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8315" windowHeight="8160" activeTab="1"/>
  </bookViews>
  <sheets>
    <sheet name="9월-10월 29일" sheetId="4" r:id="rId1"/>
    <sheet name="10월 30일" sheetId="1" r:id="rId2"/>
  </sheets>
  <calcPr calcId="145621"/>
</workbook>
</file>

<file path=xl/calcChain.xml><?xml version="1.0" encoding="utf-8"?>
<calcChain xmlns="http://schemas.openxmlformats.org/spreadsheetml/2006/main">
  <c r="E20" i="1" l="1"/>
  <c r="M17" i="4"/>
  <c r="I7" i="4"/>
  <c r="J7" i="4" s="1"/>
  <c r="H7" i="4"/>
  <c r="G7" i="4"/>
  <c r="F7" i="4"/>
  <c r="E7" i="4"/>
  <c r="I6" i="4"/>
  <c r="J6" i="4" s="1"/>
  <c r="G6" i="4"/>
  <c r="F6" i="4"/>
  <c r="H6" i="4" s="1"/>
  <c r="E6" i="4"/>
  <c r="I5" i="4"/>
  <c r="J5" i="4" s="1"/>
  <c r="G5" i="4"/>
  <c r="F5" i="4"/>
  <c r="H5" i="4" s="1"/>
  <c r="E5" i="4"/>
  <c r="I4" i="4"/>
  <c r="J4" i="4" s="1"/>
  <c r="G4" i="4"/>
  <c r="F4" i="4"/>
  <c r="H4" i="4" s="1"/>
  <c r="E4" i="4"/>
  <c r="I3" i="4"/>
  <c r="J3" i="4" s="1"/>
  <c r="H3" i="4"/>
  <c r="G3" i="4"/>
  <c r="F3" i="4"/>
  <c r="E3" i="4"/>
  <c r="I2" i="4"/>
  <c r="J2" i="4" s="1"/>
  <c r="G2" i="4"/>
  <c r="H2" i="4" s="1"/>
  <c r="F2" i="4"/>
  <c r="F8" i="4" s="1"/>
  <c r="E2" i="4"/>
  <c r="H8" i="4" l="1"/>
  <c r="E8" i="4"/>
  <c r="J8" i="4"/>
  <c r="E8" i="1"/>
  <c r="E3" i="1"/>
  <c r="E4" i="1"/>
  <c r="E5" i="1"/>
  <c r="E6" i="1"/>
  <c r="E7" i="1"/>
  <c r="E2" i="1"/>
  <c r="F16" i="1" l="1"/>
  <c r="F13" i="1"/>
  <c r="M17" i="1"/>
  <c r="F7" i="1"/>
  <c r="J3" i="1"/>
  <c r="J4" i="1"/>
  <c r="J5" i="1"/>
  <c r="J6" i="1"/>
  <c r="J7" i="1"/>
  <c r="I7" i="1"/>
  <c r="I6" i="1"/>
  <c r="I5" i="1"/>
  <c r="I4" i="1"/>
  <c r="I3" i="1"/>
  <c r="I2" i="1"/>
  <c r="J2" i="1" s="1"/>
  <c r="H2" i="1"/>
  <c r="G7" i="1"/>
  <c r="G3" i="1"/>
  <c r="G4" i="1"/>
  <c r="G5" i="1"/>
  <c r="G6" i="1"/>
  <c r="G2" i="1"/>
  <c r="H5" i="1"/>
  <c r="H4" i="1"/>
  <c r="H3" i="1"/>
  <c r="F11" i="1"/>
  <c r="F12" i="1"/>
  <c r="F10" i="1"/>
  <c r="J8" i="1" l="1"/>
  <c r="H7" i="1"/>
  <c r="F3" i="1"/>
  <c r="F4" i="1"/>
  <c r="F5" i="1"/>
  <c r="F6" i="1"/>
  <c r="H6" i="1" s="1"/>
  <c r="F2" i="1"/>
  <c r="F8" i="1" s="1"/>
  <c r="G13" i="1" s="1"/>
  <c r="H8" i="1" l="1"/>
</calcChain>
</file>

<file path=xl/sharedStrings.xml><?xml version="1.0" encoding="utf-8"?>
<sst xmlns="http://schemas.openxmlformats.org/spreadsheetml/2006/main" count="36" uniqueCount="23">
  <si>
    <t>oj 8600</t>
    <phoneticPr fontId="2" type="noConversion"/>
  </si>
  <si>
    <t>oj 7610</t>
    <phoneticPr fontId="2" type="noConversion"/>
  </si>
  <si>
    <t>oj 7110</t>
    <phoneticPr fontId="2" type="noConversion"/>
  </si>
  <si>
    <t>oj 6600</t>
    <phoneticPr fontId="2" type="noConversion"/>
  </si>
  <si>
    <t>x476dw</t>
    <phoneticPr fontId="2" type="noConversion"/>
  </si>
  <si>
    <t>수량</t>
    <phoneticPr fontId="2" type="noConversion"/>
  </si>
  <si>
    <t>단가</t>
    <phoneticPr fontId="2" type="noConversion"/>
  </si>
  <si>
    <t>금액</t>
    <phoneticPr fontId="2" type="noConversion"/>
  </si>
  <si>
    <t>oj4625</t>
    <phoneticPr fontId="2" type="noConversion"/>
  </si>
  <si>
    <t>500-023kl</t>
    <phoneticPr fontId="2" type="noConversion"/>
  </si>
  <si>
    <t>23fi</t>
    <phoneticPr fontId="2" type="noConversion"/>
  </si>
  <si>
    <t>27xi</t>
    <phoneticPr fontId="2" type="noConversion"/>
  </si>
  <si>
    <t>추가리베이트</t>
    <phoneticPr fontId="2" type="noConversion"/>
  </si>
  <si>
    <t>리베이트 1.5 / 3%</t>
    <phoneticPr fontId="2" type="noConversion"/>
  </si>
  <si>
    <t>골 미달성시</t>
    <phoneticPr fontId="2" type="noConversion"/>
  </si>
  <si>
    <t>추가리베이트</t>
    <phoneticPr fontId="2" type="noConversion"/>
  </si>
  <si>
    <t>㈜센스ok</t>
    <phoneticPr fontId="2" type="noConversion"/>
  </si>
  <si>
    <t>바로 매출</t>
    <phoneticPr fontId="2" type="noConversion"/>
  </si>
  <si>
    <t>대당 리베이트</t>
    <phoneticPr fontId="2" type="noConversion"/>
  </si>
  <si>
    <t>프린터 리베이트</t>
    <phoneticPr fontId="2" type="noConversion"/>
  </si>
  <si>
    <t>프린터 리베이트</t>
    <phoneticPr fontId="2" type="noConversion"/>
  </si>
  <si>
    <t>oj 8600</t>
    <phoneticPr fontId="2" type="noConversion"/>
  </si>
  <si>
    <t>x476dw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</si>
</sst>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#,###,###,###,###,###,##0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1" fontId="0" fillId="0" borderId="0" xfId="1" applyFont="1">
      <alignment vertical="center"/>
    </xf>
    <xf numFmtId="43" fontId="0" fillId="0" borderId="0" xfId="1" applyNumberFormat="1" applyFont="1">
      <alignment vertical="center"/>
    </xf>
    <xf numFmtId="41" fontId="0" fillId="2" borderId="0" xfId="1" applyFont="1" applyFill="1">
      <alignment vertical="center"/>
    </xf>
    <xf numFmtId="176" fontId="0" fillId="0" borderId="0" xfId="0" applyNumberFormat="1" applyFont="1" applyAlignment="1" applyProtection="1"/>
    <xf numFmtId="3" fontId="0" fillId="0" borderId="0" xfId="0" applyNumberFormat="1" applyFont="1" applyAlignment="1" applyProtection="1"/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I17" sqref="I17"/>
    </sheetView>
  </sheetViews>
  <sheetFormatPr defaultRowHeight="16.5" x14ac:dyDescent="0.3"/>
  <cols>
    <col min="2" max="2" width="5.25" bestFit="1" customWidth="1"/>
    <col min="3" max="3" width="9.375" style="1" bestFit="1" customWidth="1"/>
    <col min="4" max="5" width="15.875" style="1" customWidth="1"/>
    <col min="6" max="6" width="11.875" style="1" bestFit="1" customWidth="1"/>
    <col min="7" max="7" width="17.5" style="1" bestFit="1" customWidth="1"/>
    <col min="8" max="8" width="16.75" style="1" customWidth="1"/>
    <col min="9" max="9" width="14.5" style="1" customWidth="1"/>
    <col min="10" max="10" width="9.375" style="1" bestFit="1" customWidth="1"/>
  </cols>
  <sheetData>
    <row r="1" spans="1:10" x14ac:dyDescent="0.3">
      <c r="B1" t="s">
        <v>5</v>
      </c>
      <c r="C1" s="1" t="s">
        <v>6</v>
      </c>
      <c r="D1" s="1" t="s">
        <v>18</v>
      </c>
      <c r="E1" s="1" t="s">
        <v>19</v>
      </c>
      <c r="F1" s="1" t="s">
        <v>7</v>
      </c>
      <c r="G1" s="1" t="s">
        <v>13</v>
      </c>
      <c r="H1" s="1" t="s">
        <v>12</v>
      </c>
      <c r="I1" s="1" t="s">
        <v>14</v>
      </c>
      <c r="J1" s="1" t="s">
        <v>12</v>
      </c>
    </row>
    <row r="2" spans="1:10" x14ac:dyDescent="0.3">
      <c r="A2" t="s">
        <v>0</v>
      </c>
      <c r="B2">
        <v>10</v>
      </c>
      <c r="C2" s="1">
        <v>240000</v>
      </c>
      <c r="D2" s="1">
        <v>6000</v>
      </c>
      <c r="E2" s="1">
        <f>B2*D2</f>
        <v>60000</v>
      </c>
      <c r="F2" s="1">
        <f>B2*C2</f>
        <v>2400000</v>
      </c>
      <c r="G2" s="1">
        <f>C2*3%</f>
        <v>7200</v>
      </c>
      <c r="H2" s="1">
        <f>B2*G2</f>
        <v>72000</v>
      </c>
      <c r="I2" s="1">
        <f>C2*1.5%</f>
        <v>3600</v>
      </c>
      <c r="J2" s="1">
        <f>B2*I2</f>
        <v>36000</v>
      </c>
    </row>
    <row r="3" spans="1:10" x14ac:dyDescent="0.3">
      <c r="A3" t="s">
        <v>1</v>
      </c>
      <c r="B3">
        <v>5</v>
      </c>
      <c r="C3" s="1">
        <v>380000</v>
      </c>
      <c r="D3" s="1">
        <v>9000</v>
      </c>
      <c r="E3" s="1">
        <f t="shared" ref="E3:E7" si="0">B3*D3</f>
        <v>45000</v>
      </c>
      <c r="F3" s="1">
        <f t="shared" ref="F3:F7" si="1">B3*C3</f>
        <v>1900000</v>
      </c>
      <c r="G3" s="1">
        <f t="shared" ref="G3:G6" si="2">C3*3%</f>
        <v>11400</v>
      </c>
      <c r="H3" s="1">
        <f>F3*3%</f>
        <v>57000</v>
      </c>
      <c r="I3" s="1">
        <f>C3*1.5%</f>
        <v>5700</v>
      </c>
      <c r="J3" s="1">
        <f t="shared" ref="J3:J7" si="3">B3*I3</f>
        <v>28500</v>
      </c>
    </row>
    <row r="4" spans="1:10" x14ac:dyDescent="0.3">
      <c r="A4" t="s">
        <v>2</v>
      </c>
      <c r="B4">
        <v>5</v>
      </c>
      <c r="C4" s="1">
        <v>250000</v>
      </c>
      <c r="D4" s="1">
        <v>6000</v>
      </c>
      <c r="E4" s="1">
        <f t="shared" si="0"/>
        <v>30000</v>
      </c>
      <c r="F4" s="1">
        <f t="shared" si="1"/>
        <v>1250000</v>
      </c>
      <c r="G4" s="1">
        <f t="shared" si="2"/>
        <v>7500</v>
      </c>
      <c r="H4" s="1">
        <f>F4*3%</f>
        <v>37500</v>
      </c>
      <c r="I4" s="1">
        <f>C4*1.5%</f>
        <v>3750</v>
      </c>
      <c r="J4" s="1">
        <f t="shared" si="3"/>
        <v>18750</v>
      </c>
    </row>
    <row r="5" spans="1:10" x14ac:dyDescent="0.3">
      <c r="A5" t="s">
        <v>22</v>
      </c>
      <c r="B5">
        <v>1</v>
      </c>
      <c r="C5" s="1">
        <v>850000</v>
      </c>
      <c r="D5" s="1">
        <v>82500</v>
      </c>
      <c r="E5" s="1">
        <f t="shared" si="0"/>
        <v>82500</v>
      </c>
      <c r="F5" s="1">
        <f t="shared" si="1"/>
        <v>850000</v>
      </c>
      <c r="G5" s="1">
        <f t="shared" si="2"/>
        <v>25500</v>
      </c>
      <c r="H5" s="1">
        <f>F5*3%</f>
        <v>25500</v>
      </c>
      <c r="I5" s="1">
        <f>C5*1.5%</f>
        <v>12750</v>
      </c>
      <c r="J5" s="1">
        <f t="shared" si="3"/>
        <v>12750</v>
      </c>
    </row>
    <row r="6" spans="1:10" x14ac:dyDescent="0.3">
      <c r="A6" t="s">
        <v>21</v>
      </c>
      <c r="B6">
        <v>-1</v>
      </c>
      <c r="C6" s="1">
        <v>240000</v>
      </c>
      <c r="D6" s="1">
        <v>6000</v>
      </c>
      <c r="E6" s="1">
        <f t="shared" si="0"/>
        <v>-6000</v>
      </c>
      <c r="F6" s="1">
        <f t="shared" si="1"/>
        <v>-240000</v>
      </c>
      <c r="G6" s="1">
        <f t="shared" si="2"/>
        <v>7200</v>
      </c>
      <c r="H6" s="1">
        <f>F6*3%</f>
        <v>-7200</v>
      </c>
      <c r="I6" s="1">
        <f>C6*1.5%</f>
        <v>3600</v>
      </c>
      <c r="J6" s="1">
        <f t="shared" si="3"/>
        <v>-3600</v>
      </c>
    </row>
    <row r="7" spans="1:10" x14ac:dyDescent="0.3">
      <c r="A7" t="s">
        <v>8</v>
      </c>
      <c r="B7">
        <v>-1</v>
      </c>
      <c r="C7" s="1">
        <v>144000</v>
      </c>
      <c r="D7" s="1">
        <v>12000</v>
      </c>
      <c r="E7" s="1">
        <f t="shared" si="0"/>
        <v>-12000</v>
      </c>
      <c r="F7" s="1">
        <f t="shared" si="1"/>
        <v>-144000</v>
      </c>
      <c r="G7" s="1">
        <f>C7*1.5%</f>
        <v>2160</v>
      </c>
      <c r="H7" s="1">
        <f>F7*1.5%</f>
        <v>-2160</v>
      </c>
      <c r="I7" s="1">
        <f>C7*0.75%</f>
        <v>1080</v>
      </c>
      <c r="J7" s="1">
        <f t="shared" si="3"/>
        <v>-1080</v>
      </c>
    </row>
    <row r="8" spans="1:10" x14ac:dyDescent="0.3">
      <c r="E8" s="1">
        <f>SUM(E2:E7)</f>
        <v>199500</v>
      </c>
      <c r="F8" s="1">
        <f>SUM(F2:F7)</f>
        <v>6016000</v>
      </c>
      <c r="H8" s="1">
        <f>SUM(H2:H7)</f>
        <v>182640</v>
      </c>
      <c r="J8" s="1">
        <f>SUM(J2:J7)</f>
        <v>91320</v>
      </c>
    </row>
    <row r="13" spans="1:10" x14ac:dyDescent="0.3">
      <c r="A13" s="4"/>
      <c r="B13" s="4"/>
      <c r="C13" s="5"/>
    </row>
    <row r="14" spans="1:10" x14ac:dyDescent="0.3">
      <c r="A14" s="4"/>
      <c r="B14" s="4"/>
      <c r="C14" s="5"/>
    </row>
    <row r="15" spans="1:10" x14ac:dyDescent="0.3">
      <c r="A15" s="4"/>
      <c r="B15" s="4"/>
      <c r="C15" s="5"/>
    </row>
    <row r="16" spans="1:10" x14ac:dyDescent="0.3">
      <c r="A16" s="4"/>
      <c r="B16" s="4"/>
      <c r="C16" s="5"/>
    </row>
    <row r="17" spans="1:13" x14ac:dyDescent="0.3">
      <c r="A17" s="4"/>
      <c r="B17" s="4"/>
      <c r="C17" s="5"/>
      <c r="M17">
        <f>27</f>
        <v>27</v>
      </c>
    </row>
    <row r="18" spans="1:13" x14ac:dyDescent="0.3">
      <c r="A18" s="4"/>
      <c r="B18" s="4"/>
      <c r="C18" s="5"/>
      <c r="H18" s="2"/>
    </row>
    <row r="22" spans="1:13" x14ac:dyDescent="0.3">
      <c r="G22" s="2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G21" sqref="G21"/>
    </sheetView>
  </sheetViews>
  <sheetFormatPr defaultRowHeight="16.5" x14ac:dyDescent="0.3"/>
  <cols>
    <col min="2" max="2" width="5.25" bestFit="1" customWidth="1"/>
    <col min="3" max="3" width="9.375" style="1" bestFit="1" customWidth="1"/>
    <col min="4" max="5" width="15.875" style="1" customWidth="1"/>
    <col min="6" max="6" width="11.875" style="1" bestFit="1" customWidth="1"/>
    <col min="7" max="7" width="17.5" style="1" bestFit="1" customWidth="1"/>
    <col min="8" max="8" width="16.75" style="1" customWidth="1"/>
    <col min="9" max="9" width="14.5" style="1" customWidth="1"/>
    <col min="10" max="10" width="9.375" style="1" bestFit="1" customWidth="1"/>
  </cols>
  <sheetData>
    <row r="1" spans="1:10" x14ac:dyDescent="0.3">
      <c r="B1" t="s">
        <v>5</v>
      </c>
      <c r="C1" s="1" t="s">
        <v>6</v>
      </c>
      <c r="D1" s="1" t="s">
        <v>18</v>
      </c>
      <c r="E1" s="1" t="s">
        <v>20</v>
      </c>
      <c r="F1" s="1" t="s">
        <v>7</v>
      </c>
      <c r="G1" s="1" t="s">
        <v>13</v>
      </c>
      <c r="H1" s="1" t="s">
        <v>12</v>
      </c>
      <c r="I1" s="1" t="s">
        <v>14</v>
      </c>
      <c r="J1" s="1" t="s">
        <v>15</v>
      </c>
    </row>
    <row r="2" spans="1:10" x14ac:dyDescent="0.3">
      <c r="A2" t="s">
        <v>0</v>
      </c>
      <c r="B2">
        <v>20</v>
      </c>
      <c r="C2" s="1">
        <v>240000</v>
      </c>
      <c r="D2" s="1">
        <v>6000</v>
      </c>
      <c r="E2" s="1">
        <f>B2*D2</f>
        <v>120000</v>
      </c>
      <c r="F2" s="1">
        <f>B2*C2</f>
        <v>4800000</v>
      </c>
      <c r="G2" s="1">
        <f>C2*3%</f>
        <v>7200</v>
      </c>
      <c r="H2" s="1">
        <f>B2*G2</f>
        <v>144000</v>
      </c>
      <c r="I2" s="1">
        <f>C2*1.5%</f>
        <v>3600</v>
      </c>
      <c r="J2" s="1">
        <f>B2*I2</f>
        <v>72000</v>
      </c>
    </row>
    <row r="3" spans="1:10" x14ac:dyDescent="0.3">
      <c r="A3" t="s">
        <v>1</v>
      </c>
      <c r="B3">
        <v>5</v>
      </c>
      <c r="C3" s="1">
        <v>380000</v>
      </c>
      <c r="D3" s="1">
        <v>9000</v>
      </c>
      <c r="E3" s="1">
        <f t="shared" ref="E3:E7" si="0">B3*D3</f>
        <v>45000</v>
      </c>
      <c r="F3" s="1">
        <f t="shared" ref="F3:F7" si="1">B3*C3</f>
        <v>1900000</v>
      </c>
      <c r="G3" s="1">
        <f t="shared" ref="G3:G6" si="2">C3*3%</f>
        <v>11400</v>
      </c>
      <c r="H3" s="1">
        <f>F3*3%</f>
        <v>57000</v>
      </c>
      <c r="I3" s="1">
        <f>C3*1.5%</f>
        <v>5700</v>
      </c>
      <c r="J3" s="1">
        <f t="shared" ref="J3:J7" si="3">B3*I3</f>
        <v>28500</v>
      </c>
    </row>
    <row r="4" spans="1:10" x14ac:dyDescent="0.3">
      <c r="A4" t="s">
        <v>2</v>
      </c>
      <c r="B4">
        <v>10</v>
      </c>
      <c r="C4" s="1">
        <v>250000</v>
      </c>
      <c r="D4" s="1">
        <v>6000</v>
      </c>
      <c r="E4" s="1">
        <f t="shared" si="0"/>
        <v>60000</v>
      </c>
      <c r="F4" s="1">
        <f t="shared" si="1"/>
        <v>2500000</v>
      </c>
      <c r="G4" s="1">
        <f t="shared" si="2"/>
        <v>7500</v>
      </c>
      <c r="H4" s="1">
        <f>F4*3%</f>
        <v>75000</v>
      </c>
      <c r="I4" s="1">
        <f>C4*1.5%</f>
        <v>3750</v>
      </c>
      <c r="J4" s="1">
        <f t="shared" si="3"/>
        <v>37500</v>
      </c>
    </row>
    <row r="5" spans="1:10" x14ac:dyDescent="0.3">
      <c r="A5" t="s">
        <v>3</v>
      </c>
      <c r="B5">
        <v>10</v>
      </c>
      <c r="C5" s="1">
        <v>185000</v>
      </c>
      <c r="D5" s="1">
        <v>10500</v>
      </c>
      <c r="E5" s="1">
        <f t="shared" si="0"/>
        <v>105000</v>
      </c>
      <c r="F5" s="1">
        <f t="shared" si="1"/>
        <v>1850000</v>
      </c>
      <c r="G5" s="1">
        <f t="shared" si="2"/>
        <v>5550</v>
      </c>
      <c r="H5" s="1">
        <f>F5*3%</f>
        <v>55500</v>
      </c>
      <c r="I5" s="1">
        <f>C5*1.5%</f>
        <v>2775</v>
      </c>
      <c r="J5" s="1">
        <f t="shared" si="3"/>
        <v>27750</v>
      </c>
    </row>
    <row r="6" spans="1:10" x14ac:dyDescent="0.3">
      <c r="A6" t="s">
        <v>4</v>
      </c>
      <c r="B6">
        <v>5</v>
      </c>
      <c r="C6" s="1">
        <v>850000</v>
      </c>
      <c r="D6" s="1">
        <v>82500</v>
      </c>
      <c r="E6" s="1">
        <f t="shared" si="0"/>
        <v>412500</v>
      </c>
      <c r="F6" s="1">
        <f t="shared" si="1"/>
        <v>4250000</v>
      </c>
      <c r="G6" s="1">
        <f t="shared" si="2"/>
        <v>25500</v>
      </c>
      <c r="H6" s="1">
        <f>F6*3%</f>
        <v>127500</v>
      </c>
      <c r="I6" s="1">
        <f>C6*1.5%</f>
        <v>12750</v>
      </c>
      <c r="J6" s="1">
        <f t="shared" si="3"/>
        <v>63750</v>
      </c>
    </row>
    <row r="7" spans="1:10" x14ac:dyDescent="0.3">
      <c r="A7" t="s">
        <v>8</v>
      </c>
      <c r="B7">
        <v>60</v>
      </c>
      <c r="C7" s="1">
        <v>144000</v>
      </c>
      <c r="D7" s="1">
        <v>12000</v>
      </c>
      <c r="E7" s="1">
        <f t="shared" si="0"/>
        <v>720000</v>
      </c>
      <c r="F7" s="1">
        <f t="shared" si="1"/>
        <v>8640000</v>
      </c>
      <c r="G7" s="1">
        <f>C7*1.5%</f>
        <v>2160</v>
      </c>
      <c r="H7" s="1">
        <f>F7*1.5%</f>
        <v>129600</v>
      </c>
      <c r="I7" s="1">
        <f>C7*0.75%</f>
        <v>1080</v>
      </c>
      <c r="J7" s="1">
        <f t="shared" si="3"/>
        <v>64800</v>
      </c>
    </row>
    <row r="8" spans="1:10" x14ac:dyDescent="0.3">
      <c r="E8" s="3">
        <f>SUM(E2:E7)</f>
        <v>1462500</v>
      </c>
      <c r="F8" s="1">
        <f>SUM(F2:F7)</f>
        <v>23940000</v>
      </c>
      <c r="H8" s="1">
        <f>SUM(H2:H7)</f>
        <v>588600</v>
      </c>
      <c r="J8" s="1">
        <f>SUM(J2:J7)</f>
        <v>294300</v>
      </c>
    </row>
    <row r="10" spans="1:10" x14ac:dyDescent="0.3">
      <c r="A10" t="s">
        <v>9</v>
      </c>
      <c r="B10">
        <v>30</v>
      </c>
      <c r="C10" s="1">
        <v>560000</v>
      </c>
      <c r="F10" s="1">
        <f t="shared" ref="F10:F12" si="4">B10*C10</f>
        <v>16800000</v>
      </c>
    </row>
    <row r="11" spans="1:10" x14ac:dyDescent="0.3">
      <c r="A11" t="s">
        <v>10</v>
      </c>
      <c r="B11">
        <v>20</v>
      </c>
      <c r="C11" s="1">
        <v>200000</v>
      </c>
      <c r="F11" s="1">
        <f t="shared" si="4"/>
        <v>4000000</v>
      </c>
    </row>
    <row r="12" spans="1:10" x14ac:dyDescent="0.3">
      <c r="A12" t="s">
        <v>11</v>
      </c>
      <c r="B12">
        <v>5</v>
      </c>
      <c r="C12" s="1">
        <v>279000</v>
      </c>
      <c r="F12" s="1">
        <f t="shared" si="4"/>
        <v>1395000</v>
      </c>
    </row>
    <row r="13" spans="1:10" x14ac:dyDescent="0.3">
      <c r="F13" s="1">
        <f>SUM(F10:F12)</f>
        <v>22195000</v>
      </c>
      <c r="G13" s="1">
        <f>SUM(F8,F13)</f>
        <v>46135000</v>
      </c>
    </row>
    <row r="16" spans="1:10" x14ac:dyDescent="0.3">
      <c r="A16" t="s">
        <v>8</v>
      </c>
      <c r="B16">
        <v>40</v>
      </c>
      <c r="C16" s="1">
        <v>140000</v>
      </c>
      <c r="F16" s="1">
        <f t="shared" ref="F16" si="5">B16*C16</f>
        <v>5600000</v>
      </c>
      <c r="G16" s="1" t="s">
        <v>16</v>
      </c>
      <c r="H16" s="1" t="s">
        <v>17</v>
      </c>
    </row>
    <row r="17" spans="5:13" x14ac:dyDescent="0.3">
      <c r="M17">
        <f>27</f>
        <v>27</v>
      </c>
    </row>
    <row r="18" spans="5:13" x14ac:dyDescent="0.3">
      <c r="H18" s="2"/>
    </row>
    <row r="20" spans="5:13" x14ac:dyDescent="0.3">
      <c r="E20" s="1">
        <f>E8+'9월-10월 29일'!E8</f>
        <v>1662000</v>
      </c>
    </row>
    <row r="22" spans="5:13" x14ac:dyDescent="0.3">
      <c r="G22" s="2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9월-10월 29일</vt:lpstr>
      <vt:lpstr>10월 30일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gjang</cp:lastModifiedBy>
  <dcterms:created xsi:type="dcterms:W3CDTF">2013-10-30T05:49:22Z</dcterms:created>
  <dcterms:modified xsi:type="dcterms:W3CDTF">2013-10-30T07:32:51Z</dcterms:modified>
</cp:coreProperties>
</file>