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ckHyoung\Desktop\거래처\◈가격표\▣ HP HW 가격표\"/>
    </mc:Choice>
  </mc:AlternateContent>
  <bookViews>
    <workbookView xWindow="0" yWindow="240" windowWidth="18270" windowHeight="8670"/>
  </bookViews>
  <sheets>
    <sheet name="RCS IPS가격표(8월변동)" sheetId="11" r:id="rId1"/>
    <sheet name="LES(RCS)" sheetId="8" r:id="rId2"/>
    <sheet name="펜틴 렌탈단가표" sheetId="9" r:id="rId3"/>
    <sheet name="오피스젯 렌탈가격표" sheetId="1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pproverList">'[1]INTERNAL LIST'!#REF!</definedName>
    <definedName name="BU">'[2]Printing - Ctry Input'!$C$196:$C$200</definedName>
    <definedName name="BUS">'[1]INTERNAL LIST'!$E$9:$E$15</definedName>
    <definedName name="channel1">[1]Sheet1!$G$3:$G$13</definedName>
    <definedName name="choice1">[1]Sheet1!$C$3:$C$5</definedName>
    <definedName name="CME">#REF!</definedName>
    <definedName name="conlist">#REF!</definedName>
    <definedName name="Countries">'[1]INTERNAL LIST'!$B$2:$B$27</definedName>
    <definedName name="Ctry">[3]Naming!$B$3:$B$8</definedName>
    <definedName name="DataType">'[4]Worksheet LOVs'!$E$2:$E$9</definedName>
    <definedName name="FIN">#REF!</definedName>
    <definedName name="HLS">#REF!</definedName>
    <definedName name="MFG">#REF!</definedName>
    <definedName name="MYNULL">#REF!</definedName>
    <definedName name="Profiling1">[1]Sheet1!$A$3:$A$6</definedName>
    <definedName name="PUB">#REF!</definedName>
    <definedName name="Reason1">[1]Sheet1!$I$3:$I$6</definedName>
    <definedName name="RelationType">'[5]Worksheet LOVs'!$B$2:$B$3</definedName>
    <definedName name="Request">[1]Sheet1!$Q$3:$Q$6</definedName>
    <definedName name="tb_PriceList">#REF!</definedName>
    <definedName name="tb_PriceList_Heading">#REF!</definedName>
    <definedName name="TGT">#REF!</definedName>
  </definedNames>
  <calcPr calcId="152511"/>
</workbook>
</file>

<file path=xl/calcChain.xml><?xml version="1.0" encoding="utf-8"?>
<calcChain xmlns="http://schemas.openxmlformats.org/spreadsheetml/2006/main">
  <c r="G41" i="11" l="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16" i="9" l="1"/>
  <c r="G19" i="9" l="1"/>
  <c r="G18" i="9"/>
  <c r="G17" i="9" l="1"/>
  <c r="G20" i="9" s="1"/>
  <c r="E20" i="9"/>
</calcChain>
</file>

<file path=xl/sharedStrings.xml><?xml version="1.0" encoding="utf-8"?>
<sst xmlns="http://schemas.openxmlformats.org/spreadsheetml/2006/main" count="320" uniqueCount="209">
  <si>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</si>
  <si>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</si>
  <si>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</si>
  <si>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</si>
  <si>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</si>
  <si>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</si>
  <si>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</si>
  <si>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</si>
  <si>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</si>
  <si>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</si>
  <si>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</si>
  <si>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</si>
  <si>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</si>
  <si>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</si>
  <si>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</si>
  <si>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</si>
  <si>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</si>
  <si>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</si>
  <si>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</si>
  <si>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</si>
  <si>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</si>
  <si>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</si>
  <si>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</si>
  <si>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</si>
  <si>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</si>
  <si>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</si>
  <si>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</si>
  <si>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</si>
  <si>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</si>
  <si>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</si>
  <si>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</si>
  <si>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</si>
  <si>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</si>
  <si>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</si>
  <si>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</si>
  <si>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</si>
  <si>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</si>
  <si>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</si>
  <si>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</si>
  <si>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</si>
  <si>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</si>
  <si>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</si>
  <si>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</si>
  <si>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</si>
  <si>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</si>
  <si>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</si>
  <si>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</si>
  <si>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</si>
  <si>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</si>
  <si>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</si>
  <si>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</si>
  <si>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</si>
  <si>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</si>
  <si>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</si>
  <si>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</si>
  <si>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</si>
  <si>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</si>
  <si>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</si>
  <si>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</si>
  <si>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</si>
  <si>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</si>
  <si>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</si>
  <si>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</si>
  <si>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</si>
  <si>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</si>
  <si>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</si>
  <si>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</si>
  <si>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</si>
  <si>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</si>
  <si>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</si>
  <si>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</si>
  <si>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</si>
  <si>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</si>
  <si>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</si>
  <si>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PL</t>
    <phoneticPr fontId="4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</si>
  <si>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</si>
  <si>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</si>
  <si>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</si>
  <si>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</si>
  <si>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</si>
  <si>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</si>
  <si>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</si>
  <si>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</si>
  <si>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</si>
  <si>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</si>
  <si>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</si>
  <si>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</si>
  <si>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</si>
  <si>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</si>
  <si>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</si>
  <si>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</si>
  <si>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</si>
  <si>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</si>
  <si>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</si>
  <si>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</si>
  <si>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</si>
  <si>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</si>
  <si>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</si>
  <si>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</si>
  <si>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</si>
  <si>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</si>
  <si>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</si>
  <si>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</si>
  <si>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</si>
  <si>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</si>
  <si>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* DHP제품은 웹 발주가 기본이며, 웹 발주 품목에 체크된 제품은 반드시 웹 발주요망(재고부족의 경우 예외 적용)</t>
    <phoneticPr fontId="5" type="noConversion"/>
  </si>
  <si>
    <t>DHP공급</t>
    <phoneticPr fontId="5" type="noConversion"/>
  </si>
  <si>
    <t>온라인판매가</t>
    <phoneticPr fontId="4" type="noConversion"/>
  </si>
  <si>
    <t xml:space="preserve">온라인가
대비 </t>
    <phoneticPr fontId="5" type="noConversion"/>
  </si>
  <si>
    <t>웹 발주품목</t>
    <phoneticPr fontId="5" type="noConversion"/>
  </si>
  <si>
    <t>부가세포함</t>
    <phoneticPr fontId="5" type="noConversion"/>
  </si>
  <si>
    <t>DHP단가표-LES(RCS)</t>
    <phoneticPr fontId="7" type="noConversion"/>
  </si>
  <si>
    <t>O</t>
    <phoneticPr fontId="5" type="noConversion"/>
  </si>
  <si>
    <t>H/W</t>
    <phoneticPr fontId="7" type="noConversion"/>
  </si>
  <si>
    <t>Q3</t>
    <phoneticPr fontId="7" type="noConversion"/>
  </si>
  <si>
    <t>SKU name</t>
    <phoneticPr fontId="17" type="noConversion"/>
  </si>
  <si>
    <t>Part#</t>
    <phoneticPr fontId="17" type="noConversion"/>
  </si>
  <si>
    <t>채널공급
(포함)</t>
    <phoneticPr fontId="7" type="noConversion"/>
  </si>
  <si>
    <t>enduser (+VAT)</t>
  </si>
  <si>
    <t>OJ8100</t>
    <phoneticPr fontId="7" type="noConversion"/>
  </si>
  <si>
    <t xml:space="preserve">CM752A  </t>
  </si>
  <si>
    <t>OJ8640</t>
    <phoneticPr fontId="7" type="noConversion"/>
  </si>
  <si>
    <t xml:space="preserve">CM749A  </t>
  </si>
  <si>
    <t>OJ7110</t>
    <phoneticPr fontId="7" type="noConversion"/>
  </si>
  <si>
    <t>CR768A</t>
  </si>
  <si>
    <t>Supplies</t>
  </si>
  <si>
    <t>H/W</t>
    <phoneticPr fontId="7" type="noConversion"/>
  </si>
  <si>
    <t>Promotion Price Sceheme in Q3</t>
  </si>
  <si>
    <t>Warranty</t>
  </si>
  <si>
    <t>SKU name</t>
    <phoneticPr fontId="17" type="noConversion"/>
  </si>
  <si>
    <t>Part#</t>
    <phoneticPr fontId="17" type="noConversion"/>
  </si>
  <si>
    <t>채널공급(포함)</t>
    <phoneticPr fontId="7" type="noConversion"/>
  </si>
  <si>
    <t>OJPro X 576DW</t>
  </si>
  <si>
    <t>CN598A #AB1</t>
  </si>
  <si>
    <t>1 year</t>
  </si>
  <si>
    <t>OJPro X476DW</t>
  </si>
  <si>
    <t>CN461A #402(6월부터 렌탈전용)</t>
  </si>
  <si>
    <t>OJPro X551DW</t>
  </si>
  <si>
    <t>CV037A #AB1</t>
  </si>
  <si>
    <t>OJPro X451DW</t>
  </si>
  <si>
    <t>CN463A #402(6월부터 렌탈전용)</t>
  </si>
  <si>
    <t>참고DATA</t>
    <phoneticPr fontId="7" type="noConversion"/>
  </si>
  <si>
    <t>Price  cheme</t>
  </si>
  <si>
    <t>CPP(장당인쇄비용)</t>
    <phoneticPr fontId="7" type="noConversion"/>
  </si>
  <si>
    <t>Page yield</t>
  </si>
  <si>
    <t>enduser CPP(VAT +)</t>
  </si>
  <si>
    <t>HP 970XL B</t>
    <phoneticPr fontId="17" type="noConversion"/>
  </si>
  <si>
    <t>CN625AA</t>
  </si>
  <si>
    <t>HP 971XL C</t>
    <phoneticPr fontId="17" type="noConversion"/>
  </si>
  <si>
    <t>CN626AA</t>
  </si>
  <si>
    <t>HP 971XL M</t>
    <phoneticPr fontId="17" type="noConversion"/>
  </si>
  <si>
    <t>CN627AA</t>
  </si>
  <si>
    <t>HP 971XL Y</t>
    <phoneticPr fontId="17" type="noConversion"/>
  </si>
  <si>
    <t>CN628AA</t>
  </si>
  <si>
    <t>HP 970 1set</t>
  </si>
  <si>
    <t>-</t>
    <phoneticPr fontId="5" type="noConversion"/>
  </si>
  <si>
    <t>-</t>
    <phoneticPr fontId="5" type="noConversion"/>
  </si>
  <si>
    <t>재고 및 원가이슈로 제품공급 중단 - 추후 별도공지</t>
    <phoneticPr fontId="5" type="noConversion"/>
  </si>
  <si>
    <t>공급가 변경</t>
    <phoneticPr fontId="5" type="noConversion"/>
  </si>
  <si>
    <t>공급가 변경</t>
    <phoneticPr fontId="5" type="noConversion"/>
  </si>
  <si>
    <t>3 year</t>
    <phoneticPr fontId="5" type="noConversion"/>
  </si>
  <si>
    <t>DHP Q4 공지사항</t>
    <phoneticPr fontId="5" type="noConversion"/>
  </si>
  <si>
    <t>펜틴 렌탈 가격표(2014년 8월~)</t>
    <phoneticPr fontId="7" type="noConversion"/>
  </si>
  <si>
    <t>오피스젯 렌탈 가격표(2014년 8월~)</t>
    <phoneticPr fontId="7" type="noConversion"/>
  </si>
  <si>
    <t>RCS(IPS)단가표 - 내부용</t>
    <phoneticPr fontId="7" type="noConversion"/>
  </si>
  <si>
    <t>DHP</t>
    <phoneticPr fontId="7" type="noConversion"/>
  </si>
  <si>
    <t>PL</t>
    <phoneticPr fontId="4" type="noConversion"/>
  </si>
  <si>
    <t>채널매입가</t>
    <phoneticPr fontId="4" type="noConversion"/>
  </si>
  <si>
    <t>희망소비자가격</t>
    <phoneticPr fontId="4" type="noConversion"/>
  </si>
  <si>
    <t>차이</t>
    <phoneticPr fontId="4" type="noConversion"/>
  </si>
  <si>
    <t>채널 상황</t>
  </si>
  <si>
    <t>부가세포함</t>
    <phoneticPr fontId="4" type="noConversion"/>
  </si>
  <si>
    <t>단종예정</t>
  </si>
  <si>
    <t>Envy7640</t>
  </si>
  <si>
    <t>E4W43A #AB1</t>
  </si>
  <si>
    <t>신제품</t>
  </si>
  <si>
    <t>Envy5540</t>
  </si>
  <si>
    <t>Envy5640</t>
  </si>
  <si>
    <t>미정</t>
  </si>
  <si>
    <t>CZ338A #AB1</t>
  </si>
  <si>
    <t xml:space="preserve">OJP6230 </t>
  </si>
  <si>
    <t>E3E03A #AB1</t>
  </si>
  <si>
    <t xml:space="preserve">OJP6830 </t>
  </si>
  <si>
    <t>E3E02A #AB1</t>
  </si>
  <si>
    <t xml:space="preserve">OJ7612 </t>
  </si>
  <si>
    <t>G1X85A #AB1</t>
  </si>
  <si>
    <t>OJ5740</t>
  </si>
  <si>
    <t>B9S76A #AB1</t>
  </si>
  <si>
    <t>Sku</t>
  </si>
  <si>
    <t>Model</t>
  </si>
  <si>
    <t>출고 예정</t>
  </si>
  <si>
    <t>A9J40A</t>
  </si>
  <si>
    <t>PS5520 후속</t>
  </si>
  <si>
    <t>Sep</t>
  </si>
  <si>
    <t>B9S56A</t>
  </si>
  <si>
    <t>E4W43A</t>
  </si>
  <si>
    <t>PS7520후속</t>
  </si>
  <si>
    <t>B9S76A</t>
  </si>
  <si>
    <t>OJ6600 후속</t>
  </si>
  <si>
    <t>E3E02A</t>
  </si>
  <si>
    <t>OJ6700 후속</t>
  </si>
  <si>
    <t>Aug</t>
  </si>
  <si>
    <t>E3E03A</t>
  </si>
  <si>
    <t>OJ6100 후속</t>
  </si>
  <si>
    <t>G1X85A</t>
  </si>
  <si>
    <t>DHP별도 이클립스</t>
  </si>
  <si>
    <t>웹발주 품목</t>
    <phoneticPr fontId="5" type="noConversion"/>
  </si>
  <si>
    <t>O</t>
    <phoneticPr fontId="5" type="noConversion"/>
  </si>
  <si>
    <t>희망소비자 가격은 변경예정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</si>
</sst>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32"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9"/>
      <color indexed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3" fillId="0" borderId="0"/>
    <xf numFmtId="178" fontId="3" fillId="0" borderId="0" applyNumberForma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/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234"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0" xfId="0" applyFont="1"/>
    <xf numFmtId="177" fontId="13" fillId="5" borderId="10" xfId="1" applyNumberFormat="1" applyFont="1" applyFill="1" applyBorder="1" applyAlignment="1">
      <alignment horizontal="center" vertical="center"/>
    </xf>
    <xf numFmtId="177" fontId="13" fillId="5" borderId="13" xfId="1" applyNumberFormat="1" applyFont="1" applyFill="1" applyBorder="1" applyAlignment="1">
      <alignment horizontal="center" vertical="center"/>
    </xf>
    <xf numFmtId="177" fontId="13" fillId="5" borderId="13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left" vertical="center"/>
    </xf>
    <xf numFmtId="176" fontId="14" fillId="2" borderId="13" xfId="5" applyNumberFormat="1" applyFont="1" applyFill="1" applyBorder="1" applyAlignment="1">
      <alignment horizontal="center" vertical="center"/>
    </xf>
    <xf numFmtId="177" fontId="14" fillId="2" borderId="13" xfId="1" applyNumberFormat="1" applyFont="1" applyFill="1" applyBorder="1" applyAlignment="1">
      <alignment horizontal="right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77" fontId="14" fillId="2" borderId="16" xfId="1" applyNumberFormat="1" applyFont="1" applyFill="1" applyBorder="1" applyAlignment="1">
      <alignment horizontal="right" vertical="center"/>
    </xf>
    <xf numFmtId="41" fontId="14" fillId="2" borderId="13" xfId="4" applyFont="1" applyFill="1" applyBorder="1" applyAlignment="1">
      <alignment vertical="center"/>
    </xf>
    <xf numFmtId="9" fontId="8" fillId="0" borderId="13" xfId="7" applyFont="1" applyBorder="1" applyAlignment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14" fillId="2" borderId="16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center" vertical="center"/>
    </xf>
    <xf numFmtId="41" fontId="14" fillId="2" borderId="16" xfId="4" applyFont="1" applyFill="1" applyBorder="1" applyAlignment="1">
      <alignment vertical="center"/>
    </xf>
    <xf numFmtId="9" fontId="8" fillId="0" borderId="16" xfId="7" applyFont="1" applyBorder="1" applyAlignment="1"/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42" fontId="15" fillId="7" borderId="13" xfId="3" applyFont="1" applyFill="1" applyBorder="1" applyAlignment="1">
      <alignment vertical="center"/>
    </xf>
    <xf numFmtId="42" fontId="15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3" borderId="19" xfId="8" applyFont="1" applyFill="1" applyBorder="1" applyAlignment="1">
      <alignment horizontal="center" vertical="center" wrapText="1"/>
    </xf>
    <xf numFmtId="0" fontId="18" fillId="3" borderId="20" xfId="8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3" borderId="21" xfId="8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42" fontId="16" fillId="6" borderId="23" xfId="3" applyFont="1" applyFill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2" fontId="16" fillId="6" borderId="13" xfId="3" applyFont="1" applyFill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2" fontId="16" fillId="6" borderId="16" xfId="3" applyFont="1" applyFill="1" applyBorder="1">
      <alignment vertical="center"/>
    </xf>
    <xf numFmtId="0" fontId="16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8" applyFont="1">
      <alignment vertical="center"/>
    </xf>
    <xf numFmtId="0" fontId="8" fillId="0" borderId="0" xfId="8" applyFont="1">
      <alignment vertical="center"/>
    </xf>
    <xf numFmtId="0" fontId="8" fillId="0" borderId="0" xfId="8" applyFont="1" applyFill="1" applyBorder="1">
      <alignment vertical="center"/>
    </xf>
    <xf numFmtId="0" fontId="18" fillId="3" borderId="19" xfId="8" applyFont="1" applyFill="1" applyBorder="1" applyAlignment="1">
      <alignment vertical="center" wrapText="1"/>
    </xf>
    <xf numFmtId="0" fontId="18" fillId="3" borderId="20" xfId="8" applyFont="1" applyFill="1" applyBorder="1" applyAlignment="1">
      <alignment vertical="center" wrapText="1"/>
    </xf>
    <xf numFmtId="0" fontId="8" fillId="0" borderId="22" xfId="8" applyFont="1" applyBorder="1" applyAlignment="1">
      <alignment horizontal="center" vertical="center" wrapText="1"/>
    </xf>
    <xf numFmtId="0" fontId="8" fillId="0" borderId="23" xfId="8" applyFont="1" applyBorder="1" applyAlignment="1">
      <alignment vertical="center" wrapText="1"/>
    </xf>
    <xf numFmtId="42" fontId="16" fillId="7" borderId="23" xfId="3" applyFont="1" applyFill="1" applyBorder="1" applyAlignment="1">
      <alignment vertical="center"/>
    </xf>
    <xf numFmtId="41" fontId="8" fillId="0" borderId="24" xfId="6" applyFont="1" applyBorder="1" applyAlignment="1">
      <alignment vertical="center" wrapText="1"/>
    </xf>
    <xf numFmtId="0" fontId="8" fillId="2" borderId="13" xfId="8" applyFont="1" applyFill="1" applyBorder="1">
      <alignment vertical="center"/>
    </xf>
    <xf numFmtId="42" fontId="16" fillId="7" borderId="13" xfId="3" applyFont="1" applyFill="1" applyBorder="1" applyAlignment="1">
      <alignment vertical="center"/>
    </xf>
    <xf numFmtId="41" fontId="8" fillId="2" borderId="14" xfId="6" applyFont="1" applyFill="1" applyBorder="1" applyAlignment="1">
      <alignment vertical="center" wrapText="1"/>
    </xf>
    <xf numFmtId="0" fontId="8" fillId="0" borderId="13" xfId="8" applyFont="1" applyBorder="1">
      <alignment vertical="center"/>
    </xf>
    <xf numFmtId="41" fontId="8" fillId="0" borderId="14" xfId="6" applyFont="1" applyBorder="1" applyAlignment="1">
      <alignment vertical="center" wrapText="1"/>
    </xf>
    <xf numFmtId="0" fontId="8" fillId="2" borderId="16" xfId="8" applyFont="1" applyFill="1" applyBorder="1">
      <alignment vertical="center"/>
    </xf>
    <xf numFmtId="42" fontId="16" fillId="7" borderId="16" xfId="3" applyFont="1" applyFill="1" applyBorder="1" applyAlignment="1">
      <alignment vertical="center"/>
    </xf>
    <xf numFmtId="41" fontId="8" fillId="2" borderId="17" xfId="6" applyFont="1" applyFill="1" applyBorder="1" applyAlignment="1">
      <alignment vertical="center" wrapText="1"/>
    </xf>
    <xf numFmtId="0" fontId="18" fillId="3" borderId="37" xfId="8" applyFont="1" applyFill="1" applyBorder="1" applyAlignment="1">
      <alignment vertical="center" wrapText="1"/>
    </xf>
    <xf numFmtId="42" fontId="18" fillId="3" borderId="20" xfId="3" applyFont="1" applyFill="1" applyBorder="1" applyAlignment="1">
      <alignment horizontal="center" vertical="center" wrapText="1"/>
    </xf>
    <xf numFmtId="42" fontId="18" fillId="3" borderId="38" xfId="3" applyFont="1" applyFill="1" applyBorder="1" applyAlignment="1">
      <alignment horizontal="center" vertical="center" wrapText="1"/>
    </xf>
    <xf numFmtId="0" fontId="18" fillId="3" borderId="39" xfId="8" applyFont="1" applyFill="1" applyBorder="1" applyAlignment="1">
      <alignment horizontal="center" vertical="center" wrapText="1"/>
    </xf>
    <xf numFmtId="0" fontId="18" fillId="3" borderId="40" xfId="8" applyFont="1" applyFill="1" applyBorder="1" applyAlignment="1">
      <alignment horizontal="center" vertical="center" wrapText="1"/>
    </xf>
    <xf numFmtId="0" fontId="20" fillId="0" borderId="41" xfId="10" applyFont="1" applyBorder="1" applyProtection="1"/>
    <xf numFmtId="0" fontId="21" fillId="0" borderId="23" xfId="8" applyFont="1" applyFill="1" applyBorder="1" applyAlignment="1">
      <alignment horizontal="left" vertical="center" wrapText="1"/>
    </xf>
    <xf numFmtId="42" fontId="16" fillId="6" borderId="23" xfId="3" applyFont="1" applyFill="1" applyBorder="1" applyAlignment="1">
      <alignment vertical="center"/>
    </xf>
    <xf numFmtId="42" fontId="16" fillId="6" borderId="42" xfId="3" applyFont="1" applyFill="1" applyBorder="1" applyAlignment="1">
      <alignment vertical="center"/>
    </xf>
    <xf numFmtId="41" fontId="8" fillId="0" borderId="43" xfId="6" applyFont="1" applyBorder="1">
      <alignment vertical="center"/>
    </xf>
    <xf numFmtId="43" fontId="8" fillId="0" borderId="44" xfId="8" applyNumberFormat="1" applyFont="1" applyBorder="1">
      <alignment vertical="center"/>
    </xf>
    <xf numFmtId="0" fontId="20" fillId="0" borderId="45" xfId="10" applyFont="1" applyBorder="1" applyProtection="1"/>
    <xf numFmtId="0" fontId="21" fillId="0" borderId="13" xfId="8" applyFont="1" applyFill="1" applyBorder="1" applyAlignment="1">
      <alignment horizontal="left" vertical="center" wrapText="1"/>
    </xf>
    <xf numFmtId="42" fontId="16" fillId="6" borderId="13" xfId="3" applyFont="1" applyFill="1" applyBorder="1" applyAlignment="1">
      <alignment vertical="center"/>
    </xf>
    <xf numFmtId="42" fontId="16" fillId="6" borderId="46" xfId="3" applyFont="1" applyFill="1" applyBorder="1" applyAlignment="1">
      <alignment vertical="center"/>
    </xf>
    <xf numFmtId="41" fontId="8" fillId="0" borderId="47" xfId="6" applyFont="1" applyBorder="1">
      <alignment vertical="center"/>
    </xf>
    <xf numFmtId="43" fontId="8" fillId="0" borderId="48" xfId="8" applyNumberFormat="1" applyFont="1" applyBorder="1">
      <alignment vertical="center"/>
    </xf>
    <xf numFmtId="0" fontId="20" fillId="0" borderId="49" xfId="10" applyFont="1" applyBorder="1" applyProtection="1"/>
    <xf numFmtId="0" fontId="8" fillId="0" borderId="50" xfId="8" applyFont="1" applyFill="1" applyBorder="1" applyAlignment="1">
      <alignment horizontal="left" vertical="center"/>
    </xf>
    <xf numFmtId="42" fontId="16" fillId="6" borderId="50" xfId="3" applyFont="1" applyFill="1" applyBorder="1" applyAlignment="1">
      <alignment vertical="center"/>
    </xf>
    <xf numFmtId="42" fontId="16" fillId="6" borderId="51" xfId="3" applyFont="1" applyFill="1" applyBorder="1" applyAlignment="1">
      <alignment vertical="center"/>
    </xf>
    <xf numFmtId="41" fontId="8" fillId="0" borderId="52" xfId="6" applyFont="1" applyBorder="1">
      <alignment vertical="center"/>
    </xf>
    <xf numFmtId="43" fontId="8" fillId="0" borderId="53" xfId="8" applyNumberFormat="1" applyFont="1" applyBorder="1">
      <alignment vertical="center"/>
    </xf>
    <xf numFmtId="42" fontId="22" fillId="8" borderId="55" xfId="3" applyFont="1" applyFill="1" applyBorder="1" applyAlignment="1">
      <alignment vertical="center" wrapText="1"/>
    </xf>
    <xf numFmtId="42" fontId="22" fillId="8" borderId="56" xfId="3" applyFont="1" applyFill="1" applyBorder="1" applyAlignment="1">
      <alignment vertical="center" wrapText="1"/>
    </xf>
    <xf numFmtId="3" fontId="16" fillId="8" borderId="57" xfId="8" applyNumberFormat="1" applyFont="1" applyFill="1" applyBorder="1">
      <alignment vertical="center"/>
    </xf>
    <xf numFmtId="3" fontId="16" fillId="8" borderId="58" xfId="8" applyNumberFormat="1" applyFont="1" applyFill="1" applyBorder="1">
      <alignment vertical="center"/>
    </xf>
    <xf numFmtId="41" fontId="16" fillId="6" borderId="24" xfId="6" applyFont="1" applyFill="1" applyBorder="1" applyAlignment="1">
      <alignment horizontal="center" vertical="center"/>
    </xf>
    <xf numFmtId="41" fontId="16" fillId="6" borderId="14" xfId="6" applyFont="1" applyFill="1" applyBorder="1" applyAlignment="1">
      <alignment horizontal="center" vertical="center"/>
    </xf>
    <xf numFmtId="41" fontId="16" fillId="6" borderId="17" xfId="6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left" vertical="center"/>
    </xf>
    <xf numFmtId="0" fontId="14" fillId="4" borderId="13" xfId="1" applyFont="1" applyFill="1" applyBorder="1" applyAlignment="1">
      <alignment horizontal="center" vertical="center"/>
    </xf>
    <xf numFmtId="177" fontId="14" fillId="4" borderId="13" xfId="1" applyNumberFormat="1" applyFont="1" applyFill="1" applyBorder="1" applyAlignment="1">
      <alignment horizontal="right" vertical="center"/>
    </xf>
    <xf numFmtId="42" fontId="15" fillId="4" borderId="13" xfId="3" applyFont="1" applyFill="1" applyBorder="1" applyAlignment="1">
      <alignment vertical="center"/>
    </xf>
    <xf numFmtId="41" fontId="14" fillId="4" borderId="13" xfId="4" applyFont="1" applyFill="1" applyBorder="1" applyAlignment="1">
      <alignment vertical="center"/>
    </xf>
    <xf numFmtId="9" fontId="8" fillId="4" borderId="13" xfId="7" applyFont="1" applyFill="1" applyBorder="1" applyAlignment="1"/>
    <xf numFmtId="0" fontId="8" fillId="4" borderId="13" xfId="0" applyFont="1" applyFill="1" applyBorder="1" applyAlignment="1">
      <alignment horizontal="center"/>
    </xf>
    <xf numFmtId="0" fontId="8" fillId="4" borderId="13" xfId="0" applyFont="1" applyFill="1" applyBorder="1"/>
    <xf numFmtId="0" fontId="8" fillId="4" borderId="14" xfId="0" applyFont="1" applyFill="1" applyBorder="1"/>
    <xf numFmtId="0" fontId="16" fillId="9" borderId="13" xfId="0" applyFont="1" applyFill="1" applyBorder="1"/>
    <xf numFmtId="0" fontId="16" fillId="9" borderId="16" xfId="0" applyFont="1" applyFill="1" applyBorder="1"/>
    <xf numFmtId="0" fontId="8" fillId="0" borderId="12" xfId="8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/>
    </xf>
    <xf numFmtId="0" fontId="8" fillId="0" borderId="19" xfId="8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42" fontId="25" fillId="0" borderId="0" xfId="12" applyFont="1" applyAlignment="1">
      <alignment vertical="center"/>
    </xf>
    <xf numFmtId="41" fontId="24" fillId="0" borderId="0" xfId="4" applyFont="1" applyAlignment="1">
      <alignment vertical="center"/>
    </xf>
    <xf numFmtId="0" fontId="24" fillId="0" borderId="0" xfId="1" applyFont="1" applyAlignment="1">
      <alignment horizontal="left" vertical="center"/>
    </xf>
    <xf numFmtId="177" fontId="24" fillId="0" borderId="0" xfId="1" applyNumberFormat="1" applyFont="1" applyAlignment="1">
      <alignment horizontal="right" vertical="center"/>
    </xf>
    <xf numFmtId="177" fontId="27" fillId="10" borderId="60" xfId="1" applyNumberFormat="1" applyFont="1" applyFill="1" applyBorder="1" applyAlignment="1">
      <alignment horizontal="center" vertical="center"/>
    </xf>
    <xf numFmtId="42" fontId="28" fillId="11" borderId="60" xfId="12" applyFont="1" applyFill="1" applyBorder="1" applyAlignment="1">
      <alignment horizontal="center" vertical="center"/>
    </xf>
    <xf numFmtId="177" fontId="27" fillId="10" borderId="62" xfId="1" applyNumberFormat="1" applyFont="1" applyFill="1" applyBorder="1" applyAlignment="1">
      <alignment horizontal="center" vertical="center"/>
    </xf>
    <xf numFmtId="42" fontId="28" fillId="11" borderId="62" xfId="12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0" fontId="24" fillId="2" borderId="62" xfId="1" applyFont="1" applyFill="1" applyBorder="1" applyAlignment="1">
      <alignment horizontal="left" vertical="center"/>
    </xf>
    <xf numFmtId="176" fontId="24" fillId="2" borderId="62" xfId="5" applyNumberFormat="1" applyFont="1" applyFill="1" applyBorder="1" applyAlignment="1">
      <alignment horizontal="center" vertical="center"/>
    </xf>
    <xf numFmtId="177" fontId="24" fillId="2" borderId="62" xfId="1" applyNumberFormat="1" applyFont="1" applyFill="1" applyBorder="1" applyAlignment="1">
      <alignment horizontal="right" vertical="center"/>
    </xf>
    <xf numFmtId="41" fontId="24" fillId="2" borderId="62" xfId="4" applyFont="1" applyFill="1" applyBorder="1" applyAlignment="1">
      <alignment vertical="center"/>
    </xf>
    <xf numFmtId="9" fontId="24" fillId="2" borderId="62" xfId="5" applyFont="1" applyFill="1" applyBorder="1" applyAlignment="1">
      <alignment vertical="center"/>
    </xf>
    <xf numFmtId="42" fontId="25" fillId="2" borderId="62" xfId="12" applyFont="1" applyFill="1" applyBorder="1" applyAlignment="1">
      <alignment vertical="center"/>
    </xf>
    <xf numFmtId="0" fontId="24" fillId="0" borderId="62" xfId="1" applyFont="1" applyBorder="1" applyAlignment="1">
      <alignment vertical="center"/>
    </xf>
    <xf numFmtId="0" fontId="24" fillId="0" borderId="63" xfId="1" applyFont="1" applyBorder="1" applyAlignment="1">
      <alignment vertical="center"/>
    </xf>
    <xf numFmtId="0" fontId="24" fillId="12" borderId="61" xfId="1" applyFont="1" applyFill="1" applyBorder="1" applyAlignment="1">
      <alignment horizontal="center" vertical="center"/>
    </xf>
    <xf numFmtId="0" fontId="24" fillId="12" borderId="62" xfId="1" applyFont="1" applyFill="1" applyBorder="1" applyAlignment="1">
      <alignment horizontal="left" vertical="center"/>
    </xf>
    <xf numFmtId="176" fontId="24" fillId="12" borderId="62" xfId="5" applyNumberFormat="1" applyFont="1" applyFill="1" applyBorder="1" applyAlignment="1">
      <alignment horizontal="center" vertical="center"/>
    </xf>
    <xf numFmtId="177" fontId="24" fillId="12" borderId="62" xfId="1" applyNumberFormat="1" applyFont="1" applyFill="1" applyBorder="1" applyAlignment="1">
      <alignment horizontal="right" vertical="center"/>
    </xf>
    <xf numFmtId="41" fontId="24" fillId="12" borderId="62" xfId="4" applyFont="1" applyFill="1" applyBorder="1" applyAlignment="1">
      <alignment vertical="center"/>
    </xf>
    <xf numFmtId="9" fontId="24" fillId="12" borderId="62" xfId="5" applyFont="1" applyFill="1" applyBorder="1" applyAlignment="1">
      <alignment vertical="center"/>
    </xf>
    <xf numFmtId="42" fontId="25" fillId="12" borderId="62" xfId="12" applyFont="1" applyFill="1" applyBorder="1" applyAlignment="1">
      <alignment vertical="center"/>
    </xf>
    <xf numFmtId="0" fontId="24" fillId="12" borderId="62" xfId="1" applyFont="1" applyFill="1" applyBorder="1" applyAlignment="1">
      <alignment vertical="center"/>
    </xf>
    <xf numFmtId="0" fontId="24" fillId="12" borderId="63" xfId="1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Border="1" applyAlignment="1">
      <alignment vertical="center"/>
    </xf>
    <xf numFmtId="0" fontId="24" fillId="2" borderId="0" xfId="1" applyFont="1" applyFill="1" applyBorder="1" applyAlignment="1">
      <alignment vertical="center"/>
    </xf>
    <xf numFmtId="0" fontId="24" fillId="2" borderId="62" xfId="1" applyFont="1" applyFill="1" applyBorder="1" applyAlignment="1">
      <alignment horizontal="center" vertical="center"/>
    </xf>
    <xf numFmtId="0" fontId="24" fillId="2" borderId="62" xfId="1" applyFont="1" applyFill="1" applyBorder="1" applyAlignment="1">
      <alignment vertical="center"/>
    </xf>
    <xf numFmtId="0" fontId="24" fillId="2" borderId="63" xfId="1" applyFont="1" applyFill="1" applyBorder="1" applyAlignment="1">
      <alignment vertical="center"/>
    </xf>
    <xf numFmtId="0" fontId="24" fillId="12" borderId="62" xfId="1" applyFont="1" applyFill="1" applyBorder="1" applyAlignment="1">
      <alignment horizontal="center" vertical="center"/>
    </xf>
    <xf numFmtId="0" fontId="24" fillId="13" borderId="62" xfId="1" applyFont="1" applyFill="1" applyBorder="1" applyAlignment="1">
      <alignment vertical="center"/>
    </xf>
    <xf numFmtId="0" fontId="24" fillId="13" borderId="63" xfId="1" applyFont="1" applyFill="1" applyBorder="1" applyAlignment="1">
      <alignment vertical="center"/>
    </xf>
    <xf numFmtId="0" fontId="24" fillId="13" borderId="0" xfId="1" applyFont="1" applyFill="1" applyAlignment="1">
      <alignment vertical="center"/>
    </xf>
    <xf numFmtId="0" fontId="29" fillId="0" borderId="62" xfId="13" applyFont="1" applyBorder="1"/>
    <xf numFmtId="0" fontId="29" fillId="0" borderId="62" xfId="13" applyFont="1" applyBorder="1" applyAlignment="1">
      <alignment horizontal="center"/>
    </xf>
    <xf numFmtId="41" fontId="24" fillId="0" borderId="62" xfId="4" applyFont="1" applyBorder="1" applyAlignment="1">
      <alignment vertical="center"/>
    </xf>
    <xf numFmtId="0" fontId="24" fillId="2" borderId="64" xfId="1" applyFont="1" applyFill="1" applyBorder="1" applyAlignment="1">
      <alignment horizontal="center" vertical="center"/>
    </xf>
    <xf numFmtId="177" fontId="24" fillId="2" borderId="65" xfId="1" applyNumberFormat="1" applyFont="1" applyFill="1" applyBorder="1" applyAlignment="1">
      <alignment horizontal="right" vertical="center"/>
    </xf>
    <xf numFmtId="42" fontId="25" fillId="2" borderId="65" xfId="12" applyFont="1" applyFill="1" applyBorder="1" applyAlignment="1">
      <alignment vertical="center"/>
    </xf>
    <xf numFmtId="9" fontId="24" fillId="2" borderId="65" xfId="5" applyFont="1" applyFill="1" applyBorder="1" applyAlignment="1">
      <alignment vertical="center"/>
    </xf>
    <xf numFmtId="0" fontId="30" fillId="2" borderId="67" xfId="13" applyFont="1" applyFill="1" applyBorder="1" applyAlignment="1">
      <alignment horizontal="center" vertical="center"/>
    </xf>
    <xf numFmtId="0" fontId="30" fillId="2" borderId="67" xfId="13" applyFont="1" applyFill="1" applyBorder="1" applyAlignment="1">
      <alignment horizontal="center" vertical="center" wrapText="1"/>
    </xf>
    <xf numFmtId="0" fontId="31" fillId="3" borderId="67" xfId="13" applyFont="1" applyFill="1" applyBorder="1" applyAlignment="1">
      <alignment vertical="center"/>
    </xf>
    <xf numFmtId="41" fontId="31" fillId="3" borderId="67" xfId="4" applyFont="1" applyFill="1" applyBorder="1" applyAlignment="1">
      <alignment horizontal="center" vertical="center"/>
    </xf>
    <xf numFmtId="41" fontId="31" fillId="3" borderId="67" xfId="4" applyFont="1" applyFill="1" applyBorder="1" applyAlignment="1">
      <alignment vertical="center"/>
    </xf>
    <xf numFmtId="0" fontId="24" fillId="0" borderId="0" xfId="1" applyFont="1" applyAlignment="1">
      <alignment horizontal="right" vertical="center"/>
    </xf>
    <xf numFmtId="42" fontId="25" fillId="0" borderId="0" xfId="12" applyFont="1" applyAlignment="1">
      <alignment horizontal="center" vertical="center"/>
    </xf>
    <xf numFmtId="9" fontId="24" fillId="2" borderId="62" xfId="5" applyFont="1" applyFill="1" applyBorder="1" applyAlignment="1">
      <alignment horizontal="center" vertical="center"/>
    </xf>
    <xf numFmtId="9" fontId="24" fillId="12" borderId="62" xfId="5" applyFont="1" applyFill="1" applyBorder="1" applyAlignment="1">
      <alignment horizontal="center" vertical="center"/>
    </xf>
    <xf numFmtId="9" fontId="24" fillId="2" borderId="65" xfId="5" applyFont="1" applyFill="1" applyBorder="1" applyAlignment="1">
      <alignment horizontal="center" vertical="center"/>
    </xf>
    <xf numFmtId="0" fontId="29" fillId="0" borderId="65" xfId="13" applyFont="1" applyBorder="1"/>
    <xf numFmtId="0" fontId="29" fillId="0" borderId="65" xfId="13" applyFont="1" applyBorder="1" applyAlignment="1">
      <alignment horizontal="center"/>
    </xf>
    <xf numFmtId="41" fontId="24" fillId="2" borderId="65" xfId="4" applyFont="1" applyFill="1" applyBorder="1" applyAlignment="1">
      <alignment vertical="center"/>
    </xf>
    <xf numFmtId="41" fontId="24" fillId="0" borderId="65" xfId="4" applyFont="1" applyBorder="1" applyAlignment="1">
      <alignment vertical="center"/>
    </xf>
    <xf numFmtId="0" fontId="24" fillId="2" borderId="65" xfId="1" applyFont="1" applyFill="1" applyBorder="1" applyAlignment="1">
      <alignment vertical="center"/>
    </xf>
    <xf numFmtId="0" fontId="24" fillId="0" borderId="66" xfId="1" applyFont="1" applyBorder="1" applyAlignment="1">
      <alignment vertical="center"/>
    </xf>
    <xf numFmtId="0" fontId="24" fillId="0" borderId="62" xfId="1" applyFont="1" applyFill="1" applyBorder="1" applyAlignment="1">
      <alignment vertical="center"/>
    </xf>
    <xf numFmtId="42" fontId="25" fillId="3" borderId="62" xfId="12" applyFont="1" applyFill="1" applyBorder="1" applyAlignment="1">
      <alignment vertical="center"/>
    </xf>
    <xf numFmtId="176" fontId="23" fillId="3" borderId="3" xfId="1" applyNumberFormat="1" applyFont="1" applyFill="1" applyBorder="1" applyAlignment="1">
      <alignment horizontal="center" vertical="center"/>
    </xf>
    <xf numFmtId="176" fontId="23" fillId="3" borderId="4" xfId="1" applyNumberFormat="1" applyFont="1" applyFill="1" applyBorder="1" applyAlignment="1">
      <alignment horizontal="center" vertical="center"/>
    </xf>
    <xf numFmtId="176" fontId="23" fillId="3" borderId="5" xfId="1" applyNumberFormat="1" applyFont="1" applyFill="1" applyBorder="1" applyAlignment="1">
      <alignment horizontal="center" vertical="center"/>
    </xf>
    <xf numFmtId="176" fontId="23" fillId="3" borderId="6" xfId="1" applyNumberFormat="1" applyFont="1" applyFill="1" applyBorder="1" applyAlignment="1">
      <alignment horizontal="center" vertical="center"/>
    </xf>
    <xf numFmtId="176" fontId="23" fillId="3" borderId="0" xfId="1" applyNumberFormat="1" applyFont="1" applyFill="1" applyBorder="1" applyAlignment="1">
      <alignment horizontal="center" vertical="center"/>
    </xf>
    <xf numFmtId="176" fontId="23" fillId="3" borderId="1" xfId="1" applyNumberFormat="1" applyFont="1" applyFill="1" applyBorder="1" applyAlignment="1">
      <alignment horizontal="center" vertical="center"/>
    </xf>
    <xf numFmtId="176" fontId="23" fillId="3" borderId="7" xfId="1" applyNumberFormat="1" applyFont="1" applyFill="1" applyBorder="1" applyAlignment="1">
      <alignment horizontal="center" vertical="center"/>
    </xf>
    <xf numFmtId="176" fontId="23" fillId="3" borderId="2" xfId="1" applyNumberFormat="1" applyFont="1" applyFill="1" applyBorder="1" applyAlignment="1">
      <alignment horizontal="center" vertical="center"/>
    </xf>
    <xf numFmtId="176" fontId="23" fillId="3" borderId="8" xfId="1" applyNumberFormat="1" applyFont="1" applyFill="1" applyBorder="1" applyAlignment="1">
      <alignment horizontal="center" vertical="center"/>
    </xf>
    <xf numFmtId="0" fontId="26" fillId="0" borderId="59" xfId="13" applyFont="1" applyBorder="1" applyAlignment="1">
      <alignment horizontal="center" vertical="center"/>
    </xf>
    <xf numFmtId="0" fontId="26" fillId="0" borderId="61" xfId="13" applyFont="1" applyBorder="1" applyAlignment="1">
      <alignment horizontal="center" vertical="center"/>
    </xf>
    <xf numFmtId="0" fontId="27" fillId="10" borderId="60" xfId="1" applyFont="1" applyFill="1" applyBorder="1" applyAlignment="1">
      <alignment horizontal="center" vertical="center"/>
    </xf>
    <xf numFmtId="0" fontId="27" fillId="10" borderId="62" xfId="1" applyFont="1" applyFill="1" applyBorder="1" applyAlignment="1">
      <alignment horizontal="center" vertical="center"/>
    </xf>
    <xf numFmtId="0" fontId="24" fillId="0" borderId="68" xfId="1" applyFont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4" fillId="0" borderId="60" xfId="1" applyFont="1" applyFill="1" applyBorder="1" applyAlignment="1">
      <alignment horizontal="center" vertical="center"/>
    </xf>
    <xf numFmtId="0" fontId="24" fillId="0" borderId="62" xfId="1" applyFont="1" applyFill="1" applyBorder="1" applyAlignment="1">
      <alignment horizontal="center" vertical="center"/>
    </xf>
    <xf numFmtId="41" fontId="24" fillId="0" borderId="60" xfId="4" applyFont="1" applyBorder="1" applyAlignment="1">
      <alignment horizontal="center" vertical="center"/>
    </xf>
    <xf numFmtId="41" fontId="24" fillId="0" borderId="62" xfId="4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9" fontId="12" fillId="5" borderId="10" xfId="7" applyFont="1" applyFill="1" applyBorder="1" applyAlignment="1">
      <alignment horizontal="center" vertical="center" wrapText="1"/>
    </xf>
    <xf numFmtId="9" fontId="12" fillId="5" borderId="13" xfId="7" applyFont="1" applyFill="1" applyBorder="1" applyAlignment="1">
      <alignment horizontal="center" vertical="center" wrapText="1"/>
    </xf>
    <xf numFmtId="41" fontId="12" fillId="5" borderId="10" xfId="4" applyFont="1" applyFill="1" applyBorder="1" applyAlignment="1">
      <alignment horizontal="center" vertical="center"/>
    </xf>
    <xf numFmtId="41" fontId="12" fillId="5" borderId="13" xfId="4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/>
    </xf>
    <xf numFmtId="176" fontId="10" fillId="3" borderId="4" xfId="1" applyNumberFormat="1" applyFont="1" applyFill="1" applyBorder="1" applyAlignment="1">
      <alignment horizontal="center" vertical="center"/>
    </xf>
    <xf numFmtId="176" fontId="10" fillId="3" borderId="5" xfId="1" applyNumberFormat="1" applyFont="1" applyFill="1" applyBorder="1" applyAlignment="1">
      <alignment horizontal="center" vertical="center"/>
    </xf>
    <xf numFmtId="176" fontId="10" fillId="3" borderId="6" xfId="1" applyNumberFormat="1" applyFont="1" applyFill="1" applyBorder="1" applyAlignment="1">
      <alignment horizontal="center" vertical="center"/>
    </xf>
    <xf numFmtId="176" fontId="10" fillId="3" borderId="0" xfId="1" applyNumberFormat="1" applyFont="1" applyFill="1" applyBorder="1" applyAlignment="1">
      <alignment horizontal="center" vertical="center"/>
    </xf>
    <xf numFmtId="176" fontId="10" fillId="3" borderId="1" xfId="1" applyNumberFormat="1" applyFont="1" applyFill="1" applyBorder="1" applyAlignment="1">
      <alignment horizontal="center" vertical="center"/>
    </xf>
    <xf numFmtId="176" fontId="10" fillId="3" borderId="7" xfId="1" applyNumberFormat="1" applyFont="1" applyFill="1" applyBorder="1" applyAlignment="1">
      <alignment horizontal="center" vertical="center"/>
    </xf>
    <xf numFmtId="176" fontId="10" fillId="3" borderId="2" xfId="1" applyNumberFormat="1" applyFont="1" applyFill="1" applyBorder="1" applyAlignment="1">
      <alignment horizontal="center" vertical="center"/>
    </xf>
    <xf numFmtId="176" fontId="10" fillId="3" borderId="8" xfId="1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2" fillId="8" borderId="54" xfId="8" applyFont="1" applyFill="1" applyBorder="1" applyAlignment="1">
      <alignment horizontal="center" vertical="center" wrapText="1"/>
    </xf>
    <xf numFmtId="0" fontId="22" fillId="8" borderId="55" xfId="8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8" fillId="3" borderId="9" xfId="8" applyFont="1" applyFill="1" applyBorder="1" applyAlignment="1">
      <alignment horizontal="center" vertical="center"/>
    </xf>
    <xf numFmtId="0" fontId="18" fillId="3" borderId="10" xfId="8" applyFont="1" applyFill="1" applyBorder="1" applyAlignment="1">
      <alignment horizontal="center" vertical="center"/>
    </xf>
    <xf numFmtId="0" fontId="16" fillId="3" borderId="11" xfId="8" applyFont="1" applyFill="1" applyBorder="1" applyAlignment="1">
      <alignment horizontal="center" vertical="center"/>
    </xf>
    <xf numFmtId="0" fontId="16" fillId="3" borderId="21" xfId="8" applyFont="1" applyFill="1" applyBorder="1" applyAlignment="1">
      <alignment horizontal="center" vertical="center"/>
    </xf>
    <xf numFmtId="0" fontId="18" fillId="3" borderId="32" xfId="8" applyFont="1" applyFill="1" applyBorder="1" applyAlignment="1">
      <alignment horizontal="center" vertical="center"/>
    </xf>
    <xf numFmtId="0" fontId="18" fillId="3" borderId="33" xfId="8" applyFont="1" applyFill="1" applyBorder="1" applyAlignment="1">
      <alignment horizontal="center" vertical="center"/>
    </xf>
    <xf numFmtId="0" fontId="18" fillId="3" borderId="34" xfId="8" applyFont="1" applyFill="1" applyBorder="1" applyAlignment="1">
      <alignment horizontal="center" vertical="center"/>
    </xf>
    <xf numFmtId="0" fontId="18" fillId="3" borderId="35" xfId="8" applyFont="1" applyFill="1" applyBorder="1" applyAlignment="1">
      <alignment horizontal="center" vertical="center"/>
    </xf>
    <xf numFmtId="0" fontId="18" fillId="3" borderId="36" xfId="8" applyFont="1" applyFill="1" applyBorder="1" applyAlignment="1">
      <alignment horizontal="center" vertical="center"/>
    </xf>
    <xf numFmtId="0" fontId="18" fillId="3" borderId="11" xfId="8" applyFont="1" applyFill="1" applyBorder="1" applyAlignment="1">
      <alignment horizontal="center" vertical="center"/>
    </xf>
  </cellXfs>
  <cellStyles count="14">
    <cellStyle name="Normal 3" xfId="2"/>
    <cellStyle name="백분율" xfId="7" builtinId="5"/>
    <cellStyle name="백분율 2" xfId="11"/>
    <cellStyle name="백분율 4" xfId="5"/>
    <cellStyle name="쉼표 [0]" xfId="6" builtinId="6"/>
    <cellStyle name="쉼표 [0] 2" xfId="9"/>
    <cellStyle name="쉼표 [0] 6" xfId="4"/>
    <cellStyle name="통화 [0]" xfId="3" builtinId="7"/>
    <cellStyle name="통화 [0] 2" xfId="12"/>
    <cellStyle name="표준" xfId="0" builtinId="0"/>
    <cellStyle name="표준 2" xfId="8"/>
    <cellStyle name="표준 2 2" xfId="10"/>
    <cellStyle name="표준 3" xfId="13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jwb\AppData\Local\Microsoft\Windows\Temporary%20Internet%20Files\Content.Outlook\R5060QVX\T2%20&#44228;&#50557;&#49436;&#474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Program%20Files%20(x86)/HP/PSG%20APJ%20FLASH/PSG%20APJ%20FLASH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Users/dewailly/AppData/Local/Microsoft/Windows/Temporary%20Internet%20Files/Content.Outlook/453O7E34/Book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CONT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ACCOUNT%20CKM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Form"/>
      <sheetName val="INTERNAL LIST"/>
      <sheetName val="Sheet1"/>
    </sheetNames>
    <sheetDataSet>
      <sheetData sheetId="0">
        <row r="3">
          <cell r="A3" t="str">
            <v>Profiling</v>
          </cell>
        </row>
      </sheetData>
      <sheetData sheetId="1">
        <row r="2">
          <cell r="B2" t="str">
            <v>Australia</v>
          </cell>
        </row>
        <row r="3">
          <cell r="B3" t="str">
            <v>Bangladesh</v>
          </cell>
        </row>
        <row r="4">
          <cell r="B4" t="str">
            <v>Bhutan</v>
          </cell>
        </row>
        <row r="5">
          <cell r="B5" t="str">
            <v>Brunei</v>
          </cell>
        </row>
        <row r="6">
          <cell r="B6" t="str">
            <v>Afghanistan</v>
          </cell>
        </row>
        <row r="7">
          <cell r="B7" t="str">
            <v>Cambodia</v>
          </cell>
        </row>
        <row r="8">
          <cell r="B8" t="str">
            <v>China</v>
          </cell>
        </row>
        <row r="9">
          <cell r="B9" t="str">
            <v>Hong Kong</v>
          </cell>
          <cell r="E9" t="str">
            <v>ESP</v>
          </cell>
        </row>
        <row r="10">
          <cell r="B10" t="str">
            <v>Indonesia</v>
          </cell>
          <cell r="E10" t="str">
            <v>ESSN</v>
          </cell>
        </row>
        <row r="11">
          <cell r="B11" t="str">
            <v>Japan</v>
          </cell>
          <cell r="E11" t="str">
            <v>HPSW</v>
          </cell>
        </row>
        <row r="12">
          <cell r="B12" t="str">
            <v>Korea</v>
          </cell>
          <cell r="E12" t="str">
            <v>IPG</v>
          </cell>
        </row>
        <row r="13">
          <cell r="B13" t="str">
            <v>Laos</v>
          </cell>
          <cell r="E13" t="str">
            <v>PPS</v>
          </cell>
        </row>
        <row r="14">
          <cell r="B14" t="str">
            <v>Malaysia</v>
          </cell>
          <cell r="E14" t="str">
            <v>PSG</v>
          </cell>
        </row>
        <row r="15">
          <cell r="B15" t="str">
            <v>Maldives</v>
          </cell>
          <cell r="E15" t="str">
            <v xml:space="preserve"> ----- Please Select ------</v>
          </cell>
        </row>
        <row r="16">
          <cell r="B16" t="str">
            <v>Nepal</v>
          </cell>
        </row>
        <row r="17">
          <cell r="B17" t="str">
            <v>New Zealand</v>
          </cell>
        </row>
        <row r="18">
          <cell r="B18" t="str">
            <v>Pakistan</v>
          </cell>
        </row>
        <row r="19">
          <cell r="B19" t="str">
            <v>Philippines</v>
          </cell>
        </row>
        <row r="20">
          <cell r="B20" t="str">
            <v>Singapore</v>
          </cell>
        </row>
        <row r="21">
          <cell r="B21" t="str">
            <v>Sri Lanka</v>
          </cell>
        </row>
        <row r="22">
          <cell r="B22" t="str">
            <v>Taiwan</v>
          </cell>
        </row>
        <row r="23">
          <cell r="B23" t="str">
            <v>Thailand</v>
          </cell>
        </row>
        <row r="24">
          <cell r="B24" t="str">
            <v>Vietnam</v>
          </cell>
        </row>
        <row r="25">
          <cell r="B25" t="str">
            <v>India</v>
          </cell>
        </row>
        <row r="26">
          <cell r="B26" t="str">
            <v>Others</v>
          </cell>
        </row>
        <row r="27">
          <cell r="B27" t="str">
            <v xml:space="preserve"> ----- Please Select ------</v>
          </cell>
        </row>
      </sheetData>
      <sheetData sheetId="2">
        <row r="2">
          <cell r="B2" t="str">
            <v>Australia</v>
          </cell>
        </row>
        <row r="3">
          <cell r="A3" t="str">
            <v>Profiling</v>
          </cell>
          <cell r="C3" t="str">
            <v>Yes</v>
          </cell>
          <cell r="G3" t="str">
            <v>PBM-WS</v>
          </cell>
          <cell r="I3" t="str">
            <v>1) SMB partner</v>
          </cell>
          <cell r="Q3" t="str">
            <v>Generate New profile / Agreement</v>
          </cell>
        </row>
        <row r="4">
          <cell r="A4" t="str">
            <v>Agreement</v>
          </cell>
          <cell r="C4" t="str">
            <v>No</v>
          </cell>
          <cell r="G4" t="str">
            <v>PBM-FT</v>
          </cell>
          <cell r="I4" t="str">
            <v>2) Provided by ISP (Internet Service Provider) (eg Sina.com, Telstra,  Bigpond)</v>
          </cell>
          <cell r="Q4" t="str">
            <v>Change Existing Profile / Agreement (e.g. Add/remove addenda)</v>
          </cell>
        </row>
        <row r="5">
          <cell r="A5" t="str">
            <v>Profiling &amp; Agreement</v>
          </cell>
          <cell r="C5" t="str">
            <v xml:space="preserve"> ----- Please Select ------</v>
          </cell>
          <cell r="G5" t="str">
            <v>PBM-CR</v>
          </cell>
          <cell r="I5" t="str">
            <v>3) Others</v>
          </cell>
          <cell r="Q5" t="str">
            <v>Terminate Existing Profile / Agreement</v>
          </cell>
        </row>
        <row r="6">
          <cell r="A6" t="str">
            <v xml:space="preserve"> ----- Please Select ------</v>
          </cell>
          <cell r="G6" t="str">
            <v>PBM-VAD</v>
          </cell>
          <cell r="I6" t="str">
            <v xml:space="preserve"> ----- Please Select ------</v>
          </cell>
          <cell r="Q6" t="str">
            <v xml:space="preserve"> ----- Please Select ------</v>
          </cell>
        </row>
        <row r="7">
          <cell r="G7" t="str">
            <v>PBM-VAR</v>
          </cell>
        </row>
        <row r="8">
          <cell r="G8" t="str">
            <v>IPBM</v>
          </cell>
        </row>
        <row r="9">
          <cell r="G9" t="str">
            <v>RAM</v>
          </cell>
        </row>
        <row r="10">
          <cell r="G10" t="str">
            <v>SMR</v>
          </cell>
        </row>
        <row r="11">
          <cell r="G11" t="str">
            <v>TSM</v>
          </cell>
        </row>
        <row r="12">
          <cell r="G12" t="str">
            <v>RAE</v>
          </cell>
        </row>
        <row r="13">
          <cell r="G13" t="str">
            <v xml:space="preserve"> ----- Please Select ------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Blank"/>
      <sheetName val="PC - RBU Flash"/>
      <sheetName val="OPS PLAN"/>
      <sheetName val="PC - Ops Plan"/>
      <sheetName val="ASPIRE - PC Q114"/>
      <sheetName val="ASPIRE - PC Q214"/>
      <sheetName val="ASPIRE - PC Q314"/>
      <sheetName val="ASPIRE - PC Q414"/>
      <sheetName val="ASPIRE - PR Q114"/>
      <sheetName val="ASPIRE - PR Q214"/>
      <sheetName val="ASPIRE - PR Q314"/>
      <sheetName val="ASPIRE - PR Q414"/>
      <sheetName val="Contra Envelope"/>
      <sheetName val="ASPIRE"/>
      <sheetName val="ASPIRE Accessories"/>
      <sheetName val="ASPIRE RBU View"/>
      <sheetName val="Ops Plan Summary"/>
      <sheetName val="CS FLASH"/>
      <sheetName val="CS Printing"/>
      <sheetName val="ENT PC Fcst"/>
      <sheetName val="ENT Print Fcst"/>
      <sheetName val="CEx Fcst"/>
      <sheetName val="GSB Fcst"/>
      <sheetName val="CSO FLASH"/>
      <sheetName val="HPLED Ctry Submission"/>
      <sheetName val="ENT Actual"/>
      <sheetName val="DNA-SCD"/>
      <sheetName val="CSO"/>
      <sheetName val="GTM Actual by GBU"/>
      <sheetName val="Ctry Actual"/>
      <sheetName val="PC - GTM FY13"/>
      <sheetName val="PC - GTM"/>
      <sheetName val="PC - Contra Fcst FY13"/>
      <sheetName val="PC - Contra Fcst"/>
      <sheetName val="PSG - Ctry Fcst - Report"/>
      <sheetName val="PSG - Ctry Fcst FY13"/>
      <sheetName val="PSG - Ctry Fcst"/>
      <sheetName val="PSG - Ctry Fcst - BA"/>
      <sheetName val="IPG - Ctry Fcst"/>
      <sheetName val="Print -Plan &amp; Forecast (Ctries)"/>
      <sheetName val="DataSheet"/>
      <sheetName val="IPG - ST-INV"/>
      <sheetName val="Printing - GTM"/>
      <sheetName val="Printing - Rgn Tgt"/>
      <sheetName val="Printing - Ctry Input"/>
      <sheetName val="Printing - Rgn Input"/>
      <sheetName val="Data Sheet"/>
      <sheetName val="Printing-Rev Actuals"/>
      <sheetName val="Printing-Units Actuals"/>
      <sheetName val="Printing - ST Actuals"/>
      <sheetName val="IPG - GBU Managed"/>
      <sheetName val="Printing - GSB"/>
      <sheetName val="FPNA Warranty Rebates"/>
      <sheetName val="Ops Adj"/>
      <sheetName val="OPS ADJs"/>
      <sheetName val="OPS ADJs Act"/>
      <sheetName val="WW FLASH"/>
      <sheetName val="OPSFPNA"/>
      <sheetName val="Tracker - Rpt"/>
      <sheetName val="Submission Tracker"/>
      <sheetName val="Tracker"/>
      <sheetName val="ASPIRE Q212 - 8 Pack"/>
      <sheetName val="PPS-OPEX-Act"/>
      <sheetName val="PPS-OPEX-Fcst"/>
      <sheetName val="PPS-OPEX-ASPIRE"/>
      <sheetName val="OPEX-Forecast"/>
      <sheetName val="OPEX"/>
      <sheetName val="ASPIRE OPEX"/>
      <sheetName val="FDE Input"/>
      <sheetName val="FDE Actual"/>
      <sheetName val="Hedging Forecast"/>
      <sheetName val="Data Extract"/>
      <sheetName val="Data Pivot"/>
      <sheetName val="Mkt Share Upload"/>
      <sheetName val="Ops-P Mix-Actuals"/>
      <sheetName val="Ops-P Mix View"/>
      <sheetName val="Ops-P Mix Upload"/>
      <sheetName val="Ops-Attach input"/>
      <sheetName val="Ops-P&amp;L view"/>
      <sheetName val="FDE Output"/>
      <sheetName val="SEATH Subs"/>
      <sheetName val="FDE-BPC"/>
      <sheetName val="FDE-BNB"/>
      <sheetName val="FDE-CPC"/>
      <sheetName val="FDE-CPC Pre"/>
      <sheetName val="FDE-CNB"/>
      <sheetName val="FDE-CNB Pre"/>
      <sheetName val="FDE-WS"/>
      <sheetName val="FDE-MCS"/>
      <sheetName val="FDE-TC"/>
      <sheetName val="FDE-RS"/>
      <sheetName val="FDE-PSG Other"/>
      <sheetName val="FDE-PSG Services"/>
      <sheetName val="APJ Category FDE"/>
      <sheetName val="FDEPivot"/>
      <sheetName val="FDE Data"/>
      <sheetName val="Hedging"/>
      <sheetName val="Hedging View"/>
      <sheetName val="Global-CEP"/>
      <sheetName val="GTM Actual"/>
      <sheetName val="FDE Input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96">
          <cell r="C196" t="str">
            <v>LES HW</v>
          </cell>
        </row>
        <row r="197">
          <cell r="C197" t="str">
            <v>LES Toner</v>
          </cell>
        </row>
        <row r="198">
          <cell r="C198" t="str">
            <v>IPS Printers</v>
          </cell>
        </row>
        <row r="199">
          <cell r="C199" t="str">
            <v>IPS Services &amp; Others</v>
          </cell>
        </row>
        <row r="200">
          <cell r="C200" t="str">
            <v>IPS Ink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BRM Deck"/>
      <sheetName val="Printing Systems Sum"/>
      <sheetName val="LES HW Sum"/>
      <sheetName val="LES Toner Sum"/>
      <sheetName val="IPS Printers Sum"/>
      <sheetName val="IPS Solutions Sum"/>
      <sheetName val="IPS Ink Sum"/>
      <sheetName val="Plan &amp; Forecast"/>
      <sheetName val="Monitoring"/>
      <sheetName val="GBU Summ"/>
      <sheetName val="APJ Sum"/>
      <sheetName val="CN"/>
      <sheetName val="IN"/>
      <sheetName val="JP"/>
      <sheetName val="KR"/>
      <sheetName val="SEATH"/>
      <sheetName val="SP"/>
      <sheetName val="SEAT HQ"/>
      <sheetName val="HK"/>
      <sheetName val="TW"/>
      <sheetName val="RoAEC"/>
      <sheetName val="PK"/>
      <sheetName val="ID"/>
      <sheetName val="MY"/>
      <sheetName val="PH"/>
      <sheetName val="SG"/>
      <sheetName val="TH"/>
      <sheetName val="VN"/>
      <sheetName val="SP HQ"/>
      <sheetName val="AU"/>
      <sheetName val="NZ"/>
      <sheetName val="Data Sheet"/>
      <sheetName val="GBU+HQ"/>
      <sheetName val="Judgment"/>
      <sheetName val="APJ"/>
      <sheetName val="FY11REV"/>
      <sheetName val="APHQ"/>
      <sheetName val="Contra Target"/>
      <sheetName val="SNP"/>
      <sheetName val="SellThru (old rules)"/>
      <sheetName val="WWFlash"/>
      <sheetName val="MES-CTRY FL"/>
      <sheetName val="FY13Planet"/>
      <sheetName val="FY13Consol Flash"/>
      <sheetName val="Historical Data ==&gt;"/>
      <sheetName val="SellThru"/>
      <sheetName val="Inventory"/>
      <sheetName val="WOS"/>
      <sheetName val="FY12REV"/>
      <sheetName val="1H13 Quota"/>
      <sheetName val="Nam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A3" t="str">
            <v>LES HW</v>
          </cell>
          <cell r="B3" t="str">
            <v>CN</v>
          </cell>
        </row>
        <row r="4">
          <cell r="B4" t="str">
            <v>IN</v>
          </cell>
        </row>
        <row r="5">
          <cell r="B5" t="str">
            <v>JP</v>
          </cell>
        </row>
        <row r="6">
          <cell r="B6" t="str">
            <v>KR</v>
          </cell>
        </row>
        <row r="7">
          <cell r="B7" t="str">
            <v>SEATH</v>
          </cell>
        </row>
        <row r="8">
          <cell r="B8" t="str">
            <v>SP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E2" t="str">
            <v>Boolean</v>
          </cell>
        </row>
        <row r="3">
          <cell r="E3" t="str">
            <v>Date</v>
          </cell>
        </row>
        <row r="4">
          <cell r="E4" t="str">
            <v>Date Time</v>
          </cell>
        </row>
        <row r="5">
          <cell r="E5" t="str">
            <v>Long</v>
          </cell>
        </row>
        <row r="6">
          <cell r="E6" t="str">
            <v>Number</v>
          </cell>
        </row>
        <row r="7">
          <cell r="E7" t="str">
            <v>Time</v>
          </cell>
        </row>
        <row r="8">
          <cell r="E8" t="str">
            <v>UTC Date Time</v>
          </cell>
        </row>
        <row r="9">
          <cell r="E9" t="str">
            <v>Varchar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B2" t="str">
            <v>M:M</v>
          </cell>
        </row>
        <row r="3">
          <cell r="B3" t="str">
            <v>1:M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tabSelected="1" zoomScale="85" zoomScaleNormal="85" workbookViewId="0">
      <selection activeCell="B28" sqref="B28"/>
    </sheetView>
  </sheetViews>
  <sheetFormatPr defaultColWidth="9.125" defaultRowHeight="15" customHeight="1"/>
  <cols>
    <col min="1" max="1" width="7" style="115" customWidth="1"/>
    <col min="2" max="2" width="18.75" style="119" customWidth="1"/>
    <col min="3" max="3" width="14" style="115" customWidth="1"/>
    <col min="4" max="4" width="8.875" style="165" customWidth="1"/>
    <col min="5" max="5" width="9.75" style="117" customWidth="1"/>
    <col min="6" max="6" width="11.25" style="118" customWidth="1"/>
    <col min="7" max="8" width="9.125" style="116" customWidth="1"/>
    <col min="9" max="9" width="13.25" style="116" customWidth="1"/>
    <col min="10" max="10" width="24.75" style="116" customWidth="1"/>
    <col min="11" max="11" width="25" style="116" customWidth="1"/>
    <col min="12" max="16384" width="9.125" style="116"/>
  </cols>
  <sheetData>
    <row r="2" spans="1:11" ht="15" customHeight="1">
      <c r="A2" s="178" t="s">
        <v>164</v>
      </c>
      <c r="B2" s="179"/>
      <c r="C2" s="179"/>
      <c r="D2" s="180"/>
    </row>
    <row r="3" spans="1:11" ht="15" customHeight="1">
      <c r="A3" s="181"/>
      <c r="B3" s="182"/>
      <c r="C3" s="182"/>
      <c r="D3" s="183"/>
    </row>
    <row r="4" spans="1:11" ht="15" customHeight="1">
      <c r="A4" s="181"/>
      <c r="B4" s="182"/>
      <c r="C4" s="182"/>
      <c r="D4" s="183"/>
    </row>
    <row r="5" spans="1:11" ht="15" customHeight="1">
      <c r="A5" s="181"/>
      <c r="B5" s="182"/>
      <c r="C5" s="182"/>
      <c r="D5" s="183"/>
    </row>
    <row r="6" spans="1:11" ht="15" customHeight="1">
      <c r="A6" s="184"/>
      <c r="B6" s="185"/>
      <c r="C6" s="185"/>
      <c r="D6" s="186"/>
      <c r="G6" s="118"/>
      <c r="H6" s="118"/>
      <c r="I6" s="118"/>
      <c r="J6" s="118"/>
    </row>
    <row r="7" spans="1:11" ht="15" customHeight="1" thickBot="1">
      <c r="D7" s="120"/>
      <c r="E7" s="166" t="s">
        <v>165</v>
      </c>
    </row>
    <row r="8" spans="1:11" ht="12.95" customHeight="1">
      <c r="A8" s="187" t="s">
        <v>166</v>
      </c>
      <c r="B8" s="189" t="s">
        <v>16</v>
      </c>
      <c r="C8" s="189" t="s">
        <v>17</v>
      </c>
      <c r="D8" s="121" t="s">
        <v>0</v>
      </c>
      <c r="E8" s="122" t="s">
        <v>167</v>
      </c>
      <c r="F8" s="195" t="s">
        <v>168</v>
      </c>
      <c r="G8" s="197" t="s">
        <v>169</v>
      </c>
      <c r="H8" s="193" t="s">
        <v>206</v>
      </c>
      <c r="I8" s="197" t="s">
        <v>18</v>
      </c>
      <c r="J8" s="197" t="s">
        <v>19</v>
      </c>
      <c r="K8" s="191" t="s">
        <v>170</v>
      </c>
    </row>
    <row r="9" spans="1:11" ht="12.95" customHeight="1">
      <c r="A9" s="188"/>
      <c r="B9" s="190"/>
      <c r="C9" s="190"/>
      <c r="D9" s="123" t="s">
        <v>1</v>
      </c>
      <c r="E9" s="124" t="s">
        <v>171</v>
      </c>
      <c r="F9" s="196"/>
      <c r="G9" s="198"/>
      <c r="H9" s="194"/>
      <c r="I9" s="198"/>
      <c r="J9" s="198"/>
      <c r="K9" s="192"/>
    </row>
    <row r="10" spans="1:11" ht="12.95" customHeight="1">
      <c r="A10" s="125" t="s">
        <v>2</v>
      </c>
      <c r="B10" s="126" t="s">
        <v>20</v>
      </c>
      <c r="C10" s="127" t="s">
        <v>21</v>
      </c>
      <c r="D10" s="128">
        <v>284000</v>
      </c>
      <c r="E10" s="131">
        <v>231000</v>
      </c>
      <c r="F10" s="129">
        <v>265000</v>
      </c>
      <c r="G10" s="130">
        <f>(F10-E10)/E10</f>
        <v>0.1471861471861472</v>
      </c>
      <c r="H10" s="167"/>
      <c r="I10" s="132" t="s">
        <v>172</v>
      </c>
      <c r="J10" s="132" t="s">
        <v>22</v>
      </c>
      <c r="K10" s="133"/>
    </row>
    <row r="11" spans="1:11" s="143" customFormat="1" ht="12.95" customHeight="1">
      <c r="A11" s="134" t="s">
        <v>2</v>
      </c>
      <c r="B11" s="135" t="s">
        <v>173</v>
      </c>
      <c r="C11" s="136" t="s">
        <v>174</v>
      </c>
      <c r="D11" s="137">
        <v>269264</v>
      </c>
      <c r="E11" s="140">
        <v>250000</v>
      </c>
      <c r="F11" s="138">
        <v>265000</v>
      </c>
      <c r="G11" s="139">
        <f t="shared" ref="G11:G41" si="0">(F11-E11)/E11</f>
        <v>0.06</v>
      </c>
      <c r="H11" s="168"/>
      <c r="I11" s="141" t="s">
        <v>175</v>
      </c>
      <c r="J11" s="141" t="s">
        <v>28</v>
      </c>
      <c r="K11" s="142"/>
    </row>
    <row r="12" spans="1:11" s="144" customFormat="1" ht="12.95" customHeight="1">
      <c r="A12" s="125" t="s">
        <v>2</v>
      </c>
      <c r="B12" s="126" t="s">
        <v>23</v>
      </c>
      <c r="C12" s="127" t="s">
        <v>24</v>
      </c>
      <c r="D12" s="128">
        <v>143000</v>
      </c>
      <c r="E12" s="131">
        <v>116000</v>
      </c>
      <c r="F12" s="129">
        <v>135000</v>
      </c>
      <c r="G12" s="130">
        <f t="shared" si="0"/>
        <v>0.16379310344827586</v>
      </c>
      <c r="H12" s="167"/>
      <c r="I12" s="132" t="s">
        <v>172</v>
      </c>
      <c r="J12" s="132" t="s">
        <v>25</v>
      </c>
      <c r="K12" s="133"/>
    </row>
    <row r="13" spans="1:11" s="144" customFormat="1" ht="12.95" customHeight="1">
      <c r="A13" s="125" t="s">
        <v>2</v>
      </c>
      <c r="B13" s="126" t="s">
        <v>26</v>
      </c>
      <c r="C13" s="146" t="s">
        <v>27</v>
      </c>
      <c r="D13" s="128">
        <v>199000</v>
      </c>
      <c r="E13" s="131">
        <v>180000</v>
      </c>
      <c r="F13" s="129">
        <v>189000</v>
      </c>
      <c r="G13" s="130">
        <f t="shared" si="0"/>
        <v>0.05</v>
      </c>
      <c r="H13" s="167" t="s">
        <v>207</v>
      </c>
      <c r="I13" s="132"/>
      <c r="J13" s="132" t="s">
        <v>28</v>
      </c>
      <c r="K13" s="133"/>
    </row>
    <row r="14" spans="1:11" s="144" customFormat="1" ht="12.95" customHeight="1">
      <c r="A14" s="125" t="s">
        <v>2</v>
      </c>
      <c r="B14" s="126" t="s">
        <v>11</v>
      </c>
      <c r="C14" s="146" t="s">
        <v>29</v>
      </c>
      <c r="D14" s="128">
        <v>399000</v>
      </c>
      <c r="E14" s="131">
        <v>324000</v>
      </c>
      <c r="F14" s="129">
        <v>390000</v>
      </c>
      <c r="G14" s="130">
        <f t="shared" si="0"/>
        <v>0.20370370370370369</v>
      </c>
      <c r="H14" s="167"/>
      <c r="I14" s="132"/>
      <c r="J14" s="132" t="s">
        <v>28</v>
      </c>
      <c r="K14" s="133"/>
    </row>
    <row r="15" spans="1:11" s="144" customFormat="1" ht="12.95" customHeight="1">
      <c r="A15" s="125" t="s">
        <v>2</v>
      </c>
      <c r="B15" s="126" t="s">
        <v>30</v>
      </c>
      <c r="C15" s="127" t="s">
        <v>31</v>
      </c>
      <c r="D15" s="128">
        <v>112000</v>
      </c>
      <c r="E15" s="131">
        <v>99000</v>
      </c>
      <c r="F15" s="129">
        <v>103000</v>
      </c>
      <c r="G15" s="130">
        <f t="shared" si="0"/>
        <v>4.0404040404040407E-2</v>
      </c>
      <c r="H15" s="167"/>
      <c r="I15" s="132"/>
      <c r="J15" s="132" t="s">
        <v>25</v>
      </c>
      <c r="K15" s="133"/>
    </row>
    <row r="16" spans="1:11" s="144" customFormat="1" ht="12.95" customHeight="1">
      <c r="A16" s="125" t="s">
        <v>3</v>
      </c>
      <c r="B16" s="126" t="s">
        <v>12</v>
      </c>
      <c r="C16" s="146" t="s">
        <v>32</v>
      </c>
      <c r="D16" s="128">
        <v>113300</v>
      </c>
      <c r="E16" s="131">
        <v>92000</v>
      </c>
      <c r="F16" s="129">
        <v>125000</v>
      </c>
      <c r="G16" s="130">
        <f t="shared" si="0"/>
        <v>0.35869565217391303</v>
      </c>
      <c r="H16" s="167"/>
      <c r="I16" s="132"/>
      <c r="J16" s="132" t="s">
        <v>33</v>
      </c>
      <c r="K16" s="133"/>
    </row>
    <row r="17" spans="1:11" s="144" customFormat="1" ht="12.95" customHeight="1">
      <c r="A17" s="125" t="s">
        <v>2</v>
      </c>
      <c r="B17" s="126" t="s">
        <v>34</v>
      </c>
      <c r="C17" s="146" t="s">
        <v>35</v>
      </c>
      <c r="D17" s="128">
        <v>145000</v>
      </c>
      <c r="E17" s="177">
        <v>99000</v>
      </c>
      <c r="F17" s="129">
        <v>125000</v>
      </c>
      <c r="G17" s="130">
        <f t="shared" si="0"/>
        <v>0.26262626262626265</v>
      </c>
      <c r="H17" s="167" t="s">
        <v>207</v>
      </c>
      <c r="I17" s="132"/>
      <c r="J17" s="132" t="s">
        <v>36</v>
      </c>
      <c r="K17" s="133"/>
    </row>
    <row r="18" spans="1:11" s="144" customFormat="1" ht="12.95" customHeight="1">
      <c r="A18" s="125" t="s">
        <v>3</v>
      </c>
      <c r="B18" s="126" t="s">
        <v>37</v>
      </c>
      <c r="C18" s="146" t="s">
        <v>179</v>
      </c>
      <c r="D18" s="128">
        <v>178040</v>
      </c>
      <c r="E18" s="131">
        <v>145000</v>
      </c>
      <c r="F18" s="129">
        <v>175000</v>
      </c>
      <c r="G18" s="130">
        <f t="shared" si="0"/>
        <v>0.20689655172413793</v>
      </c>
      <c r="H18" s="167"/>
      <c r="I18" s="147"/>
      <c r="J18" s="132" t="s">
        <v>38</v>
      </c>
      <c r="K18" s="133"/>
    </row>
    <row r="19" spans="1:11" s="144" customFormat="1" ht="12.95" customHeight="1">
      <c r="A19" s="125" t="s">
        <v>3</v>
      </c>
      <c r="B19" s="126" t="s">
        <v>39</v>
      </c>
      <c r="C19" s="146" t="s">
        <v>40</v>
      </c>
      <c r="D19" s="128">
        <v>63800</v>
      </c>
      <c r="E19" s="131">
        <v>52000</v>
      </c>
      <c r="F19" s="129">
        <v>52000</v>
      </c>
      <c r="G19" s="130">
        <f t="shared" si="0"/>
        <v>0</v>
      </c>
      <c r="H19" s="167"/>
      <c r="I19" s="132"/>
      <c r="J19" s="132" t="s">
        <v>41</v>
      </c>
      <c r="K19" s="133"/>
    </row>
    <row r="20" spans="1:11" s="144" customFormat="1" ht="12.95" customHeight="1">
      <c r="A20" s="125" t="s">
        <v>3</v>
      </c>
      <c r="B20" s="126" t="s">
        <v>13</v>
      </c>
      <c r="C20" s="146" t="s">
        <v>42</v>
      </c>
      <c r="D20" s="128">
        <v>80400</v>
      </c>
      <c r="E20" s="131">
        <v>59000</v>
      </c>
      <c r="F20" s="129">
        <v>79900</v>
      </c>
      <c r="G20" s="130">
        <f t="shared" si="0"/>
        <v>0.35423728813559324</v>
      </c>
      <c r="H20" s="167" t="s">
        <v>207</v>
      </c>
      <c r="I20" s="176" t="s">
        <v>205</v>
      </c>
      <c r="J20" s="132" t="s">
        <v>43</v>
      </c>
      <c r="K20" s="133"/>
    </row>
    <row r="21" spans="1:11" s="144" customFormat="1" ht="12.95" customHeight="1">
      <c r="A21" s="125" t="s">
        <v>3</v>
      </c>
      <c r="B21" s="126" t="s">
        <v>44</v>
      </c>
      <c r="C21" s="146" t="s">
        <v>45</v>
      </c>
      <c r="D21" s="128">
        <v>51100</v>
      </c>
      <c r="E21" s="131">
        <v>39000</v>
      </c>
      <c r="F21" s="129">
        <v>39000</v>
      </c>
      <c r="G21" s="130">
        <f t="shared" si="0"/>
        <v>0</v>
      </c>
      <c r="H21" s="167" t="s">
        <v>207</v>
      </c>
      <c r="I21" s="176" t="s">
        <v>205</v>
      </c>
      <c r="J21" s="132" t="s">
        <v>28</v>
      </c>
      <c r="K21" s="133"/>
    </row>
    <row r="22" spans="1:11" s="144" customFormat="1" ht="12.95" customHeight="1">
      <c r="A22" s="125" t="s">
        <v>3</v>
      </c>
      <c r="B22" s="126" t="s">
        <v>46</v>
      </c>
      <c r="C22" s="146" t="s">
        <v>47</v>
      </c>
      <c r="D22" s="128">
        <v>86800</v>
      </c>
      <c r="E22" s="131">
        <v>76000</v>
      </c>
      <c r="F22" s="129">
        <v>79000</v>
      </c>
      <c r="G22" s="130">
        <f t="shared" si="0"/>
        <v>3.9473684210526314E-2</v>
      </c>
      <c r="H22" s="167" t="s">
        <v>207</v>
      </c>
      <c r="I22" s="132"/>
      <c r="J22" s="132" t="s">
        <v>28</v>
      </c>
      <c r="K22" s="133"/>
    </row>
    <row r="23" spans="1:11" s="144" customFormat="1" ht="12.95" customHeight="1">
      <c r="A23" s="125" t="s">
        <v>4</v>
      </c>
      <c r="B23" s="126" t="s">
        <v>48</v>
      </c>
      <c r="C23" s="146" t="s">
        <v>49</v>
      </c>
      <c r="D23" s="128">
        <v>171100</v>
      </c>
      <c r="E23" s="131">
        <v>150000</v>
      </c>
      <c r="F23" s="129">
        <v>155000</v>
      </c>
      <c r="G23" s="130">
        <f t="shared" si="0"/>
        <v>3.3333333333333333E-2</v>
      </c>
      <c r="H23" s="167"/>
      <c r="I23" s="132"/>
      <c r="J23" s="132" t="s">
        <v>28</v>
      </c>
      <c r="K23" s="133"/>
    </row>
    <row r="24" spans="1:11" s="145" customFormat="1" ht="12.95" customHeight="1">
      <c r="A24" s="125" t="s">
        <v>4</v>
      </c>
      <c r="B24" s="126" t="s">
        <v>50</v>
      </c>
      <c r="C24" s="146" t="s">
        <v>51</v>
      </c>
      <c r="D24" s="128">
        <v>275000</v>
      </c>
      <c r="E24" s="131">
        <v>280000</v>
      </c>
      <c r="F24" s="129">
        <v>289000</v>
      </c>
      <c r="G24" s="130">
        <f t="shared" si="0"/>
        <v>3.214285714285714E-2</v>
      </c>
      <c r="H24" s="167"/>
      <c r="I24" s="147"/>
      <c r="J24" s="147" t="s">
        <v>22</v>
      </c>
      <c r="K24" s="148"/>
    </row>
    <row r="25" spans="1:11" s="145" customFormat="1" ht="12.95" customHeight="1">
      <c r="A25" s="125" t="s">
        <v>4</v>
      </c>
      <c r="B25" s="126" t="s">
        <v>52</v>
      </c>
      <c r="C25" s="146" t="s">
        <v>53</v>
      </c>
      <c r="D25" s="128">
        <v>409000</v>
      </c>
      <c r="E25" s="131">
        <v>360000</v>
      </c>
      <c r="F25" s="129">
        <v>369000</v>
      </c>
      <c r="G25" s="130">
        <f t="shared" si="0"/>
        <v>2.5000000000000001E-2</v>
      </c>
      <c r="H25" s="167"/>
      <c r="I25" s="147"/>
      <c r="J25" s="147" t="s">
        <v>22</v>
      </c>
      <c r="K25" s="148"/>
    </row>
    <row r="26" spans="1:11" s="144" customFormat="1" ht="12.95" customHeight="1">
      <c r="A26" s="125" t="s">
        <v>5</v>
      </c>
      <c r="B26" s="126" t="s">
        <v>54</v>
      </c>
      <c r="C26" s="146" t="s">
        <v>55</v>
      </c>
      <c r="D26" s="128">
        <v>154291</v>
      </c>
      <c r="E26" s="131">
        <v>126000</v>
      </c>
      <c r="F26" s="129">
        <v>135000</v>
      </c>
      <c r="G26" s="130">
        <f t="shared" si="0"/>
        <v>7.1428571428571425E-2</v>
      </c>
      <c r="H26" s="167"/>
      <c r="I26" s="132" t="s">
        <v>172</v>
      </c>
      <c r="J26" s="132" t="s">
        <v>28</v>
      </c>
      <c r="K26" s="133"/>
    </row>
    <row r="27" spans="1:11" s="145" customFormat="1" ht="12.95" customHeight="1">
      <c r="A27" s="134" t="s">
        <v>4</v>
      </c>
      <c r="B27" s="135" t="s">
        <v>180</v>
      </c>
      <c r="C27" s="149" t="s">
        <v>181</v>
      </c>
      <c r="D27" s="137">
        <v>154291</v>
      </c>
      <c r="E27" s="140">
        <v>130000</v>
      </c>
      <c r="F27" s="138">
        <v>135000</v>
      </c>
      <c r="G27" s="139">
        <f t="shared" si="0"/>
        <v>3.8461538461538464E-2</v>
      </c>
      <c r="H27" s="168"/>
      <c r="I27" s="141" t="s">
        <v>175</v>
      </c>
      <c r="J27" s="141" t="s">
        <v>28</v>
      </c>
      <c r="K27" s="142"/>
    </row>
    <row r="28" spans="1:11" s="144" customFormat="1" ht="12.95" customHeight="1">
      <c r="A28" s="125" t="s">
        <v>5</v>
      </c>
      <c r="B28" s="126" t="s">
        <v>56</v>
      </c>
      <c r="C28" s="146" t="s">
        <v>57</v>
      </c>
      <c r="D28" s="128">
        <v>253376</v>
      </c>
      <c r="E28" s="131">
        <v>206000</v>
      </c>
      <c r="F28" s="129">
        <v>230000</v>
      </c>
      <c r="G28" s="130">
        <f t="shared" si="0"/>
        <v>0.11650485436893204</v>
      </c>
      <c r="H28" s="167"/>
      <c r="I28" s="132" t="s">
        <v>172</v>
      </c>
      <c r="J28" s="132" t="s">
        <v>41</v>
      </c>
      <c r="K28" s="133"/>
    </row>
    <row r="29" spans="1:11" s="145" customFormat="1" ht="12.95" customHeight="1">
      <c r="A29" s="134" t="s">
        <v>4</v>
      </c>
      <c r="B29" s="135" t="s">
        <v>182</v>
      </c>
      <c r="C29" s="149" t="s">
        <v>183</v>
      </c>
      <c r="D29" s="137">
        <v>253376</v>
      </c>
      <c r="E29" s="140">
        <v>240000</v>
      </c>
      <c r="F29" s="138">
        <v>230000</v>
      </c>
      <c r="G29" s="139">
        <f t="shared" si="0"/>
        <v>-4.1666666666666664E-2</v>
      </c>
      <c r="H29" s="168"/>
      <c r="I29" s="141" t="s">
        <v>175</v>
      </c>
      <c r="J29" s="141" t="s">
        <v>28</v>
      </c>
      <c r="K29" s="142" t="s">
        <v>208</v>
      </c>
    </row>
    <row r="30" spans="1:11" s="144" customFormat="1" ht="12.95" customHeight="1">
      <c r="A30" s="125" t="s">
        <v>5</v>
      </c>
      <c r="B30" s="126" t="s">
        <v>58</v>
      </c>
      <c r="C30" s="146" t="s">
        <v>59</v>
      </c>
      <c r="D30" s="128">
        <v>564789</v>
      </c>
      <c r="E30" s="131">
        <v>458000</v>
      </c>
      <c r="F30" s="129">
        <v>500000</v>
      </c>
      <c r="G30" s="130">
        <f t="shared" si="0"/>
        <v>9.1703056768558958E-2</v>
      </c>
      <c r="H30" s="167"/>
      <c r="I30" s="132"/>
      <c r="J30" s="132" t="s">
        <v>60</v>
      </c>
      <c r="K30" s="133"/>
    </row>
    <row r="31" spans="1:11" s="144" customFormat="1" ht="12.95" customHeight="1">
      <c r="A31" s="125" t="s">
        <v>5</v>
      </c>
      <c r="B31" s="126" t="s">
        <v>61</v>
      </c>
      <c r="C31" s="146" t="s">
        <v>62</v>
      </c>
      <c r="D31" s="128">
        <v>309000</v>
      </c>
      <c r="E31" s="131">
        <v>251000</v>
      </c>
      <c r="F31" s="129">
        <v>279000</v>
      </c>
      <c r="G31" s="130">
        <f t="shared" si="0"/>
        <v>0.11155378486055777</v>
      </c>
      <c r="H31" s="167"/>
      <c r="I31" s="132"/>
      <c r="J31" s="132" t="s">
        <v>60</v>
      </c>
      <c r="K31" s="133"/>
    </row>
    <row r="32" spans="1:11" s="144" customFormat="1" ht="12.95" customHeight="1">
      <c r="A32" s="125" t="s">
        <v>5</v>
      </c>
      <c r="B32" s="126" t="s">
        <v>63</v>
      </c>
      <c r="C32" s="146" t="s">
        <v>64</v>
      </c>
      <c r="D32" s="128">
        <v>287000</v>
      </c>
      <c r="E32" s="131">
        <v>233000</v>
      </c>
      <c r="F32" s="129">
        <v>280000</v>
      </c>
      <c r="G32" s="130">
        <f t="shared" si="0"/>
        <v>0.20171673819742489</v>
      </c>
      <c r="H32" s="167"/>
      <c r="I32" s="132"/>
      <c r="J32" s="132" t="s">
        <v>28</v>
      </c>
      <c r="K32" s="133"/>
    </row>
    <row r="33" spans="1:11" s="144" customFormat="1" ht="12.95" customHeight="1">
      <c r="A33" s="125" t="s">
        <v>5</v>
      </c>
      <c r="B33" s="126" t="s">
        <v>10</v>
      </c>
      <c r="C33" s="146" t="s">
        <v>65</v>
      </c>
      <c r="D33" s="128">
        <v>436500</v>
      </c>
      <c r="E33" s="131">
        <v>354000</v>
      </c>
      <c r="F33" s="129">
        <v>399000</v>
      </c>
      <c r="G33" s="130">
        <f t="shared" si="0"/>
        <v>0.1271186440677966</v>
      </c>
      <c r="H33" s="167"/>
      <c r="I33" s="150"/>
      <c r="J33" s="132" t="s">
        <v>28</v>
      </c>
      <c r="K33" s="133"/>
    </row>
    <row r="34" spans="1:11" s="145" customFormat="1" ht="12.95" customHeight="1">
      <c r="A34" s="134" t="s">
        <v>5</v>
      </c>
      <c r="B34" s="135" t="s">
        <v>184</v>
      </c>
      <c r="C34" s="149" t="s">
        <v>185</v>
      </c>
      <c r="D34" s="137">
        <v>436500</v>
      </c>
      <c r="E34" s="140">
        <v>410000</v>
      </c>
      <c r="F34" s="138">
        <v>430000</v>
      </c>
      <c r="G34" s="139">
        <f t="shared" si="0"/>
        <v>4.878048780487805E-2</v>
      </c>
      <c r="H34" s="168"/>
      <c r="I34" s="141" t="s">
        <v>175</v>
      </c>
      <c r="J34" s="141" t="s">
        <v>28</v>
      </c>
      <c r="K34" s="142"/>
    </row>
    <row r="35" spans="1:11" s="144" customFormat="1" ht="12.95" customHeight="1">
      <c r="A35" s="125" t="s">
        <v>5</v>
      </c>
      <c r="B35" s="126" t="s">
        <v>66</v>
      </c>
      <c r="C35" s="146" t="s">
        <v>67</v>
      </c>
      <c r="D35" s="128">
        <v>356500</v>
      </c>
      <c r="E35" s="131">
        <v>290000</v>
      </c>
      <c r="F35" s="129">
        <v>360000</v>
      </c>
      <c r="G35" s="130">
        <f t="shared" si="0"/>
        <v>0.2413793103448276</v>
      </c>
      <c r="H35" s="167"/>
      <c r="I35" s="132"/>
      <c r="J35" s="132" t="s">
        <v>28</v>
      </c>
      <c r="K35" s="133"/>
    </row>
    <row r="36" spans="1:11" s="144" customFormat="1" ht="12.95" customHeight="1">
      <c r="A36" s="125" t="s">
        <v>6</v>
      </c>
      <c r="B36" s="126" t="s">
        <v>68</v>
      </c>
      <c r="C36" s="146" t="s">
        <v>69</v>
      </c>
      <c r="D36" s="128">
        <v>215200</v>
      </c>
      <c r="E36" s="131">
        <v>175000</v>
      </c>
      <c r="F36" s="129">
        <v>195000</v>
      </c>
      <c r="G36" s="130">
        <f t="shared" si="0"/>
        <v>0.11428571428571428</v>
      </c>
      <c r="H36" s="167"/>
      <c r="I36" s="132" t="s">
        <v>172</v>
      </c>
      <c r="J36" s="132" t="s">
        <v>28</v>
      </c>
      <c r="K36" s="133"/>
    </row>
    <row r="37" spans="1:11" s="145" customFormat="1" ht="12.95" customHeight="1">
      <c r="A37" s="134" t="s">
        <v>6</v>
      </c>
      <c r="B37" s="135" t="s">
        <v>186</v>
      </c>
      <c r="C37" s="149" t="s">
        <v>187</v>
      </c>
      <c r="D37" s="137">
        <v>209440</v>
      </c>
      <c r="E37" s="140">
        <v>185000</v>
      </c>
      <c r="F37" s="138">
        <v>195000</v>
      </c>
      <c r="G37" s="139">
        <f t="shared" si="0"/>
        <v>5.4054054054054057E-2</v>
      </c>
      <c r="H37" s="168"/>
      <c r="I37" s="141" t="s">
        <v>175</v>
      </c>
      <c r="J37" s="141" t="s">
        <v>28</v>
      </c>
      <c r="K37" s="142"/>
    </row>
    <row r="38" spans="1:11" s="152" customFormat="1" ht="12.95" customHeight="1">
      <c r="A38" s="125" t="s">
        <v>6</v>
      </c>
      <c r="B38" s="126" t="s">
        <v>14</v>
      </c>
      <c r="C38" s="146" t="s">
        <v>15</v>
      </c>
      <c r="D38" s="128">
        <v>133000</v>
      </c>
      <c r="E38" s="177">
        <v>135000</v>
      </c>
      <c r="F38" s="129">
        <v>169000</v>
      </c>
      <c r="G38" s="130">
        <f t="shared" si="0"/>
        <v>0.25185185185185183</v>
      </c>
      <c r="H38" s="167"/>
      <c r="I38" s="132"/>
      <c r="J38" s="132" t="s">
        <v>28</v>
      </c>
      <c r="K38" s="151"/>
    </row>
    <row r="39" spans="1:11" s="143" customFormat="1" ht="12.95" customHeight="1">
      <c r="A39" s="125" t="s">
        <v>6</v>
      </c>
      <c r="B39" s="126" t="s">
        <v>70</v>
      </c>
      <c r="C39" s="146" t="s">
        <v>71</v>
      </c>
      <c r="D39" s="128">
        <v>190000</v>
      </c>
      <c r="E39" s="177">
        <v>154000</v>
      </c>
      <c r="F39" s="129">
        <v>189000</v>
      </c>
      <c r="G39" s="130">
        <f t="shared" si="0"/>
        <v>0.22727272727272727</v>
      </c>
      <c r="H39" s="167" t="s">
        <v>207</v>
      </c>
      <c r="I39" s="147"/>
      <c r="J39" s="147" t="s">
        <v>28</v>
      </c>
      <c r="K39" s="148"/>
    </row>
    <row r="40" spans="1:11" ht="12.95" customHeight="1">
      <c r="A40" s="125" t="s">
        <v>7</v>
      </c>
      <c r="B40" s="153" t="s">
        <v>8</v>
      </c>
      <c r="C40" s="154" t="s">
        <v>72</v>
      </c>
      <c r="D40" s="128">
        <v>690000</v>
      </c>
      <c r="E40" s="131">
        <v>560000</v>
      </c>
      <c r="F40" s="129">
        <v>570000</v>
      </c>
      <c r="G40" s="130">
        <f t="shared" si="0"/>
        <v>1.7857142857142856E-2</v>
      </c>
      <c r="H40" s="167"/>
      <c r="I40" s="155"/>
      <c r="J40" s="147" t="s">
        <v>28</v>
      </c>
      <c r="K40" s="133"/>
    </row>
    <row r="41" spans="1:11" ht="12.95" customHeight="1" thickBot="1">
      <c r="A41" s="156" t="s">
        <v>7</v>
      </c>
      <c r="B41" s="170" t="s">
        <v>9</v>
      </c>
      <c r="C41" s="171" t="s">
        <v>73</v>
      </c>
      <c r="D41" s="157">
        <v>968000</v>
      </c>
      <c r="E41" s="158">
        <v>785000</v>
      </c>
      <c r="F41" s="172">
        <v>799000</v>
      </c>
      <c r="G41" s="159">
        <f t="shared" si="0"/>
        <v>1.7834394904458598E-2</v>
      </c>
      <c r="H41" s="169"/>
      <c r="I41" s="173"/>
      <c r="J41" s="174" t="s">
        <v>28</v>
      </c>
      <c r="K41" s="175"/>
    </row>
    <row r="44" spans="1:11" ht="33">
      <c r="A44" s="160" t="s">
        <v>188</v>
      </c>
      <c r="B44" s="160" t="s">
        <v>189</v>
      </c>
      <c r="C44" s="160" t="s">
        <v>18</v>
      </c>
      <c r="D44" s="161" t="s">
        <v>190</v>
      </c>
    </row>
    <row r="45" spans="1:11" ht="16.5">
      <c r="A45" s="162" t="s">
        <v>191</v>
      </c>
      <c r="B45" s="162" t="s">
        <v>176</v>
      </c>
      <c r="C45" s="163" t="s">
        <v>192</v>
      </c>
      <c r="D45" s="164" t="s">
        <v>193</v>
      </c>
    </row>
    <row r="46" spans="1:11" ht="16.5">
      <c r="A46" s="162" t="s">
        <v>194</v>
      </c>
      <c r="B46" s="162" t="s">
        <v>177</v>
      </c>
      <c r="C46" s="163" t="s">
        <v>175</v>
      </c>
      <c r="D46" s="164" t="s">
        <v>178</v>
      </c>
    </row>
    <row r="47" spans="1:11" ht="16.5">
      <c r="A47" s="162" t="s">
        <v>195</v>
      </c>
      <c r="B47" s="162" t="s">
        <v>173</v>
      </c>
      <c r="C47" s="163" t="s">
        <v>196</v>
      </c>
      <c r="D47" s="164" t="s">
        <v>193</v>
      </c>
    </row>
    <row r="48" spans="1:11" ht="16.5">
      <c r="A48" s="162" t="s">
        <v>197</v>
      </c>
      <c r="B48" s="162" t="s">
        <v>186</v>
      </c>
      <c r="C48" s="163" t="s">
        <v>198</v>
      </c>
      <c r="D48" s="164" t="s">
        <v>193</v>
      </c>
    </row>
    <row r="49" spans="1:4" ht="16.5">
      <c r="A49" s="162" t="s">
        <v>199</v>
      </c>
      <c r="B49" s="162" t="s">
        <v>182</v>
      </c>
      <c r="C49" s="163" t="s">
        <v>200</v>
      </c>
      <c r="D49" s="164" t="s">
        <v>201</v>
      </c>
    </row>
    <row r="50" spans="1:4" ht="16.5">
      <c r="A50" s="162" t="s">
        <v>202</v>
      </c>
      <c r="B50" s="162" t="s">
        <v>180</v>
      </c>
      <c r="C50" s="163" t="s">
        <v>203</v>
      </c>
      <c r="D50" s="164" t="s">
        <v>201</v>
      </c>
    </row>
    <row r="51" spans="1:4" ht="16.5">
      <c r="A51" s="162" t="s">
        <v>204</v>
      </c>
      <c r="B51" s="162" t="s">
        <v>184</v>
      </c>
      <c r="C51" s="163" t="s">
        <v>175</v>
      </c>
      <c r="D51" s="164" t="s">
        <v>201</v>
      </c>
    </row>
    <row r="52" spans="1:4" ht="12"/>
  </sheetData>
  <mergeCells count="10">
    <mergeCell ref="A2:D6"/>
    <mergeCell ref="A8:A9"/>
    <mergeCell ref="B8:B9"/>
    <mergeCell ref="C8:C9"/>
    <mergeCell ref="K8:K9"/>
    <mergeCell ref="H8:H9"/>
    <mergeCell ref="F8:F9"/>
    <mergeCell ref="G8:G9"/>
    <mergeCell ref="I8:I9"/>
    <mergeCell ref="J8:J9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pane ySplit="9" topLeftCell="A10" activePane="bottomLeft" state="frozen"/>
      <selection pane="bottomLeft" activeCell="G23" sqref="G23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customWidth="1"/>
    <col min="6" max="6" width="11.625" style="1" customWidth="1"/>
    <col min="7" max="7" width="11.875" style="1" bestFit="1" customWidth="1"/>
    <col min="8" max="8" width="7.5" style="1" bestFit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207" t="s">
        <v>111</v>
      </c>
      <c r="C2" s="208"/>
      <c r="D2" s="209"/>
      <c r="E2" s="3" t="s">
        <v>161</v>
      </c>
    </row>
    <row r="3" spans="2:11" ht="14.1" customHeight="1">
      <c r="B3" s="210"/>
      <c r="C3" s="211"/>
      <c r="D3" s="212"/>
      <c r="E3" s="2" t="s">
        <v>105</v>
      </c>
    </row>
    <row r="4" spans="2:11" ht="14.1" customHeight="1">
      <c r="B4" s="210"/>
      <c r="C4" s="211"/>
      <c r="D4" s="212"/>
      <c r="E4" s="2"/>
    </row>
    <row r="5" spans="2:11" ht="14.1" customHeight="1">
      <c r="B5" s="210"/>
      <c r="C5" s="211"/>
      <c r="D5" s="212"/>
      <c r="E5" s="2"/>
    </row>
    <row r="6" spans="2:11" ht="14.1" customHeight="1">
      <c r="B6" s="213"/>
      <c r="C6" s="214"/>
      <c r="D6" s="215"/>
      <c r="E6" s="2"/>
    </row>
    <row r="7" spans="2:11" ht="14.1" customHeight="1" thickBot="1"/>
    <row r="8" spans="2:11" ht="14.1" customHeight="1">
      <c r="B8" s="216" t="s">
        <v>74</v>
      </c>
      <c r="C8" s="203" t="s">
        <v>16</v>
      </c>
      <c r="D8" s="203" t="s">
        <v>17</v>
      </c>
      <c r="E8" s="4" t="s">
        <v>0</v>
      </c>
      <c r="F8" s="4" t="s">
        <v>106</v>
      </c>
      <c r="G8" s="201" t="s">
        <v>107</v>
      </c>
      <c r="H8" s="199" t="s">
        <v>108</v>
      </c>
      <c r="I8" s="201" t="s">
        <v>109</v>
      </c>
      <c r="J8" s="203" t="s">
        <v>18</v>
      </c>
      <c r="K8" s="205" t="s">
        <v>19</v>
      </c>
    </row>
    <row r="9" spans="2:11" ht="14.1" customHeight="1">
      <c r="B9" s="217"/>
      <c r="C9" s="204"/>
      <c r="D9" s="204"/>
      <c r="E9" s="5" t="s">
        <v>1</v>
      </c>
      <c r="F9" s="6" t="s">
        <v>110</v>
      </c>
      <c r="G9" s="202"/>
      <c r="H9" s="200"/>
      <c r="I9" s="202"/>
      <c r="J9" s="204"/>
      <c r="K9" s="206"/>
    </row>
    <row r="10" spans="2:11" ht="14.1" customHeight="1">
      <c r="B10" s="7" t="s">
        <v>75</v>
      </c>
      <c r="C10" s="8" t="s">
        <v>76</v>
      </c>
      <c r="D10" s="9" t="s">
        <v>77</v>
      </c>
      <c r="E10" s="10">
        <v>139000</v>
      </c>
      <c r="F10" s="25">
        <v>90000</v>
      </c>
      <c r="G10" s="14">
        <v>95000</v>
      </c>
      <c r="H10" s="15">
        <v>0.06</v>
      </c>
      <c r="I10" s="16" t="s">
        <v>112</v>
      </c>
      <c r="J10" s="17"/>
      <c r="K10" s="18"/>
    </row>
    <row r="11" spans="2:11" ht="14.1" customHeight="1">
      <c r="B11" s="7" t="s">
        <v>75</v>
      </c>
      <c r="C11" s="8" t="s">
        <v>78</v>
      </c>
      <c r="D11" s="9" t="s">
        <v>79</v>
      </c>
      <c r="E11" s="10">
        <v>175000</v>
      </c>
      <c r="F11" s="25">
        <v>119000</v>
      </c>
      <c r="G11" s="14">
        <v>129700</v>
      </c>
      <c r="H11" s="15">
        <v>0.09</v>
      </c>
      <c r="I11" s="16" t="s">
        <v>112</v>
      </c>
      <c r="J11" s="17"/>
      <c r="K11" s="18"/>
    </row>
    <row r="12" spans="2:11" ht="14.1" customHeight="1">
      <c r="B12" s="7" t="s">
        <v>75</v>
      </c>
      <c r="C12" s="8" t="s">
        <v>80</v>
      </c>
      <c r="D12" s="9" t="s">
        <v>81</v>
      </c>
      <c r="E12" s="10">
        <v>245000</v>
      </c>
      <c r="F12" s="25">
        <v>179000</v>
      </c>
      <c r="G12" s="14">
        <v>197150</v>
      </c>
      <c r="H12" s="15">
        <v>0.1</v>
      </c>
      <c r="I12" s="16" t="s">
        <v>112</v>
      </c>
      <c r="J12" s="17"/>
      <c r="K12" s="18"/>
    </row>
    <row r="13" spans="2:11" ht="14.1" customHeight="1">
      <c r="B13" s="7" t="s">
        <v>75</v>
      </c>
      <c r="C13" s="8" t="s">
        <v>82</v>
      </c>
      <c r="D13" s="11" t="s">
        <v>83</v>
      </c>
      <c r="E13" s="10">
        <v>349250</v>
      </c>
      <c r="F13" s="25">
        <v>229000</v>
      </c>
      <c r="G13" s="14">
        <v>239850</v>
      </c>
      <c r="H13" s="15">
        <v>0.05</v>
      </c>
      <c r="I13" s="16" t="s">
        <v>112</v>
      </c>
      <c r="J13" s="17"/>
      <c r="K13" s="18"/>
    </row>
    <row r="14" spans="2:11" ht="14.1" customHeight="1">
      <c r="B14" s="7" t="s">
        <v>84</v>
      </c>
      <c r="C14" s="8" t="s">
        <v>85</v>
      </c>
      <c r="D14" s="11" t="s">
        <v>86</v>
      </c>
      <c r="E14" s="10">
        <v>193000</v>
      </c>
      <c r="F14" s="25">
        <v>133000</v>
      </c>
      <c r="G14" s="14">
        <v>143160</v>
      </c>
      <c r="H14" s="15">
        <v>0.08</v>
      </c>
      <c r="I14" s="16" t="s">
        <v>112</v>
      </c>
      <c r="J14" s="17"/>
      <c r="K14" s="18"/>
    </row>
    <row r="15" spans="2:11" ht="14.1" customHeight="1">
      <c r="B15" s="7" t="s">
        <v>84</v>
      </c>
      <c r="C15" s="8" t="s">
        <v>87</v>
      </c>
      <c r="D15" s="11" t="s">
        <v>88</v>
      </c>
      <c r="E15" s="10">
        <v>250000</v>
      </c>
      <c r="F15" s="25">
        <v>160000</v>
      </c>
      <c r="G15" s="14">
        <v>170000</v>
      </c>
      <c r="H15" s="15">
        <v>0.06</v>
      </c>
      <c r="I15" s="16" t="s">
        <v>112</v>
      </c>
      <c r="J15" s="17"/>
      <c r="K15" s="18"/>
    </row>
    <row r="16" spans="2:11" ht="14.1" customHeight="1">
      <c r="B16" s="7" t="s">
        <v>84</v>
      </c>
      <c r="C16" s="8" t="s">
        <v>89</v>
      </c>
      <c r="D16" s="9" t="s">
        <v>90</v>
      </c>
      <c r="E16" s="10">
        <v>390000</v>
      </c>
      <c r="F16" s="25">
        <v>279000</v>
      </c>
      <c r="G16" s="14">
        <v>309000</v>
      </c>
      <c r="H16" s="15">
        <v>0.11</v>
      </c>
      <c r="I16" s="16" t="s">
        <v>112</v>
      </c>
      <c r="J16" s="17"/>
      <c r="K16" s="18"/>
    </row>
    <row r="17" spans="2:11" ht="14.1" customHeight="1">
      <c r="B17" s="7" t="s">
        <v>91</v>
      </c>
      <c r="C17" s="8" t="s">
        <v>92</v>
      </c>
      <c r="D17" s="11" t="s">
        <v>93</v>
      </c>
      <c r="E17" s="10">
        <v>187000</v>
      </c>
      <c r="F17" s="25">
        <v>125000</v>
      </c>
      <c r="G17" s="14">
        <v>135000</v>
      </c>
      <c r="H17" s="15">
        <v>0.08</v>
      </c>
      <c r="I17" s="16" t="s">
        <v>112</v>
      </c>
      <c r="J17" s="17"/>
      <c r="K17" s="18"/>
    </row>
    <row r="18" spans="2:11" ht="14.1" customHeight="1">
      <c r="B18" s="7" t="s">
        <v>91</v>
      </c>
      <c r="C18" s="8" t="s">
        <v>94</v>
      </c>
      <c r="D18" s="11" t="s">
        <v>95</v>
      </c>
      <c r="E18" s="10">
        <v>260000</v>
      </c>
      <c r="F18" s="25">
        <v>173000</v>
      </c>
      <c r="G18" s="14">
        <v>193000</v>
      </c>
      <c r="H18" s="15">
        <v>0.12</v>
      </c>
      <c r="I18" s="16" t="s">
        <v>112</v>
      </c>
      <c r="J18" s="17"/>
      <c r="K18" s="18"/>
    </row>
    <row r="19" spans="2:11" ht="14.1" customHeight="1">
      <c r="B19" s="7" t="s">
        <v>91</v>
      </c>
      <c r="C19" s="8" t="s">
        <v>96</v>
      </c>
      <c r="D19" s="11" t="s">
        <v>97</v>
      </c>
      <c r="E19" s="10">
        <v>306000</v>
      </c>
      <c r="F19" s="25">
        <v>215000</v>
      </c>
      <c r="G19" s="14">
        <v>235000</v>
      </c>
      <c r="H19" s="15">
        <v>0.09</v>
      </c>
      <c r="I19" s="16" t="s">
        <v>112</v>
      </c>
      <c r="J19" s="17"/>
      <c r="K19" s="18"/>
    </row>
    <row r="20" spans="2:11" ht="14.1" customHeight="1">
      <c r="B20" s="7" t="s">
        <v>98</v>
      </c>
      <c r="C20" s="8" t="s">
        <v>99</v>
      </c>
      <c r="D20" s="9" t="s">
        <v>100</v>
      </c>
      <c r="E20" s="10">
        <v>340000</v>
      </c>
      <c r="F20" s="25">
        <v>243800</v>
      </c>
      <c r="G20" s="14">
        <v>249000</v>
      </c>
      <c r="H20" s="15">
        <v>0.02</v>
      </c>
      <c r="I20" s="16" t="s">
        <v>112</v>
      </c>
      <c r="J20" s="110" t="s">
        <v>159</v>
      </c>
      <c r="K20" s="18"/>
    </row>
    <row r="21" spans="2:11" ht="14.1" customHeight="1">
      <c r="B21" s="100" t="s">
        <v>98</v>
      </c>
      <c r="C21" s="101" t="s">
        <v>101</v>
      </c>
      <c r="D21" s="102" t="s">
        <v>102</v>
      </c>
      <c r="E21" s="103">
        <v>420000</v>
      </c>
      <c r="F21" s="104">
        <v>300000</v>
      </c>
      <c r="G21" s="105">
        <v>330790</v>
      </c>
      <c r="H21" s="106">
        <v>0.1</v>
      </c>
      <c r="I21" s="107" t="s">
        <v>112</v>
      </c>
      <c r="J21" s="108" t="s">
        <v>157</v>
      </c>
      <c r="K21" s="109"/>
    </row>
    <row r="22" spans="2:11" ht="14.1" customHeight="1" thickBot="1">
      <c r="B22" s="12" t="s">
        <v>98</v>
      </c>
      <c r="C22" s="19" t="s">
        <v>103</v>
      </c>
      <c r="D22" s="20" t="s">
        <v>104</v>
      </c>
      <c r="E22" s="13">
        <v>545000</v>
      </c>
      <c r="F22" s="26">
        <v>391000</v>
      </c>
      <c r="G22" s="21">
        <v>399000</v>
      </c>
      <c r="H22" s="22">
        <v>0.02</v>
      </c>
      <c r="I22" s="23" t="s">
        <v>112</v>
      </c>
      <c r="J22" s="111" t="s">
        <v>158</v>
      </c>
      <c r="K22" s="24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workbookViewId="0">
      <pane ySplit="7" topLeftCell="A8" activePane="bottomLeft" state="frozen"/>
      <selection pane="bottomLeft" activeCell="G11" sqref="G11"/>
    </sheetView>
  </sheetViews>
  <sheetFormatPr defaultRowHeight="16.5"/>
  <cols>
    <col min="1" max="1" width="1.875" style="52" customWidth="1"/>
    <col min="2" max="2" width="14.875" style="52" bestFit="1" customWidth="1"/>
    <col min="3" max="3" width="31.625" style="52" bestFit="1" customWidth="1"/>
    <col min="4" max="4" width="14.5" style="52" bestFit="1" customWidth="1"/>
    <col min="5" max="5" width="16.25" style="52" bestFit="1" customWidth="1"/>
    <col min="6" max="6" width="16.375" style="52" bestFit="1" customWidth="1"/>
    <col min="7" max="7" width="14.125" style="52" customWidth="1"/>
    <col min="8" max="16384" width="9" style="52"/>
  </cols>
  <sheetData>
    <row r="2" spans="2:7">
      <c r="B2" s="220" t="s">
        <v>162</v>
      </c>
      <c r="C2" s="221"/>
    </row>
    <row r="3" spans="2:7">
      <c r="B3" s="222"/>
      <c r="C3" s="223"/>
    </row>
    <row r="5" spans="2:7" ht="17.25" thickBot="1">
      <c r="B5" s="53" t="s">
        <v>126</v>
      </c>
      <c r="C5" s="54"/>
      <c r="D5" s="54"/>
      <c r="E5" s="54"/>
      <c r="F5" s="55"/>
    </row>
    <row r="6" spans="2:7">
      <c r="B6" s="224" t="s">
        <v>127</v>
      </c>
      <c r="C6" s="225"/>
      <c r="D6" s="225"/>
      <c r="E6" s="225"/>
      <c r="F6" s="226" t="s">
        <v>128</v>
      </c>
    </row>
    <row r="7" spans="2:7" ht="17.25" thickBot="1">
      <c r="B7" s="56" t="s">
        <v>129</v>
      </c>
      <c r="C7" s="57" t="s">
        <v>130</v>
      </c>
      <c r="D7" s="30" t="s">
        <v>131</v>
      </c>
      <c r="E7" s="30" t="s">
        <v>118</v>
      </c>
      <c r="F7" s="227"/>
    </row>
    <row r="8" spans="2:7" ht="17.25" thickTop="1">
      <c r="B8" s="58" t="s">
        <v>132</v>
      </c>
      <c r="C8" s="59" t="s">
        <v>133</v>
      </c>
      <c r="D8" s="60">
        <v>752367.00000000012</v>
      </c>
      <c r="E8" s="60">
        <v>865300</v>
      </c>
      <c r="F8" s="61" t="s">
        <v>134</v>
      </c>
    </row>
    <row r="9" spans="2:7">
      <c r="B9" s="114" t="s">
        <v>135</v>
      </c>
      <c r="C9" s="62" t="s">
        <v>136</v>
      </c>
      <c r="D9" s="63">
        <v>665233.80000000005</v>
      </c>
      <c r="E9" s="63">
        <v>765100</v>
      </c>
      <c r="F9" s="64" t="s">
        <v>160</v>
      </c>
    </row>
    <row r="10" spans="2:7">
      <c r="B10" s="112" t="s">
        <v>137</v>
      </c>
      <c r="C10" s="65" t="s">
        <v>138</v>
      </c>
      <c r="D10" s="63">
        <v>567647.85000000009</v>
      </c>
      <c r="E10" s="63">
        <v>652800</v>
      </c>
      <c r="F10" s="66" t="s">
        <v>134</v>
      </c>
    </row>
    <row r="11" spans="2:7" ht="17.25" thickBot="1">
      <c r="B11" s="113" t="s">
        <v>139</v>
      </c>
      <c r="C11" s="67" t="s">
        <v>140</v>
      </c>
      <c r="D11" s="68">
        <v>474185.25</v>
      </c>
      <c r="E11" s="68">
        <v>545400</v>
      </c>
      <c r="F11" s="69" t="s">
        <v>160</v>
      </c>
    </row>
    <row r="13" spans="2:7" ht="17.25" thickBot="1">
      <c r="B13" s="53" t="s">
        <v>125</v>
      </c>
      <c r="C13" s="54"/>
      <c r="D13" s="54"/>
      <c r="E13" s="54"/>
      <c r="F13" s="53" t="s">
        <v>141</v>
      </c>
      <c r="G13" s="54"/>
    </row>
    <row r="14" spans="2:7" ht="17.25" thickTop="1">
      <c r="B14" s="228" t="s">
        <v>142</v>
      </c>
      <c r="C14" s="229"/>
      <c r="D14" s="229"/>
      <c r="E14" s="230"/>
      <c r="F14" s="231" t="s">
        <v>143</v>
      </c>
      <c r="G14" s="232"/>
    </row>
    <row r="15" spans="2:7" ht="33.75" thickBot="1">
      <c r="B15" s="70" t="s">
        <v>129</v>
      </c>
      <c r="C15" s="57" t="s">
        <v>130</v>
      </c>
      <c r="D15" s="71" t="s">
        <v>131</v>
      </c>
      <c r="E15" s="72" t="s">
        <v>118</v>
      </c>
      <c r="F15" s="73" t="s">
        <v>144</v>
      </c>
      <c r="G15" s="74" t="s">
        <v>145</v>
      </c>
    </row>
    <row r="16" spans="2:7" ht="17.25" thickTop="1">
      <c r="B16" s="75" t="s">
        <v>146</v>
      </c>
      <c r="C16" s="76" t="s">
        <v>147</v>
      </c>
      <c r="D16" s="77">
        <v>47071.420000000006</v>
      </c>
      <c r="E16" s="78">
        <v>49944.466000000008</v>
      </c>
      <c r="F16" s="79">
        <v>10000</v>
      </c>
      <c r="G16" s="80">
        <f>E16/F16</f>
        <v>4.9944466000000007</v>
      </c>
    </row>
    <row r="17" spans="2:7">
      <c r="B17" s="81" t="s">
        <v>148</v>
      </c>
      <c r="C17" s="82" t="s">
        <v>149</v>
      </c>
      <c r="D17" s="83">
        <v>47116.894000000008</v>
      </c>
      <c r="E17" s="84">
        <v>50115.122200000013</v>
      </c>
      <c r="F17" s="85">
        <v>6600</v>
      </c>
      <c r="G17" s="86">
        <f t="shared" ref="G17:G19" si="0">E17/F17</f>
        <v>7.5932003333333355</v>
      </c>
    </row>
    <row r="18" spans="2:7">
      <c r="B18" s="81" t="s">
        <v>150</v>
      </c>
      <c r="C18" s="82" t="s">
        <v>151</v>
      </c>
      <c r="D18" s="83">
        <v>47116.894000000008</v>
      </c>
      <c r="E18" s="84">
        <v>50115.122200000013</v>
      </c>
      <c r="F18" s="85">
        <v>6600</v>
      </c>
      <c r="G18" s="86">
        <f t="shared" si="0"/>
        <v>7.5932003333333355</v>
      </c>
    </row>
    <row r="19" spans="2:7" ht="17.25" thickBot="1">
      <c r="B19" s="87" t="s">
        <v>152</v>
      </c>
      <c r="C19" s="88" t="s">
        <v>153</v>
      </c>
      <c r="D19" s="89">
        <v>47116.894000000008</v>
      </c>
      <c r="E19" s="90">
        <v>50115.122200000013</v>
      </c>
      <c r="F19" s="91">
        <v>6600</v>
      </c>
      <c r="G19" s="92">
        <f t="shared" si="0"/>
        <v>7.5932003333333355</v>
      </c>
    </row>
    <row r="20" spans="2:7" ht="18" thickTop="1" thickBot="1">
      <c r="B20" s="218" t="s">
        <v>154</v>
      </c>
      <c r="C20" s="219"/>
      <c r="D20" s="93"/>
      <c r="E20" s="94">
        <f>SUM(E16:E19)</f>
        <v>200289.83260000005</v>
      </c>
      <c r="F20" s="95"/>
      <c r="G20" s="96">
        <f>SUM(G16:G19)</f>
        <v>27.774047600000006</v>
      </c>
    </row>
    <row r="21" spans="2:7" ht="17.25" thickTop="1"/>
  </sheetData>
  <mergeCells count="6">
    <mergeCell ref="B20:C20"/>
    <mergeCell ref="B2:C3"/>
    <mergeCell ref="B6:E6"/>
    <mergeCell ref="F6:F7"/>
    <mergeCell ref="B14:E14"/>
    <mergeCell ref="F14:G14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B4" sqref="B4"/>
    </sheetView>
  </sheetViews>
  <sheetFormatPr defaultRowHeight="16.5"/>
  <cols>
    <col min="1" max="1" width="4.25" style="27" bestFit="1" customWidth="1"/>
    <col min="2" max="2" width="14.125" style="27" bestFit="1" customWidth="1"/>
    <col min="3" max="3" width="20.125" style="27" customWidth="1"/>
    <col min="4" max="4" width="17.125" style="27" customWidth="1"/>
    <col min="5" max="5" width="16" style="27" customWidth="1"/>
    <col min="6" max="16384" width="9" style="27"/>
  </cols>
  <sheetData>
    <row r="2" spans="2:5">
      <c r="B2" s="220" t="s">
        <v>163</v>
      </c>
      <c r="C2" s="221"/>
    </row>
    <row r="3" spans="2:5">
      <c r="B3" s="222"/>
      <c r="C3" s="223"/>
    </row>
    <row r="5" spans="2:5" ht="17.25" thickBot="1">
      <c r="B5" s="28" t="s">
        <v>113</v>
      </c>
    </row>
    <row r="6" spans="2:5">
      <c r="B6" s="224" t="s">
        <v>114</v>
      </c>
      <c r="C6" s="225"/>
      <c r="D6" s="225"/>
      <c r="E6" s="233"/>
    </row>
    <row r="7" spans="2:5" ht="33.75" thickBot="1">
      <c r="B7" s="29" t="s">
        <v>115</v>
      </c>
      <c r="C7" s="30" t="s">
        <v>116</v>
      </c>
      <c r="D7" s="31" t="s">
        <v>117</v>
      </c>
      <c r="E7" s="32" t="s">
        <v>118</v>
      </c>
    </row>
    <row r="8" spans="2:5" ht="17.25" thickTop="1">
      <c r="B8" s="33" t="s">
        <v>119</v>
      </c>
      <c r="C8" s="34" t="s">
        <v>120</v>
      </c>
      <c r="D8" s="35">
        <v>115000</v>
      </c>
      <c r="E8" s="97" t="s">
        <v>155</v>
      </c>
    </row>
    <row r="9" spans="2:5">
      <c r="B9" s="36" t="s">
        <v>121</v>
      </c>
      <c r="C9" s="37" t="s">
        <v>122</v>
      </c>
      <c r="D9" s="38">
        <v>210000</v>
      </c>
      <c r="E9" s="98" t="s">
        <v>156</v>
      </c>
    </row>
    <row r="10" spans="2:5" ht="17.25" thickBot="1">
      <c r="B10" s="39" t="s">
        <v>123</v>
      </c>
      <c r="C10" s="40" t="s">
        <v>124</v>
      </c>
      <c r="D10" s="41">
        <v>210000</v>
      </c>
      <c r="E10" s="99" t="s">
        <v>155</v>
      </c>
    </row>
    <row r="12" spans="2:5" ht="17.25" thickBot="1">
      <c r="B12" s="42" t="s">
        <v>125</v>
      </c>
    </row>
    <row r="13" spans="2:5">
      <c r="B13" s="43"/>
      <c r="C13" s="44"/>
      <c r="D13" s="44"/>
      <c r="E13" s="45"/>
    </row>
    <row r="14" spans="2:5">
      <c r="B14" s="46"/>
      <c r="C14" s="47"/>
      <c r="D14" s="47"/>
      <c r="E14" s="48"/>
    </row>
    <row r="15" spans="2:5">
      <c r="B15" s="46"/>
      <c r="C15" s="47"/>
      <c r="D15" s="47"/>
      <c r="E15" s="48"/>
    </row>
    <row r="16" spans="2:5" ht="17.25" thickBot="1">
      <c r="B16" s="49"/>
      <c r="C16" s="50"/>
      <c r="D16" s="50"/>
      <c r="E16" s="51"/>
    </row>
  </sheetData>
  <mergeCells count="2">
    <mergeCell ref="B2:C3"/>
    <mergeCell ref="B6:E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RCS IPS가격표(8월변동)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Juck Hyoung Lee</cp:lastModifiedBy>
  <cp:lastPrinted>2013-08-20T23:13:21Z</cp:lastPrinted>
  <dcterms:created xsi:type="dcterms:W3CDTF">2008-11-06T09:13:56Z</dcterms:created>
  <dcterms:modified xsi:type="dcterms:W3CDTF">2014-09-01T07:22:40Z</dcterms:modified>
</cp:coreProperties>
</file>