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00" yWindow="8010" windowWidth="14760" windowHeight="1200" tabRatio="924" activeTab="5"/>
  </bookViews>
  <sheets>
    <sheet name="NB(BNB)" sheetId="1" r:id="rId1"/>
    <sheet name="NB(BNB)-엘리트북" sheetId="31" r:id="rId2"/>
    <sheet name="MWS_모바일웍" sheetId="41" r:id="rId3"/>
    <sheet name="NB(BNB)-아웃바운드모델" sheetId="32" state="hidden" r:id="rId4"/>
    <sheet name="AN사양" sheetId="33" state="hidden" r:id="rId5"/>
    <sheet name="PC(BPC)" sheetId="16" r:id="rId6"/>
    <sheet name="PC사양" sheetId="29" state="hidden" r:id="rId7"/>
    <sheet name="Monitor(BO)" sheetId="2" r:id="rId8"/>
    <sheet name="5X Line-up" sheetId="10" state="hidden" r:id="rId9"/>
    <sheet name="옵션호환표" sheetId="35" state="hidden" r:id="rId10"/>
    <sheet name="도킹호환표" sheetId="38" state="hidden" r:id="rId11"/>
  </sheets>
  <externalReferences>
    <externalReference r:id="rId12"/>
    <externalReference r:id="rId13"/>
  </externalReferences>
  <definedNames>
    <definedName name="_xlnm._FilterDatabase" localSheetId="4" hidden="1">AN사양!$A$4:$AS$48</definedName>
    <definedName name="_xlnm._FilterDatabase" localSheetId="7" hidden="1">'Monitor(BO)'!$A$3:$I$31</definedName>
    <definedName name="_xlnm._FilterDatabase" localSheetId="0" hidden="1">'NB(BNB)'!$A$3:$AR$67</definedName>
    <definedName name="_xlnm._FilterDatabase" localSheetId="5" hidden="1">'PC(BPC)'!$A$3:$U$71</definedName>
    <definedName name="_xlnm._FilterDatabase" localSheetId="10" hidden="1">도킹호환표!$A$4:$AC$16</definedName>
    <definedName name="_xlnm._FilterDatabase" localSheetId="9" hidden="1">옵션호환표!$C$1:$C$219</definedName>
    <definedName name="anscount" hidden="1">1</definedName>
    <definedName name="CME">#REF!</definedName>
    <definedName name="conlist">#REF!</definedName>
    <definedName name="DataType">'[1]Worksheet LOVs'!$E$2:$E$9</definedName>
    <definedName name="FIN">#REF!</definedName>
    <definedName name="HLS">#REF!</definedName>
    <definedName name="limcount" hidden="1">1</definedName>
    <definedName name="MFG">#REF!</definedName>
    <definedName name="MYNULL">#REF!</definedName>
    <definedName name="PUB">#REF!</definedName>
    <definedName name="RelationType">'[2]Worksheet LOVs'!$B$2:$B$3</definedName>
    <definedName name="sencount" hidden="1">1</definedName>
    <definedName name="TGT">#REF!</definedName>
  </definedNames>
  <calcPr calcId="145621"/>
</workbook>
</file>

<file path=xl/calcChain.xml><?xml version="1.0" encoding="utf-8"?>
<calcChain xmlns="http://schemas.openxmlformats.org/spreadsheetml/2006/main">
  <c r="D23" i="31" l="1"/>
  <c r="G31" i="2" l="1"/>
  <c r="G70" i="16" l="1"/>
  <c r="J66" i="1" l="1"/>
  <c r="AG9" i="41" l="1"/>
  <c r="AF9" i="41"/>
  <c r="V9" i="41"/>
  <c r="W9" i="41" s="1"/>
  <c r="AG8" i="41"/>
  <c r="AF8" i="41"/>
  <c r="V8" i="41"/>
  <c r="W8" i="41" s="1"/>
  <c r="AF7" i="41"/>
  <c r="W7" i="41"/>
  <c r="Y7" i="41" s="1"/>
  <c r="V7" i="41"/>
  <c r="AF6" i="41"/>
  <c r="V6" i="41"/>
  <c r="W6" i="41" s="1"/>
  <c r="AG5" i="41"/>
  <c r="AF5" i="41"/>
  <c r="V5" i="41"/>
  <c r="W5" i="41" s="1"/>
  <c r="AG4" i="41"/>
  <c r="AF4" i="41"/>
  <c r="V4" i="41"/>
  <c r="W4" i="41" s="1"/>
  <c r="Y6" i="41" l="1"/>
  <c r="X6" i="41" s="1"/>
  <c r="AD7" i="41"/>
  <c r="Y9" i="41"/>
  <c r="AD9" i="41" s="1"/>
  <c r="Y4" i="41"/>
  <c r="AD4" i="41" s="1"/>
  <c r="Y8" i="41"/>
  <c r="AD8" i="41" s="1"/>
  <c r="Y5" i="41"/>
  <c r="AD5" i="41" s="1"/>
  <c r="AG6" i="41"/>
  <c r="X7" i="41"/>
  <c r="AG7" i="41"/>
  <c r="AD6" i="41" l="1"/>
  <c r="X5" i="41"/>
  <c r="AJ8" i="41"/>
  <c r="AE8" i="41"/>
  <c r="AE4" i="41"/>
  <c r="AJ4" i="41"/>
  <c r="AE5" i="41"/>
  <c r="AJ5" i="41"/>
  <c r="X9" i="41"/>
  <c r="AE9" i="41"/>
  <c r="AJ9" i="41"/>
  <c r="X8" i="41"/>
  <c r="X4" i="41"/>
  <c r="AE7" i="41"/>
  <c r="AJ7" i="41"/>
  <c r="AE6" i="41" l="1"/>
  <c r="AJ6" i="41"/>
  <c r="E23" i="32" l="1"/>
  <c r="E43" i="32" l="1"/>
  <c r="E42" i="32"/>
  <c r="E41" i="32"/>
  <c r="E40" i="32"/>
  <c r="E39" i="32"/>
  <c r="E38" i="32"/>
  <c r="E37" i="32"/>
  <c r="E36" i="32"/>
  <c r="E35" i="32"/>
  <c r="E34" i="32"/>
  <c r="E33" i="32"/>
  <c r="E32" i="32"/>
  <c r="E31" i="32"/>
  <c r="E30" i="32"/>
  <c r="E29" i="32"/>
  <c r="E6" i="32" l="1"/>
  <c r="E7" i="32"/>
  <c r="E8" i="32"/>
  <c r="E9" i="32"/>
  <c r="E10" i="32"/>
  <c r="E11" i="32"/>
  <c r="E12" i="32"/>
  <c r="E13" i="32"/>
  <c r="E14" i="32"/>
  <c r="E15" i="32"/>
  <c r="E16" i="32"/>
  <c r="E17" i="32"/>
  <c r="E18" i="32"/>
  <c r="E19" i="32"/>
  <c r="E20" i="32"/>
  <c r="E21" i="32"/>
  <c r="E22" i="32"/>
  <c r="E24" i="32"/>
  <c r="E25" i="32"/>
  <c r="E26" i="32"/>
  <c r="E27" i="32"/>
  <c r="E28" i="32"/>
  <c r="E5" i="32"/>
  <c r="D219" i="35" l="1"/>
  <c r="D218" i="35"/>
  <c r="D217" i="35"/>
  <c r="D216" i="35"/>
  <c r="D215" i="35"/>
  <c r="D214" i="35"/>
  <c r="D213" i="35"/>
  <c r="D212" i="35"/>
  <c r="D211" i="35"/>
  <c r="D210" i="35"/>
  <c r="D209" i="35"/>
  <c r="D208" i="35"/>
  <c r="D207" i="35"/>
  <c r="D206" i="35"/>
  <c r="D205" i="35"/>
  <c r="D204" i="35"/>
  <c r="D203" i="35"/>
  <c r="D202" i="35"/>
  <c r="D201" i="35"/>
  <c r="D200" i="35"/>
  <c r="D199" i="35"/>
  <c r="D198" i="35"/>
  <c r="D197" i="35"/>
  <c r="D196" i="35"/>
  <c r="D195" i="35"/>
  <c r="D194" i="35"/>
  <c r="D193" i="35"/>
  <c r="D192" i="35"/>
  <c r="D191" i="35"/>
  <c r="D190" i="35"/>
  <c r="D189" i="35"/>
  <c r="D188" i="35"/>
  <c r="D187" i="35"/>
  <c r="D186" i="35"/>
  <c r="D185" i="35"/>
  <c r="D184" i="35"/>
  <c r="D183" i="35"/>
  <c r="D182" i="35"/>
  <c r="D181" i="35"/>
  <c r="D180" i="35"/>
  <c r="D179" i="35"/>
  <c r="D178" i="35"/>
  <c r="D177" i="35"/>
  <c r="D176" i="35"/>
  <c r="D175" i="35"/>
  <c r="D174" i="35"/>
  <c r="D173" i="35"/>
  <c r="D172" i="35"/>
  <c r="D171" i="35"/>
  <c r="D170" i="35"/>
  <c r="D169" i="35"/>
  <c r="D168" i="35"/>
  <c r="D167" i="35"/>
  <c r="D166" i="35"/>
  <c r="D165" i="35"/>
  <c r="D164" i="35"/>
  <c r="D163" i="35"/>
  <c r="D162" i="35"/>
  <c r="D161" i="35"/>
  <c r="D160" i="35"/>
  <c r="D159" i="35"/>
  <c r="D158" i="35"/>
  <c r="D157" i="35"/>
  <c r="D156" i="35"/>
  <c r="D155" i="35"/>
  <c r="D154" i="35"/>
  <c r="D153" i="35"/>
  <c r="D152" i="35"/>
  <c r="D151" i="35"/>
  <c r="D150" i="35"/>
  <c r="D149" i="35"/>
  <c r="D148" i="35"/>
  <c r="D147" i="35"/>
  <c r="D146" i="35"/>
  <c r="D145" i="35"/>
  <c r="D144" i="35"/>
  <c r="D143" i="35"/>
  <c r="D142" i="35"/>
  <c r="D141" i="35"/>
  <c r="D140" i="35"/>
  <c r="D139" i="35"/>
  <c r="D138" i="35"/>
  <c r="D137" i="35"/>
  <c r="D136" i="35"/>
  <c r="D135" i="35"/>
  <c r="D134" i="35"/>
  <c r="D133" i="35"/>
  <c r="D132" i="35"/>
  <c r="D131" i="35"/>
  <c r="D130" i="35"/>
  <c r="D129" i="35"/>
  <c r="D128" i="35"/>
  <c r="D127" i="35"/>
  <c r="D126" i="35"/>
  <c r="D125" i="35"/>
  <c r="D124" i="35"/>
  <c r="D123" i="35"/>
  <c r="D122" i="35"/>
  <c r="D121" i="35"/>
  <c r="D120" i="35"/>
  <c r="D119" i="35"/>
  <c r="D118" i="35"/>
  <c r="D117" i="35"/>
  <c r="D116" i="35"/>
  <c r="D115" i="35"/>
  <c r="D114" i="35"/>
  <c r="D113" i="35"/>
  <c r="D112" i="35"/>
  <c r="D111" i="35"/>
  <c r="D110" i="35"/>
  <c r="D109" i="35"/>
  <c r="D108" i="35"/>
  <c r="D107" i="35"/>
  <c r="D106" i="35"/>
  <c r="D105" i="35"/>
  <c r="D104" i="35"/>
  <c r="D103" i="35"/>
  <c r="D102" i="35"/>
  <c r="D101" i="35"/>
  <c r="D100" i="35"/>
  <c r="D99" i="35"/>
  <c r="D98" i="35"/>
  <c r="D97" i="35"/>
  <c r="D96" i="35"/>
  <c r="D95" i="35"/>
  <c r="D94" i="35"/>
  <c r="D93" i="35"/>
  <c r="D92" i="35"/>
  <c r="D91" i="35"/>
  <c r="D90" i="35"/>
  <c r="D89" i="35"/>
  <c r="D88" i="35"/>
  <c r="D87" i="35"/>
  <c r="D86" i="35"/>
  <c r="D85" i="35"/>
  <c r="D84" i="35"/>
  <c r="D83" i="35"/>
  <c r="D82" i="35"/>
  <c r="D81" i="35"/>
  <c r="D80" i="35"/>
  <c r="D79" i="35"/>
  <c r="D78" i="35"/>
  <c r="D77" i="35"/>
  <c r="D76" i="35"/>
  <c r="D75" i="35"/>
  <c r="D74" i="35"/>
  <c r="D73" i="35"/>
  <c r="D72" i="35"/>
  <c r="D71" i="35"/>
  <c r="D70" i="35"/>
  <c r="D69" i="35"/>
  <c r="D68" i="35"/>
  <c r="D67" i="35"/>
  <c r="D66" i="35"/>
  <c r="D65" i="35"/>
  <c r="D64" i="35"/>
  <c r="D63" i="35"/>
  <c r="D62" i="35"/>
  <c r="D61" i="35"/>
  <c r="D60" i="35"/>
  <c r="D59" i="35"/>
  <c r="D58" i="35"/>
  <c r="D57" i="35"/>
  <c r="D56" i="35"/>
  <c r="D55" i="35"/>
  <c r="D54" i="35"/>
  <c r="D53" i="35"/>
  <c r="D52" i="35"/>
  <c r="D51" i="35"/>
  <c r="D50" i="35"/>
  <c r="D49" i="35"/>
  <c r="D48" i="35"/>
  <c r="D47" i="35"/>
  <c r="D46" i="35"/>
  <c r="D45" i="35"/>
  <c r="D44" i="35"/>
  <c r="D43" i="35"/>
  <c r="D42" i="35"/>
  <c r="D41" i="35"/>
  <c r="D40" i="35"/>
  <c r="D39" i="35"/>
  <c r="D38" i="35"/>
  <c r="D37" i="35"/>
  <c r="D36" i="35"/>
  <c r="D35" i="35"/>
  <c r="D34" i="35"/>
  <c r="D33" i="35"/>
  <c r="D32" i="35"/>
  <c r="D31" i="35"/>
  <c r="D30" i="35"/>
  <c r="D29" i="35"/>
  <c r="D28" i="35"/>
  <c r="D27" i="35"/>
  <c r="D26" i="35"/>
  <c r="D25" i="35"/>
  <c r="D24" i="35"/>
  <c r="D23" i="35"/>
  <c r="D22" i="35"/>
  <c r="D21" i="35"/>
  <c r="D20" i="35"/>
  <c r="D19" i="35"/>
  <c r="D18" i="35"/>
  <c r="D17" i="35"/>
  <c r="D16" i="35"/>
  <c r="D15" i="35"/>
  <c r="D14" i="35"/>
  <c r="D13" i="35"/>
  <c r="D12" i="35"/>
  <c r="D11" i="35"/>
  <c r="D10" i="35"/>
  <c r="D9" i="35"/>
  <c r="D8" i="35"/>
  <c r="E204" i="35"/>
  <c r="E9" i="35" l="1"/>
  <c r="E13" i="35"/>
  <c r="E17" i="35"/>
  <c r="E21" i="35"/>
  <c r="E29" i="35"/>
  <c r="E33" i="35"/>
  <c r="E37" i="35"/>
  <c r="E53" i="35"/>
  <c r="E81" i="35"/>
  <c r="E85" i="35"/>
  <c r="E97" i="35"/>
  <c r="E101" i="35"/>
  <c r="E105" i="35"/>
  <c r="E109" i="35"/>
  <c r="E113" i="35"/>
  <c r="E117" i="35"/>
  <c r="E121" i="35"/>
  <c r="E125" i="35"/>
  <c r="E129" i="35"/>
  <c r="E133" i="35"/>
  <c r="E157" i="35"/>
  <c r="E161" i="35"/>
  <c r="E162" i="35"/>
  <c r="E26" i="35"/>
  <c r="E30" i="35"/>
  <c r="E34" i="35"/>
  <c r="E38" i="35"/>
  <c r="E50" i="35"/>
  <c r="E54" i="35"/>
  <c r="E74" i="35"/>
  <c r="E94" i="35"/>
  <c r="E98" i="35"/>
  <c r="E102" i="35"/>
  <c r="E106" i="35"/>
  <c r="E110" i="35"/>
  <c r="E114" i="35"/>
  <c r="E118" i="35"/>
  <c r="E122" i="35"/>
  <c r="E126" i="35"/>
  <c r="E130" i="35"/>
  <c r="E134" i="35"/>
  <c r="E146" i="35"/>
  <c r="E150" i="35"/>
  <c r="E154" i="35"/>
  <c r="E166" i="35"/>
  <c r="E25" i="35"/>
  <c r="E11" i="35"/>
  <c r="E15" i="35"/>
  <c r="E19" i="35"/>
  <c r="E43" i="35"/>
  <c r="E47" i="35"/>
  <c r="E51" i="35"/>
  <c r="E55" i="35"/>
  <c r="E75" i="35"/>
  <c r="E87" i="35"/>
  <c r="E91" i="35"/>
  <c r="E95" i="35"/>
  <c r="E99" i="35"/>
  <c r="E103" i="35"/>
  <c r="E107" i="35"/>
  <c r="E111" i="35"/>
  <c r="E115" i="35"/>
  <c r="E119" i="35"/>
  <c r="E123" i="35"/>
  <c r="E127" i="35"/>
  <c r="E131" i="35"/>
  <c r="E135" i="35"/>
  <c r="E147" i="35"/>
  <c r="E151" i="35"/>
  <c r="E159" i="35"/>
  <c r="E163" i="35"/>
  <c r="E171" i="35"/>
  <c r="E175" i="35"/>
  <c r="E187" i="35"/>
  <c r="E191" i="35"/>
  <c r="E195" i="35"/>
  <c r="E199" i="35"/>
  <c r="E203" i="35"/>
  <c r="E8" i="35"/>
  <c r="E12" i="35"/>
  <c r="E16" i="35"/>
  <c r="E20" i="35"/>
  <c r="E32" i="35"/>
  <c r="E36" i="35"/>
  <c r="E40" i="35"/>
  <c r="E68" i="35"/>
  <c r="E72" i="35"/>
  <c r="E76" i="35"/>
  <c r="E80" i="35"/>
  <c r="E140" i="35"/>
  <c r="E144" i="35"/>
  <c r="E148" i="35"/>
  <c r="E152" i="35"/>
  <c r="E160" i="35"/>
  <c r="E164" i="35"/>
  <c r="E23" i="35"/>
  <c r="E27" i="35"/>
  <c r="E44" i="35"/>
  <c r="E48" i="35"/>
  <c r="E69" i="35"/>
  <c r="E88" i="35"/>
  <c r="E92" i="35"/>
  <c r="E137" i="35"/>
  <c r="E141" i="35"/>
  <c r="E167" i="35"/>
  <c r="E172" i="35"/>
  <c r="E184" i="35"/>
  <c r="E188" i="35"/>
  <c r="E192" i="35"/>
  <c r="E196" i="35"/>
  <c r="E200" i="35"/>
  <c r="E24" i="35"/>
  <c r="E45" i="35"/>
  <c r="E58" i="35"/>
  <c r="E70" i="35"/>
  <c r="E89" i="35"/>
  <c r="E138" i="35"/>
  <c r="E142" i="35"/>
  <c r="E168" i="35"/>
  <c r="E173" i="35"/>
  <c r="E185" i="35"/>
  <c r="E189" i="35"/>
  <c r="E193" i="35"/>
  <c r="E197" i="35"/>
  <c r="E201" i="35"/>
  <c r="E205" i="35"/>
  <c r="E42" i="35"/>
  <c r="E156" i="35"/>
  <c r="E174" i="35"/>
  <c r="E186" i="35"/>
  <c r="E202" i="35"/>
  <c r="E46" i="35"/>
  <c r="E59" i="35"/>
  <c r="E71" i="35"/>
  <c r="E90" i="35"/>
  <c r="E139" i="35"/>
  <c r="E190" i="35"/>
  <c r="E194" i="35"/>
  <c r="E198" i="35"/>
  <c r="E10" i="35"/>
  <c r="E14" i="35"/>
  <c r="E18" i="35"/>
  <c r="E31" i="35"/>
  <c r="E35" i="35"/>
  <c r="E39" i="35"/>
  <c r="E52" i="35"/>
  <c r="E56" i="35"/>
  <c r="E77" i="35"/>
  <c r="E82" i="35"/>
  <c r="E96" i="35"/>
  <c r="E100" i="35"/>
  <c r="E104" i="35"/>
  <c r="E108" i="35"/>
  <c r="E112" i="35"/>
  <c r="E116" i="35"/>
  <c r="E120" i="35"/>
  <c r="E124" i="35"/>
  <c r="E128" i="35"/>
  <c r="E132" i="35"/>
  <c r="E145" i="35"/>
  <c r="E149" i="35"/>
  <c r="E153" i="35"/>
  <c r="F6" i="32" l="1"/>
  <c r="F7" i="32"/>
  <c r="F8" i="32"/>
  <c r="F9" i="32"/>
  <c r="F10" i="32"/>
  <c r="F11" i="32"/>
  <c r="F12" i="32"/>
  <c r="F13" i="32"/>
  <c r="F14" i="32"/>
  <c r="F15" i="32"/>
  <c r="F16" i="32"/>
  <c r="F17" i="32"/>
  <c r="F18" i="32"/>
  <c r="F19" i="32"/>
  <c r="F20" i="32"/>
  <c r="F21" i="32"/>
  <c r="F22" i="32"/>
  <c r="F23" i="32"/>
  <c r="F24" i="32"/>
  <c r="F25" i="32"/>
  <c r="F26" i="32"/>
  <c r="F27" i="32"/>
  <c r="F28" i="32"/>
  <c r="F5" i="32"/>
  <c r="D6" i="32"/>
  <c r="D7" i="32"/>
  <c r="D8" i="32"/>
  <c r="D9" i="32"/>
  <c r="D10" i="32"/>
  <c r="D11" i="32"/>
  <c r="D12" i="32"/>
  <c r="D13" i="32"/>
  <c r="D14" i="32"/>
  <c r="D15" i="32"/>
  <c r="D16" i="32"/>
  <c r="D17" i="32"/>
  <c r="D18" i="32"/>
  <c r="D19" i="32"/>
  <c r="D20" i="32"/>
  <c r="D21" i="32"/>
  <c r="D22" i="32"/>
  <c r="D23" i="32"/>
  <c r="D24" i="32"/>
  <c r="D25" i="32"/>
  <c r="D26" i="32"/>
  <c r="D27" i="32"/>
  <c r="D28" i="32"/>
  <c r="D5" i="32"/>
  <c r="D30" i="1"/>
  <c r="E30" i="1" s="1"/>
  <c r="D31" i="1" l="1"/>
  <c r="E31" i="1" s="1"/>
  <c r="D28" i="1" l="1"/>
  <c r="E28" i="1" s="1"/>
  <c r="D29" i="1"/>
  <c r="E29" i="1" s="1"/>
  <c r="D27" i="1"/>
  <c r="E27" i="1" s="1"/>
  <c r="D26" i="1" l="1"/>
  <c r="E26" i="1" s="1"/>
  <c r="C4" i="2" l="1"/>
  <c r="D4" i="2" s="1"/>
  <c r="D68" i="16" l="1"/>
  <c r="E68" i="16" s="1"/>
  <c r="D9" i="1" l="1"/>
  <c r="E9" i="1" s="1"/>
  <c r="D25" i="1" l="1"/>
  <c r="E25" i="1" s="1"/>
  <c r="D12" i="1" l="1"/>
  <c r="E12" i="1" s="1"/>
  <c r="D13" i="1"/>
  <c r="E13" i="1" s="1"/>
  <c r="D23" i="1" l="1"/>
  <c r="E23" i="1" s="1"/>
  <c r="C30" i="2" l="1"/>
  <c r="D30" i="2" s="1"/>
  <c r="D5" i="1" l="1"/>
  <c r="E5" i="1" s="1"/>
  <c r="D4" i="1" l="1"/>
  <c r="D6" i="1"/>
  <c r="D8" i="1"/>
  <c r="D10" i="1"/>
  <c r="E10" i="1" s="1"/>
  <c r="D15" i="1"/>
  <c r="D16" i="1"/>
  <c r="D11" i="1" l="1"/>
  <c r="E11" i="1" s="1"/>
  <c r="D7" i="1" l="1"/>
  <c r="D24" i="1"/>
  <c r="D20" i="1"/>
  <c r="D21" i="1"/>
  <c r="D22" i="1"/>
  <c r="D17" i="1"/>
  <c r="D18" i="1"/>
  <c r="D66" i="16" l="1"/>
  <c r="E66" i="16" s="1"/>
  <c r="D67" i="16"/>
  <c r="E67" i="16" s="1"/>
  <c r="D65" i="16"/>
  <c r="E65" i="16" s="1"/>
  <c r="E8" i="1" l="1"/>
  <c r="E7" i="1"/>
  <c r="D14" i="1" l="1"/>
  <c r="E14" i="1" s="1"/>
  <c r="D69" i="16" l="1"/>
  <c r="E4" i="1" l="1"/>
  <c r="D19" i="1" l="1"/>
  <c r="E19" i="1" s="1"/>
  <c r="H19" i="1"/>
  <c r="E69" i="16" l="1"/>
  <c r="E24" i="1" l="1"/>
  <c r="H17" i="1"/>
  <c r="H18" i="1"/>
  <c r="H20" i="1"/>
  <c r="H21" i="1"/>
  <c r="H22" i="1"/>
  <c r="L70" i="16" l="1"/>
  <c r="J70" i="16"/>
  <c r="I70" i="16"/>
  <c r="H70" i="16"/>
  <c r="E20" i="1"/>
  <c r="E15" i="1"/>
  <c r="E6" i="1"/>
  <c r="E16" i="1"/>
  <c r="E17" i="1"/>
  <c r="E18" i="1"/>
  <c r="E21" i="1"/>
  <c r="E22" i="1"/>
</calcChain>
</file>

<file path=xl/comments1.xml><?xml version="1.0" encoding="utf-8"?>
<comments xmlns="http://schemas.openxmlformats.org/spreadsheetml/2006/main">
  <authors>
    <author>jjy</author>
  </authors>
  <commentList>
    <comment ref="B41" authorId="0">
      <text>
        <r>
          <rPr>
            <b/>
            <sz val="9"/>
            <color indexed="81"/>
            <rFont val="Tahoma"/>
            <family val="2"/>
          </rPr>
          <t>jjy: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코드명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 xml:space="preserve">변경
</t>
        </r>
      </text>
    </comment>
    <comment ref="B45" authorId="0">
      <text>
        <r>
          <rPr>
            <b/>
            <sz val="9"/>
            <color indexed="81"/>
            <rFont val="Tahoma"/>
            <family val="2"/>
          </rPr>
          <t>jjy: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 xml:space="preserve">신규코드
</t>
        </r>
      </text>
    </comment>
    <comment ref="B56" authorId="0">
      <text>
        <r>
          <rPr>
            <b/>
            <sz val="9"/>
            <color indexed="81"/>
            <rFont val="Tahoma"/>
            <family val="2"/>
          </rPr>
          <t>jjy:</t>
        </r>
        <r>
          <rPr>
            <b/>
            <sz val="9"/>
            <color indexed="81"/>
            <rFont val="돋움"/>
            <family val="3"/>
            <charset val="129"/>
          </rPr>
          <t>모델명</t>
        </r>
        <r>
          <rPr>
            <b/>
            <sz val="9"/>
            <color indexed="81"/>
            <rFont val="Tahoma"/>
            <family val="2"/>
          </rPr>
          <t>,</t>
        </r>
        <r>
          <rPr>
            <b/>
            <sz val="9"/>
            <color indexed="81"/>
            <rFont val="돋움"/>
            <family val="3"/>
            <charset val="129"/>
          </rPr>
          <t>상품코드변경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60" authorId="0">
      <text>
        <r>
          <rPr>
            <b/>
            <sz val="9"/>
            <color indexed="81"/>
            <rFont val="Tahoma"/>
            <family val="2"/>
          </rPr>
          <t>jjy:</t>
        </r>
        <r>
          <rPr>
            <b/>
            <sz val="9"/>
            <color indexed="81"/>
            <rFont val="돋움"/>
            <family val="3"/>
            <charset val="129"/>
          </rPr>
          <t>모델명</t>
        </r>
        <r>
          <rPr>
            <b/>
            <sz val="9"/>
            <color indexed="81"/>
            <rFont val="Tahoma"/>
            <family val="2"/>
          </rPr>
          <t>,</t>
        </r>
        <r>
          <rPr>
            <b/>
            <sz val="9"/>
            <color indexed="81"/>
            <rFont val="돋움"/>
            <family val="3"/>
            <charset val="129"/>
          </rPr>
          <t>상품코드변경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Mabel Chu</author>
  </authors>
  <commentList>
    <comment ref="FH33" authorId="0">
      <text>
        <r>
          <rPr>
            <b/>
            <sz val="9"/>
            <color indexed="81"/>
            <rFont val="Tahoma"/>
            <family val="2"/>
          </rPr>
          <t xml:space="preserve">Mabel Chu
Not offering
</t>
        </r>
      </text>
    </comment>
    <comment ref="DD59" authorId="0">
      <text>
        <r>
          <rPr>
            <b/>
            <sz val="9"/>
            <color indexed="81"/>
            <rFont val="Tahoma"/>
            <family val="2"/>
          </rPr>
          <t>Mabel Chu:</t>
        </r>
        <r>
          <rPr>
            <sz val="9"/>
            <color indexed="81"/>
            <rFont val="Tahoma"/>
            <family val="2"/>
          </rPr>
          <t xml:space="preserve">
The current platforms HP EliteBook Folio 9470m Notebook PC and HP EliteBook Revolve 810 G1 Tablet only support </t>
        </r>
        <r>
          <rPr>
            <b/>
            <u/>
            <sz val="12"/>
            <color indexed="53"/>
            <rFont val="Arial"/>
            <family val="2"/>
          </rPr>
          <t>ONE</t>
        </r>
        <r>
          <rPr>
            <sz val="9"/>
            <color indexed="81"/>
            <rFont val="Tahoma"/>
            <family val="2"/>
          </rPr>
          <t xml:space="preserve"> Display Port from the dock; this is a result of platform architecture.  </t>
        </r>
      </text>
    </comment>
    <comment ref="FI70" authorId="0">
      <text>
        <r>
          <rPr>
            <b/>
            <sz val="9"/>
            <color indexed="81"/>
            <rFont val="Tahoma"/>
            <family val="2"/>
          </rPr>
          <t>Mabel Chu:</t>
        </r>
        <r>
          <rPr>
            <sz val="9"/>
            <color indexed="81"/>
            <rFont val="Tahoma"/>
            <family val="2"/>
          </rPr>
          <t xml:space="preserve">
Aust to leverage #UUF. Add Aust Warranty Card to #UUF.</t>
        </r>
      </text>
    </comment>
    <comment ref="FJ70" authorId="0">
      <text>
        <r>
          <rPr>
            <b/>
            <sz val="9"/>
            <color indexed="81"/>
            <rFont val="Tahoma"/>
            <family val="2"/>
          </rPr>
          <t>Mabel Chu:</t>
        </r>
        <r>
          <rPr>
            <sz val="9"/>
            <color indexed="81"/>
            <rFont val="Tahoma"/>
            <family val="2"/>
          </rPr>
          <t xml:space="preserve">
Aust to leverage #UUF. Add Aust Warranty Card to #UUF.</t>
        </r>
      </text>
    </comment>
    <comment ref="FN70" authorId="0">
      <text>
        <r>
          <rPr>
            <b/>
            <sz val="9"/>
            <color indexed="81"/>
            <rFont val="Tahoma"/>
            <family val="2"/>
          </rPr>
          <t>Mabel Chu:</t>
        </r>
        <r>
          <rPr>
            <sz val="9"/>
            <color indexed="81"/>
            <rFont val="Tahoma"/>
            <family val="2"/>
          </rPr>
          <t xml:space="preserve">
Not localised to #AB0
</t>
        </r>
      </text>
    </comment>
    <comment ref="FI72" authorId="0">
      <text>
        <r>
          <rPr>
            <b/>
            <sz val="9"/>
            <color indexed="81"/>
            <rFont val="Tahoma"/>
            <family val="2"/>
          </rPr>
          <t>Mabel Chu:</t>
        </r>
        <r>
          <rPr>
            <sz val="9"/>
            <color indexed="81"/>
            <rFont val="Tahoma"/>
            <family val="2"/>
          </rPr>
          <t xml:space="preserve">
Aust to leverage #UUF. Add Aust Warranty Card to #UUF.</t>
        </r>
      </text>
    </comment>
    <comment ref="FJ72" authorId="0">
      <text>
        <r>
          <rPr>
            <b/>
            <sz val="9"/>
            <color indexed="81"/>
            <rFont val="Tahoma"/>
            <family val="2"/>
          </rPr>
          <t>Mabel Chu:</t>
        </r>
        <r>
          <rPr>
            <sz val="9"/>
            <color indexed="81"/>
            <rFont val="Tahoma"/>
            <family val="2"/>
          </rPr>
          <t xml:space="preserve">
Aust to leverage #UUF. Add Aust Warranty Card to #UUF.</t>
        </r>
      </text>
    </comment>
    <comment ref="FG173" authorId="0">
      <text>
        <r>
          <rPr>
            <b/>
            <sz val="9"/>
            <color indexed="81"/>
            <rFont val="Tahoma"/>
            <family val="2"/>
          </rPr>
          <t>Mabel Chu:</t>
        </r>
        <r>
          <rPr>
            <sz val="9"/>
            <color indexed="81"/>
            <rFont val="Tahoma"/>
            <family val="2"/>
          </rPr>
          <t xml:space="preserve">
Not certify for China
</t>
        </r>
      </text>
    </comment>
    <comment ref="FG175" authorId="0">
      <text>
        <r>
          <rPr>
            <b/>
            <sz val="9"/>
            <color indexed="81"/>
            <rFont val="Tahoma"/>
            <family val="2"/>
          </rPr>
          <t>Mabel Chu:</t>
        </r>
        <r>
          <rPr>
            <sz val="9"/>
            <color indexed="81"/>
            <rFont val="Tahoma"/>
            <family val="2"/>
          </rPr>
          <t xml:space="preserve">
Not Certify for China
</t>
        </r>
      </text>
    </comment>
    <comment ref="FI197" authorId="0">
      <text>
        <r>
          <rPr>
            <b/>
            <sz val="9"/>
            <color indexed="81"/>
            <rFont val="Tahoma"/>
            <family val="2"/>
          </rPr>
          <t>Mabel Chu:</t>
        </r>
        <r>
          <rPr>
            <sz val="9"/>
            <color indexed="81"/>
            <rFont val="Tahoma"/>
            <family val="2"/>
          </rPr>
          <t xml:space="preserve">
Aust to leverage #UUF. Add Aust Warranty Card to #UUF.</t>
        </r>
      </text>
    </comment>
    <comment ref="FJ197" authorId="0">
      <text>
        <r>
          <rPr>
            <b/>
            <sz val="9"/>
            <color indexed="81"/>
            <rFont val="Tahoma"/>
            <family val="2"/>
          </rPr>
          <t>Mabel Chu:</t>
        </r>
        <r>
          <rPr>
            <sz val="9"/>
            <color indexed="81"/>
            <rFont val="Tahoma"/>
            <family val="2"/>
          </rPr>
          <t xml:space="preserve">
Aust to leverage #UUF. Add Aust Warranty Card to #UUF.</t>
        </r>
      </text>
    </comment>
  </commentList>
</comments>
</file>

<file path=xl/sharedStrings.xml><?xml version="1.0" encoding="utf-8"?>
<sst xmlns="http://schemas.openxmlformats.org/spreadsheetml/2006/main" count="8640" uniqueCount="2338">
  <si>
    <t xml:space="preserve"> </t>
  </si>
  <si>
    <t xml:space="preserve">TOTAL </t>
  </si>
  <si>
    <t>CPU</t>
  </si>
  <si>
    <t>HDD</t>
  </si>
  <si>
    <t>ODD</t>
  </si>
  <si>
    <t>OS</t>
  </si>
  <si>
    <t>HP Platform</t>
  </si>
  <si>
    <t>ID &amp; Color</t>
  </si>
  <si>
    <t>XP Pro Downgrade Right</t>
  </si>
  <si>
    <t>Brand Platform</t>
  </si>
  <si>
    <t>CPU FSB</t>
  </si>
  <si>
    <t>L2/L3 Cache</t>
  </si>
  <si>
    <t>Turbo Boost</t>
  </si>
  <si>
    <t>VT</t>
  </si>
  <si>
    <t>CHIPSET</t>
  </si>
  <si>
    <t>Memory</t>
  </si>
  <si>
    <t>M Slot</t>
  </si>
  <si>
    <t>Graphic</t>
  </si>
  <si>
    <t>Display</t>
  </si>
  <si>
    <t>Warranty</t>
  </si>
  <si>
    <t>Wireless Lan</t>
  </si>
  <si>
    <t>Bluetooth</t>
  </si>
  <si>
    <t>Battery</t>
  </si>
  <si>
    <t>DIB H/W or Option</t>
  </si>
  <si>
    <t>Power</t>
  </si>
  <si>
    <t>Finger Print</t>
  </si>
  <si>
    <t>Web-Cam</t>
  </si>
  <si>
    <t>HDMI</t>
  </si>
  <si>
    <t>Modem</t>
  </si>
  <si>
    <t>Ethernet</t>
  </si>
  <si>
    <t>Serial Port</t>
  </si>
  <si>
    <t>USB 3.0</t>
  </si>
  <si>
    <t>Office Ready</t>
  </si>
  <si>
    <t>OS DVD</t>
  </si>
  <si>
    <t>DR DVD</t>
  </si>
  <si>
    <t>Remark</t>
  </si>
  <si>
    <t>Styx1.0</t>
  </si>
  <si>
    <t>7 Professional 64</t>
  </si>
  <si>
    <t>Yes</t>
  </si>
  <si>
    <t>Core i5 / Huron River</t>
  </si>
  <si>
    <t>2'nd Gen. Core i5-2450M (2.50GHz), Sandy Bridge</t>
  </si>
  <si>
    <t>1333MHz</t>
  </si>
  <si>
    <t>3MB</t>
  </si>
  <si>
    <t>3.10GHz</t>
  </si>
  <si>
    <t>Intel QM67</t>
  </si>
  <si>
    <t>Intel HD Graphics 3000</t>
  </si>
  <si>
    <t>Super Multi SATA</t>
  </si>
  <si>
    <t>12.5 HD (1366*768) LED-backlit AG</t>
  </si>
  <si>
    <t>1/1/0</t>
  </si>
  <si>
    <t>Broadcom 43224AGN a/b/g/n ROW</t>
  </si>
  <si>
    <t>Bluetooth2.1</t>
  </si>
  <si>
    <t xml:space="preserve">6C (62WHr)   </t>
  </si>
  <si>
    <t>n/a</t>
  </si>
  <si>
    <t>65W</t>
  </si>
  <si>
    <t>HD (720p)</t>
  </si>
  <si>
    <t>DisplayPort</t>
  </si>
  <si>
    <t>No</t>
  </si>
  <si>
    <t>10/100/1000</t>
  </si>
  <si>
    <t>Win7 Pro 32/64 APJ ML</t>
  </si>
  <si>
    <t>Win 7</t>
  </si>
  <si>
    <t>P0019686</t>
  </si>
  <si>
    <t>128G SSD</t>
  </si>
  <si>
    <t xml:space="preserve">3C (31WHr)   </t>
  </si>
  <si>
    <t>P0019685</t>
  </si>
  <si>
    <t>Core i7 / Huron River</t>
  </si>
  <si>
    <t>2'nd Gen. Core i7-2640M (2.80GHz), Sandy Bridge</t>
  </si>
  <si>
    <t>4MB</t>
  </si>
  <si>
    <t>3.50GHz</t>
  </si>
  <si>
    <t>P0018449</t>
  </si>
  <si>
    <t>2'nd Gen. Core i5-2410M (2.30GHz), Sandy Bridge</t>
  </si>
  <si>
    <t>2.90GHz</t>
  </si>
  <si>
    <t>Win 7 Premium 32/64 APJ ML</t>
  </si>
  <si>
    <t>P0019400</t>
  </si>
  <si>
    <t>Outfield1.0</t>
  </si>
  <si>
    <t>160G SSD</t>
  </si>
  <si>
    <t>12.1 WXGA (1280*800) LED-backlit  UWVA AG , Digitizer+Multi Touch</t>
  </si>
  <si>
    <t>Metallic Grey</t>
  </si>
  <si>
    <t>Core i3 / Huron River</t>
  </si>
  <si>
    <t>Atheros b/g/n</t>
  </si>
  <si>
    <t>Roxette1.0</t>
  </si>
  <si>
    <t>2'nd Gen. Core i5-2520M (2.50GHz), Sandy Bridge</t>
  </si>
  <si>
    <t>3.20GHz</t>
  </si>
  <si>
    <t>90W</t>
  </si>
  <si>
    <t>P0017882</t>
  </si>
  <si>
    <t>Core i5 / Chief River</t>
  </si>
  <si>
    <t>3'rd Gen. Core i5-3210M (2.50GHz), Ivy Bridge</t>
  </si>
  <si>
    <t>Atheros b/g/n (1x1, 150Mbps)</t>
  </si>
  <si>
    <t>BT 4.0</t>
  </si>
  <si>
    <t>Harvey6U 1.0</t>
  </si>
  <si>
    <t>Smooth Matt Charcoal</t>
  </si>
  <si>
    <t>Intel HM75</t>
  </si>
  <si>
    <t>Intel HD Graphics 4000</t>
  </si>
  <si>
    <t>HDMI1.4</t>
  </si>
  <si>
    <t>Core i3 / Chief River</t>
  </si>
  <si>
    <t>15.6 HD (1366*768) LED-backlit AG</t>
  </si>
  <si>
    <t>6MB</t>
  </si>
  <si>
    <t>750G 7200rpm SATA2</t>
  </si>
  <si>
    <t>17.3 HD+ (1600*900) LED-backlit AG</t>
  </si>
  <si>
    <t>750GB 5400rpm SATA2</t>
  </si>
  <si>
    <t>Super Multi SATA UB Type</t>
  </si>
  <si>
    <t>14.0 HD+ (1600*900) LED-backlit AG</t>
  </si>
  <si>
    <t>DisplayPort1.2</t>
  </si>
  <si>
    <t>DisplayPort1.1a</t>
  </si>
  <si>
    <t>P0017592</t>
  </si>
  <si>
    <t>P0017687</t>
  </si>
  <si>
    <t>2'nd Gen. Core i7-2720QM (2.20GHz) Sandy Bridge</t>
  </si>
  <si>
    <t>3.30MHz</t>
  </si>
  <si>
    <t xml:space="preserve">9C (100WHr)   </t>
  </si>
  <si>
    <t>P0020932</t>
  </si>
  <si>
    <t>Calvin-p 1.0</t>
  </si>
  <si>
    <t>Core i7 / Chief River</t>
  </si>
  <si>
    <t>3.30GHz</t>
  </si>
  <si>
    <t>Intel QM77</t>
  </si>
  <si>
    <t>AMD Radeon HD 7570M 1GB GDDR5 VRAM</t>
  </si>
  <si>
    <t>Intel Centrino Advanced-N 6205 a/b/g/n (2x2, 300Mbps)</t>
  </si>
  <si>
    <t>HP 90W Docking Station</t>
  </si>
  <si>
    <t>Win7 Pro 32/64 SP1 APJ ML</t>
  </si>
  <si>
    <t>P0020933</t>
  </si>
  <si>
    <t>P0019397</t>
  </si>
  <si>
    <t>2'nd Gen. Core i7-2760QM (2.40GHz) Sandy Bridge</t>
  </si>
  <si>
    <t>3.50MHz</t>
  </si>
  <si>
    <t>15.6 FHD (1920*1080) LED-backlit WVA AG</t>
  </si>
  <si>
    <t>P0020930</t>
  </si>
  <si>
    <t>Casper-p 1.0</t>
  </si>
  <si>
    <t>15.6 HD+ (1600*900) LED-backlit WVA AG</t>
  </si>
  <si>
    <t>P0020931</t>
  </si>
  <si>
    <t>P0019396</t>
  </si>
  <si>
    <t>NVIDIA Quadro 4000M 2GB GDDR5 VRAM</t>
  </si>
  <si>
    <t>17.3 FHD (1920*1080) LED-backlit WVA AG</t>
  </si>
  <si>
    <t xml:space="preserve">8C (83WHr)   </t>
  </si>
  <si>
    <t>P0018819</t>
  </si>
  <si>
    <t>P0017138</t>
  </si>
  <si>
    <t>P0018160</t>
  </si>
  <si>
    <t>P0017137</t>
  </si>
  <si>
    <t>P0014562</t>
  </si>
  <si>
    <t>P0013908</t>
  </si>
  <si>
    <t>BTO &amp; Display</t>
  </si>
  <si>
    <t xml:space="preserve">PL </t>
  </si>
  <si>
    <t>Platform</t>
  </si>
  <si>
    <t>EU</t>
  </si>
  <si>
    <t>GTM</t>
  </si>
  <si>
    <t>M</t>
  </si>
  <si>
    <t>SKU</t>
  </si>
  <si>
    <t>5X
BTO</t>
  </si>
  <si>
    <t>Z210 CMT</t>
  </si>
  <si>
    <t>B0B24PA#AB1</t>
  </si>
  <si>
    <t>Z210 CMT ZH3.3 500G 2G Win7 Pro 32 Bi</t>
  </si>
  <si>
    <r>
      <t xml:space="preserve">1G memory </t>
    </r>
    <r>
      <rPr>
        <sz val="9"/>
        <rFont val="돋움"/>
        <family val="3"/>
        <charset val="129"/>
      </rPr>
      <t>단종</t>
    </r>
  </si>
  <si>
    <t>단종</t>
  </si>
  <si>
    <t>QG533PA#AB1</t>
  </si>
  <si>
    <t>Z210/400W, i5-2500/3.3/6MB/4C/GT1, 2GB nECC, 500GB, Win7 32-bit, HD Graphics 2000</t>
  </si>
  <si>
    <t>QG534PA#AB1</t>
  </si>
  <si>
    <t>Z210/400W, Xeon E3-1225/3.1/6MB/4C/GT2, 4GB ECC, 500GB, Win7 32-bit, HD Graphics P3000</t>
  </si>
  <si>
    <t>.</t>
  </si>
  <si>
    <t>QG535PA#AB1</t>
  </si>
  <si>
    <t>Z210/400W, Xeon E3-1230/3.2/8MB/4C/GT0, 4GB ECC, 500GB, Win7 32-bit, No Graphic</t>
  </si>
  <si>
    <t>QG536PA#AB1</t>
  </si>
  <si>
    <t>Z210/400W, Xeon E3-1270/3.4/8MB/4C/GT0, 4GB ECC, 500GB, Win7 32-bit, No Graphic</t>
  </si>
  <si>
    <t>Z210 SFF</t>
  </si>
  <si>
    <t>QG537PA#AB1</t>
  </si>
  <si>
    <t>Z210 SFF/240W, i7-2600/3.4/8MB/4C/GT1, 4GB nECC, 500GB, Win7 32-bit, HD Graphics 2000</t>
  </si>
  <si>
    <t>QJ897PA#AB1</t>
  </si>
  <si>
    <t>Z210 SFF/240W, i5-2500/3.3/6MB/4C/GT1, 4GB nECC, 500GB, Win7 32-bit, HD Graphics 2000</t>
  </si>
  <si>
    <t>B0B25PA#AB1</t>
  </si>
  <si>
    <t>Z210 SFF ZH3.3 500G 4G Win7 Pro 32 Bi</t>
  </si>
  <si>
    <t>Z400</t>
  </si>
  <si>
    <t>LC630PA#AB1</t>
  </si>
  <si>
    <t>Z400/W3505/Xeon 2.53 4MB/DC/4GB ECC, 500 GB, Win7 32 bit, No Graphics</t>
  </si>
  <si>
    <t>LC631PA#AB1</t>
  </si>
  <si>
    <t>Z400/W3550/Xeon 3.06 8MB/QC/4GB ECC, 500 GB, Win7 32 bit, No Graphics</t>
  </si>
  <si>
    <t>LC632PA#AB1</t>
  </si>
  <si>
    <t>Z400/W3565/Xeon 3.20 8MB/QC/4GB ECC, 500 GB, Win7 32 bit, No Graphics</t>
  </si>
  <si>
    <t>LZ333PA#AB1</t>
  </si>
  <si>
    <t>Z400/W3670/Xeon 3.20 12MB/6C/6GB ECC, 500 GB, Win7 32 bit, No Graphics</t>
  </si>
  <si>
    <t>Z220CMT</t>
  </si>
  <si>
    <t>C2Y10PA#AB1</t>
  </si>
  <si>
    <t xml:space="preserve">Z220/400W, Xeon E3-1225/3.2/8MB/4C/GT2, 4GB ECC, 500GB, Win7 32-bit, HD Graphics P4000 </t>
  </si>
  <si>
    <t>C2Y11PA#AB1</t>
  </si>
  <si>
    <t xml:space="preserve">Z220/400W, Xeon E3-1240/3.4/8MB/4C/GT0, 4GB ECC, 500GB, Win7 32-bit, No Graphic </t>
  </si>
  <si>
    <t>C2Y12PA#AB1</t>
  </si>
  <si>
    <t xml:space="preserve">Z220/400W, Xeon E3-1280/3.6/8MB/4C/GT0, 4GB ECC, 500GB, Win7 32-bit, No Graphic </t>
  </si>
  <si>
    <t>Z220SFF</t>
  </si>
  <si>
    <t>C4M42PA#AB1</t>
  </si>
  <si>
    <t xml:space="preserve">Z220 SFF/240W, i7-2600/3.4/8MB/4C/GT1, 4GB nECC, 500GB, Win7 32-bit, HD Graphics 2000 </t>
  </si>
  <si>
    <t>C4M41PA#AB1</t>
  </si>
  <si>
    <t xml:space="preserve">Z220 SFF/240W, i5-2500/3.3/6MB/4C/GT1, 4GB nECC, 500GB, Win7 32-bit, HD Graphics 2000 </t>
  </si>
  <si>
    <t>Z420</t>
  </si>
  <si>
    <t>C0G82PA#AB1</t>
  </si>
  <si>
    <t>Z420/E5-1607/Xeon 3.1/10MB/1066, 4GB ECC, 500GB, Win7 64 bit, No Graphics</t>
  </si>
  <si>
    <t>C0G81PA#AB1</t>
  </si>
  <si>
    <t>Z420/E5-1620/Xeon 3.6/10MB/1600/4C, 4GB ECC, 500GB, Win7 64 bit, No Graphics</t>
  </si>
  <si>
    <t>C0G80PA#AB1</t>
  </si>
  <si>
    <t>Z420/E5-1650/Xeon 3.20 /12MB/1600/6C, 4GB ECC, 500GB, Win7 64 bit, No Graphics</t>
  </si>
  <si>
    <t>Z1 AIO</t>
  </si>
  <si>
    <t>B7F38PA#AB1</t>
  </si>
  <si>
    <t>Z1 400W, i3-2120/3.3/3MB/2C/GT1, 4GB nECC, 500GB, Win7 64-bit, HD Graphics 2000, Slot 8X Multi</t>
  </si>
  <si>
    <t>B7F39PA#AB1</t>
  </si>
  <si>
    <t>Z1 400W, E3-1245/3.3/8MB/4C/GT2, 8GB ECC, 1TB, Win7 64-bit, NVIDIA 1000M, Slot 8X Multi</t>
  </si>
  <si>
    <t>B7F40PA#AB1</t>
  </si>
  <si>
    <t>Z1 400W, E3-1245/3.3/8MB/4C/GT2, 16GB ECC, 2TB, Win7 64-bit, NVIDIA 3000M, Slot 8X Multi</t>
  </si>
  <si>
    <t>TB 
display</t>
  </si>
  <si>
    <t>GV546A4#AB1</t>
  </si>
  <si>
    <r>
      <t xml:space="preserve">LP2480zx </t>
    </r>
    <r>
      <rPr>
        <b/>
        <sz val="9"/>
        <color indexed="10"/>
        <rFont val="Calibri"/>
        <family val="2"/>
      </rPr>
      <t>(long leadtime=&gt;fcst</t>
    </r>
    <r>
      <rPr>
        <b/>
        <sz val="9"/>
        <color indexed="10"/>
        <rFont val="돋움"/>
        <family val="3"/>
        <charset val="129"/>
      </rPr>
      <t>필요</t>
    </r>
    <r>
      <rPr>
        <b/>
        <sz val="9"/>
        <color indexed="10"/>
        <rFont val="Calibri"/>
        <family val="2"/>
      </rPr>
      <t>)</t>
    </r>
  </si>
  <si>
    <t>VM617A4#AB1</t>
  </si>
  <si>
    <t>ZR30w</t>
  </si>
  <si>
    <t>LM975A4#AB1</t>
  </si>
  <si>
    <t>HP ZR2040w 20-In LED IPS Monit KOR</t>
  </si>
  <si>
    <t>XW475A4#AB1</t>
  </si>
  <si>
    <t>HP ZR2240w 21.5-in LED S-IPS Monitor</t>
  </si>
  <si>
    <t>XW477A4#AB1</t>
  </si>
  <si>
    <t>HP ZR2440w 24-in LED S-IPS Monitor</t>
  </si>
  <si>
    <t>XW476A4#AB1</t>
  </si>
  <si>
    <t>HP ZR2740w27-inLEDIPSMonitor KOR</t>
  </si>
  <si>
    <t>Accy</t>
  </si>
  <si>
    <t>KZ300AA</t>
  </si>
  <si>
    <t>LCD Color Calibration Kit</t>
  </si>
  <si>
    <t>KZ301AA</t>
  </si>
  <si>
    <t>LCD Hood Kit</t>
  </si>
  <si>
    <t>Chipset</t>
  </si>
  <si>
    <t>Keyboard</t>
  </si>
  <si>
    <t>Mouse</t>
  </si>
  <si>
    <t>4GB DDR3-1600 DIMM (1x4GB)</t>
  </si>
  <si>
    <t>1TB 7200 RPM 3.5 HDD</t>
  </si>
  <si>
    <t>HP SuperMulti</t>
  </si>
  <si>
    <t>HP PS/2 Standard Keyboard KOR</t>
  </si>
  <si>
    <t>HP USB Optical BLK Mouse</t>
  </si>
  <si>
    <t>HP DisplayPort To DVI-D Adapter</t>
  </si>
  <si>
    <t>Intel Core i5-3470</t>
  </si>
  <si>
    <t>1-1-1 SFF Warranty AP</t>
  </si>
  <si>
    <t>2MB</t>
  </si>
  <si>
    <t>Silver</t>
  </si>
  <si>
    <t>Model</t>
  </si>
  <si>
    <t>Bluetooth4.0</t>
  </si>
  <si>
    <t>도킹, 옵션 포함되지않음</t>
  </si>
  <si>
    <t>4096MB 1333MHz(1333MHz동작) DDR3 1DM</t>
  </si>
  <si>
    <t>2048MB 1333MHz(1333MHz동작) DDR3 1DM</t>
  </si>
  <si>
    <t>4096MB 1333/1600MHz(1333MHz동작) DDR3 1DM</t>
  </si>
  <si>
    <t>Intel HM70</t>
  </si>
  <si>
    <t>4GB 1600MHz(1600MHz동작) DDR3 1DM</t>
  </si>
  <si>
    <t>13.3 HD (1366*768) LED-backlit AG</t>
  </si>
  <si>
    <t>8192MB 1333MHz(1333MHz동작) DDR3 2DM</t>
  </si>
  <si>
    <t>Richie</t>
  </si>
  <si>
    <t>Roadrunner</t>
  </si>
  <si>
    <t>Roger</t>
  </si>
  <si>
    <t>Mighty</t>
  </si>
  <si>
    <t>8GB 1600MHz(1600MHz동작) DDR3 2DM</t>
  </si>
  <si>
    <t>3/3/0</t>
  </si>
  <si>
    <t>3'rd Gen. Core i5-3317U (1.70Hz), Ivy Bridge 17W</t>
  </si>
  <si>
    <t>2.60GHz</t>
  </si>
  <si>
    <t>Simba</t>
  </si>
  <si>
    <t>Aerosmith</t>
  </si>
  <si>
    <t>상품명</t>
    <phoneticPr fontId="3" type="noConversion"/>
  </si>
  <si>
    <t>Others</t>
  </si>
  <si>
    <t>P0020953</t>
  </si>
  <si>
    <t>P0021722</t>
  </si>
  <si>
    <t>컴팩 8470W(C0R94PA)</t>
  </si>
  <si>
    <t>P0020918</t>
  </si>
  <si>
    <t>RAM</t>
  </si>
  <si>
    <t>Graphics</t>
  </si>
  <si>
    <t>LAN</t>
  </si>
  <si>
    <t>Intel Core i7-3770</t>
  </si>
  <si>
    <t>Intel® Q77 Express</t>
  </si>
  <si>
    <t>4GB DDR3-1600 DIMM (1x4GB) RAM</t>
  </si>
  <si>
    <t>Onboard</t>
  </si>
  <si>
    <t>Windows 7 Pro 64-bit</t>
  </si>
  <si>
    <t>HP USB Optical</t>
  </si>
  <si>
    <t>SuperMulti ODD</t>
  </si>
  <si>
    <t>3/3/3</t>
  </si>
  <si>
    <t>HP DisplayPort To DVI-D Adapter, HP Mouse Pad</t>
  </si>
  <si>
    <t>1TB 7200 RPM</t>
  </si>
  <si>
    <t>Intel Core i3-3240</t>
  </si>
  <si>
    <t>Intel® Q75 Express</t>
  </si>
  <si>
    <t>1/1/1</t>
  </si>
  <si>
    <t>N/A</t>
  </si>
  <si>
    <t>320W 고효율</t>
  </si>
  <si>
    <t>240W 고효율</t>
  </si>
  <si>
    <t>총재고</t>
    <phoneticPr fontId="47" type="noConversion"/>
  </si>
  <si>
    <t>담당자</t>
  </si>
  <si>
    <t>컴팩 L2314(C4H43AA)</t>
  </si>
  <si>
    <t>컴팩 LA1956X(A9S75AA)</t>
  </si>
  <si>
    <t>컴팩 LE2001W(NK128AA)</t>
  </si>
  <si>
    <t>컴팩 LE2002X(LL763AA)</t>
  </si>
  <si>
    <t>P0025322</t>
  </si>
  <si>
    <t>P0025320</t>
  </si>
  <si>
    <t>P0022596</t>
  </si>
  <si>
    <t>P0019247</t>
  </si>
  <si>
    <t>컴팩 LE1911(EM887AA)</t>
  </si>
  <si>
    <t>Win8 Pro 64 downgrade to Win7 Pro 64</t>
  </si>
  <si>
    <t>8GB DDR3-1600 DIMM (2x4GB) RAM</t>
  </si>
  <si>
    <t>HP USB Standard Keyboard - Win</t>
  </si>
  <si>
    <t>P0017591</t>
  </si>
  <si>
    <t>D7X63PA#AB1</t>
  </si>
  <si>
    <t>D7X64PA#AB1</t>
  </si>
  <si>
    <t>P0026887</t>
  </si>
  <si>
    <t>P0018979</t>
  </si>
  <si>
    <t>P0026906</t>
  </si>
  <si>
    <t>P0026901</t>
  </si>
  <si>
    <t>P0026903</t>
  </si>
  <si>
    <t>P0026904</t>
  </si>
  <si>
    <t>New</t>
  </si>
  <si>
    <t>128GB SSD/ 1TB 7200 RPM</t>
  </si>
  <si>
    <t>HP DisplayPort To DVI-D Adapter, HP Mouse Pad, Recovery DVD</t>
  </si>
  <si>
    <t>GT630 2GB</t>
  </si>
  <si>
    <t>DVI to RGB, DP to DVI, HP Mouse Pad</t>
  </si>
  <si>
    <t>Intel Core i5-3470S</t>
  </si>
  <si>
    <t>130W 87% 고효율</t>
  </si>
  <si>
    <t>500GB 7200 RPM</t>
  </si>
  <si>
    <t>Wireless Combo</t>
  </si>
  <si>
    <t>SD Reader, 135W Adapter</t>
  </si>
  <si>
    <t>P0026905</t>
  </si>
  <si>
    <t>컴팩 LE1902X(LL574AA)</t>
  </si>
  <si>
    <t>P0025319</t>
  </si>
  <si>
    <t>Description</t>
  </si>
  <si>
    <t>ED494AA#AB1</t>
  </si>
  <si>
    <t>ED495AA#AB1</t>
  </si>
  <si>
    <t>AT895AA#AB1</t>
  </si>
  <si>
    <t>HP 230W Smart AC Adapter</t>
  </si>
  <si>
    <t>AX727AA#AB1</t>
  </si>
  <si>
    <t>BT796AA#AB1</t>
  </si>
  <si>
    <t>H4A41AA#AB1</t>
  </si>
  <si>
    <t>AL192AA#AB1</t>
  </si>
  <si>
    <t>H1D36AA#AB1</t>
  </si>
  <si>
    <t>HP Slim Smart 230W AC Adapter</t>
  </si>
  <si>
    <t>Battery Chargers</t>
  </si>
  <si>
    <t>H2W28AA#AB1</t>
  </si>
  <si>
    <t>H2W30AA</t>
  </si>
  <si>
    <t>H2W31AA</t>
  </si>
  <si>
    <t>H2W32AA</t>
  </si>
  <si>
    <t>H2W33AA</t>
  </si>
  <si>
    <t>H4J90AA</t>
  </si>
  <si>
    <t>H4J93AA</t>
  </si>
  <si>
    <t>H4J94AA</t>
  </si>
  <si>
    <t>H5M92AA</t>
  </si>
  <si>
    <t>H5M90AA</t>
  </si>
  <si>
    <t>Docking Accessories</t>
  </si>
  <si>
    <t>AW661AA#UUF</t>
  </si>
  <si>
    <t>HP Dual Hinge Notebook Stand</t>
  </si>
  <si>
    <t>AW662AA#UUF</t>
  </si>
  <si>
    <t>AW663AA#UUF</t>
  </si>
  <si>
    <t>AW664AA#UUF</t>
  </si>
  <si>
    <t>HP Adjustable Dual Monitor Stand</t>
  </si>
  <si>
    <t>QM196AA</t>
  </si>
  <si>
    <t>HP Monitor Stand</t>
  </si>
  <si>
    <t>A7E32AA#AB1</t>
  </si>
  <si>
    <t>A7E34AA#AB1</t>
  </si>
  <si>
    <t>A7E36AA#AB1</t>
  </si>
  <si>
    <t>A7E38AA#AB1</t>
  </si>
  <si>
    <t>H1L07AA#AB1</t>
  </si>
  <si>
    <t>H1L08AA#AB1</t>
  </si>
  <si>
    <t>A9B77AA#AB1</t>
  </si>
  <si>
    <t>WA995AA#AB1</t>
  </si>
  <si>
    <t>HP UltraSlim Docking Station</t>
  </si>
  <si>
    <t>H4B79AA#AB1</t>
  </si>
  <si>
    <t>H4B80AA#AB1</t>
  </si>
  <si>
    <t>H2S75AA#AB1</t>
  </si>
  <si>
    <t>RH304AA</t>
  </si>
  <si>
    <t>HP USB Optical Travel mouse</t>
  </si>
  <si>
    <t>H2L63AA</t>
  </si>
  <si>
    <t>HP Comfort Grip Wireless Mouse</t>
  </si>
  <si>
    <t>H4B81AA</t>
  </si>
  <si>
    <t>H3T50AA#UUF</t>
  </si>
  <si>
    <t>PL800A</t>
  </si>
  <si>
    <t>XZ613AA#UUF</t>
  </si>
  <si>
    <t>H4F02AA#UUF</t>
  </si>
  <si>
    <t>H2P63AA#UUF</t>
  </si>
  <si>
    <t>H2P64AA#UUF</t>
  </si>
  <si>
    <t>H2P65AA#UUF</t>
  </si>
  <si>
    <t>Platform Battery</t>
  </si>
  <si>
    <t>AH547AA</t>
  </si>
  <si>
    <t>6 Cell LiIon Battery HP 2710P Series</t>
  </si>
  <si>
    <t>AT907AA#UUF</t>
  </si>
  <si>
    <t>HP 4-Cell Li-Ion Primary Battery (Fossil)</t>
  </si>
  <si>
    <t>AT901AA#UUF</t>
  </si>
  <si>
    <t>AT908AA#UUF</t>
  </si>
  <si>
    <t>HP 9-Cell Li-Ion Primary Battery (Dior, Tag, Cartier)</t>
  </si>
  <si>
    <t>AU213AA#UUF</t>
  </si>
  <si>
    <t>BJ803AA#UUF</t>
  </si>
  <si>
    <t>BQ349AA#UUF</t>
  </si>
  <si>
    <t>HP FE06 Notebook Battery</t>
  </si>
  <si>
    <t>BQ350AA#UUF</t>
  </si>
  <si>
    <t>HP PH06 Notebook Battery</t>
  </si>
  <si>
    <t>BQ352AA#UUF</t>
  </si>
  <si>
    <t>BQ902AA#UUF</t>
  </si>
  <si>
    <t>HP FE04 Notebook Battery</t>
  </si>
  <si>
    <t>BS555AA#UUF</t>
  </si>
  <si>
    <t>BS556AA#UUF</t>
  </si>
  <si>
    <t>KU528AA</t>
  </si>
  <si>
    <t>KU531AA</t>
  </si>
  <si>
    <t>NZ374AA#UUF</t>
  </si>
  <si>
    <t>NZ375AA#UUF</t>
  </si>
  <si>
    <t>QK641AA</t>
  </si>
  <si>
    <t>HP VH08XL Long Life Notebook Battery</t>
  </si>
  <si>
    <t>QK642AA</t>
  </si>
  <si>
    <t>HP CC06XL Long Life Notebook Battery</t>
  </si>
  <si>
    <t>QK643AA</t>
  </si>
  <si>
    <t>HP CC09 Notebook Battery</t>
  </si>
  <si>
    <t>QK644AA</t>
  </si>
  <si>
    <t>HP SX06XL Long Life Notebook Battery</t>
  </si>
  <si>
    <t>QK645AA</t>
  </si>
  <si>
    <t>HP SX09 Notebook Battery</t>
  </si>
  <si>
    <t>QK646AA</t>
  </si>
  <si>
    <t>QK647AA</t>
  </si>
  <si>
    <t>QK648AA</t>
  </si>
  <si>
    <t>QK650AA</t>
  </si>
  <si>
    <t>HP JN04 Notebook Battery</t>
  </si>
  <si>
    <t>QK651AA</t>
  </si>
  <si>
    <t>HP JN06 Notebook Battery</t>
  </si>
  <si>
    <t>H4A44AA</t>
  </si>
  <si>
    <t>WD548AA#UUF</t>
  </si>
  <si>
    <t>HP MU06 Long Life Notebook Battery (Lithium Ion Extended Lifecycle Battery)</t>
  </si>
  <si>
    <t>WD549AA#UUF</t>
  </si>
  <si>
    <t>HP MU09 Long Life Notebook Battery (Lithium Ion Extended Lifecycle Battery)</t>
  </si>
  <si>
    <t>H4Q46AA</t>
  </si>
  <si>
    <t>HP RC06 XL Long Life Battery</t>
  </si>
  <si>
    <t>H4Q47AA</t>
  </si>
  <si>
    <t>HP BT04 XL Long Life Battery</t>
  </si>
  <si>
    <t>Secondary Battery</t>
  </si>
  <si>
    <t>AJ359AA</t>
  </si>
  <si>
    <t>AT486AA#UUF</t>
  </si>
  <si>
    <t>QK639AA</t>
  </si>
  <si>
    <t>HP ST09 Extended Life Notebook Battery</t>
  </si>
  <si>
    <t>QK640AA</t>
  </si>
  <si>
    <t>H4Q48AA</t>
  </si>
  <si>
    <t>HP BA06 XL Long Life Battery</t>
  </si>
  <si>
    <t>Security</t>
  </si>
  <si>
    <t>AJ451AA</t>
  </si>
  <si>
    <t>HP ExpressCard Smart Card Reader</t>
  </si>
  <si>
    <t>QA216AA</t>
  </si>
  <si>
    <t>HP Privacy Filter For 12.5 in</t>
  </si>
  <si>
    <t>AU100AA#UUF</t>
  </si>
  <si>
    <t>HP Privacy Filter For 14.0 in</t>
  </si>
  <si>
    <t>AU103AA#UUF</t>
  </si>
  <si>
    <t>HP Privacy Filter For 15.6 in</t>
  </si>
  <si>
    <t>AU650AA#UUF</t>
  </si>
  <si>
    <t>HP Privacy Filter For 17.3 in</t>
  </si>
  <si>
    <t>AU656AA#UUF</t>
  </si>
  <si>
    <t>HP Docking Station Cable Lock</t>
  </si>
  <si>
    <t>AY474AA</t>
  </si>
  <si>
    <t>HP Master Keyed Docking Lock</t>
  </si>
  <si>
    <t>AY475AA#UUF</t>
  </si>
  <si>
    <t>BV411AA</t>
  </si>
  <si>
    <t>HP Keyed Cable Lock</t>
  </si>
  <si>
    <t>H4D73AA</t>
  </si>
  <si>
    <t>Storage - External Storage</t>
  </si>
  <si>
    <t>A2U57AA#UUF</t>
  </si>
  <si>
    <t>Storage - Primary HDD</t>
  </si>
  <si>
    <t>H2P67AA</t>
  </si>
  <si>
    <t>H4T75AA</t>
  </si>
  <si>
    <t>HP 180GB Solid State Drive</t>
  </si>
  <si>
    <t>H2C38AA</t>
  </si>
  <si>
    <t>Storage - Removable Storage</t>
  </si>
  <si>
    <t>LX733AA</t>
  </si>
  <si>
    <t>H2P66AA</t>
  </si>
  <si>
    <t>LZ835AA</t>
  </si>
  <si>
    <t>HP Upgrade Bay DL DVD+/-RW   
*For 2010/11 NB and Docking Stations</t>
  </si>
  <si>
    <t>QC431AA</t>
  </si>
  <si>
    <t>QQ676AA#AB1</t>
  </si>
  <si>
    <t>H3N45AA</t>
  </si>
  <si>
    <t>H3N46AA</t>
  </si>
  <si>
    <t>H3N47AA</t>
  </si>
  <si>
    <t xml:space="preserve">HP ElitePad Smart Adapter </t>
  </si>
  <si>
    <t>H3N48AA</t>
  </si>
  <si>
    <t xml:space="preserve">HP ElitePad SD Card Reader </t>
  </si>
  <si>
    <t>H3N49AA</t>
  </si>
  <si>
    <t>HP Elitepad Ethernet Adapter</t>
  </si>
  <si>
    <t>H3N50AA</t>
  </si>
  <si>
    <t>HP ElitePad Serial Adapter</t>
  </si>
  <si>
    <t>HP ElitePad 10W A/C Adapter  (2nd unit)</t>
  </si>
  <si>
    <t xml:space="preserve">HP ElitePad Docking Station </t>
  </si>
  <si>
    <t>H4J85AA#UUF</t>
  </si>
  <si>
    <t>HP ElitePad Expansion Jacket</t>
  </si>
  <si>
    <t>HP ElitePad Expansion Jacket with Battery</t>
  </si>
  <si>
    <t>H4F20AA</t>
  </si>
  <si>
    <t xml:space="preserve">HP ElitePad Jacket Battery  </t>
  </si>
  <si>
    <t>H4E45AA</t>
  </si>
  <si>
    <t>HP Slim Bluetooth Keyboard</t>
  </si>
  <si>
    <t>H4R88AA</t>
  </si>
  <si>
    <t>H4R89AA</t>
  </si>
  <si>
    <t>HP Multi-Tablet Charging Module</t>
  </si>
  <si>
    <t>NEW</t>
  </si>
  <si>
    <t>ProductName</t>
  </si>
  <si>
    <t>HP ElitePad</t>
  </si>
  <si>
    <t>HP mt20</t>
  </si>
  <si>
    <t>HP mt40</t>
  </si>
  <si>
    <t>HP 9470m</t>
  </si>
  <si>
    <t>HP Spectre XT Pro</t>
  </si>
  <si>
    <t>HP Envy 4 Pro</t>
  </si>
  <si>
    <t>HP Elitebook 2170p</t>
  </si>
  <si>
    <t>HP Elitebook 8770w</t>
  </si>
  <si>
    <t>HP450</t>
  </si>
  <si>
    <t>HP 455</t>
  </si>
  <si>
    <t>HP 650</t>
  </si>
  <si>
    <t>HP 655</t>
  </si>
  <si>
    <t>HP Elitebook 8470p</t>
  </si>
  <si>
    <t>HP Elitebook 8470w</t>
  </si>
  <si>
    <t>HP ProBook 6470b</t>
  </si>
  <si>
    <t>HP Elitebook 8570p</t>
  </si>
  <si>
    <t>HP ProBook  6570b</t>
  </si>
  <si>
    <t>HP ProBook 4545s</t>
  </si>
  <si>
    <t>HP ProBook 4340s</t>
  </si>
  <si>
    <t>HP ProBook 4341s</t>
  </si>
  <si>
    <t>HP ProBook 4540s</t>
  </si>
  <si>
    <t>HP ProBook 4740s</t>
  </si>
  <si>
    <t>HP ProBook 4440s</t>
  </si>
  <si>
    <t>HP ProBook 4441s</t>
  </si>
  <si>
    <t>HP ProBook 4445s</t>
  </si>
  <si>
    <t>HP ProBook 4446s</t>
  </si>
  <si>
    <t>HP Elitebook 8570w</t>
  </si>
  <si>
    <t>HP Elitebook 2570p</t>
  </si>
  <si>
    <t>HP ProBook 6475b</t>
  </si>
  <si>
    <t>HP Elitebook 8760w</t>
  </si>
  <si>
    <t>HP Slate 2</t>
  </si>
  <si>
    <t>HP 3115m</t>
  </si>
  <si>
    <t>HP Elitebook 8460p</t>
  </si>
  <si>
    <t>HP Elitebook 8460w</t>
  </si>
  <si>
    <t>HP ProBook 6460b</t>
  </si>
  <si>
    <t>HP Elitebook 8560p</t>
  </si>
  <si>
    <t>HP ProBook  6560b</t>
  </si>
  <si>
    <t>HP ProBook 5330m</t>
  </si>
  <si>
    <t>HP ProBook 3105m</t>
  </si>
  <si>
    <t>HP Mini 5103</t>
  </si>
  <si>
    <t>HP ProBook 6360b</t>
  </si>
  <si>
    <t>HP 430</t>
  </si>
  <si>
    <t>HP 431</t>
  </si>
  <si>
    <t>HP ProBook4230s</t>
  </si>
  <si>
    <t>HP 435</t>
  </si>
  <si>
    <t>HP 436</t>
  </si>
  <si>
    <t>HP Mini 2104</t>
  </si>
  <si>
    <t>HP Mini 1104</t>
  </si>
  <si>
    <t>HP ProBook 6360t</t>
  </si>
  <si>
    <t>HP Elitebook 2760p</t>
  </si>
  <si>
    <t>HP 630</t>
  </si>
  <si>
    <t>HP 631</t>
  </si>
  <si>
    <t>HP ProBook 4535s</t>
  </si>
  <si>
    <t>HP ProBook 4435s</t>
  </si>
  <si>
    <t>HP ProBook 4436s</t>
  </si>
  <si>
    <t>HP ProBook 4530s</t>
  </si>
  <si>
    <t>HP ProBook 4730s</t>
  </si>
  <si>
    <t>HP ProBook 4330s</t>
  </si>
  <si>
    <t>HP ProBook 4430s</t>
  </si>
  <si>
    <t>HP ProBook 4431s</t>
  </si>
  <si>
    <t>HP Elitebook 2560p</t>
  </si>
  <si>
    <t>HP ProBook 6465b</t>
  </si>
  <si>
    <t>HP 635</t>
  </si>
  <si>
    <t>HP 636</t>
  </si>
  <si>
    <t>HP ProBook 6565b</t>
  </si>
  <si>
    <t>HP Elitebook 8560w</t>
  </si>
  <si>
    <t>HP Slate 500</t>
  </si>
  <si>
    <t>HP ProBook 6440b</t>
  </si>
  <si>
    <t>HP ProBook 6540b</t>
  </si>
  <si>
    <t xml:space="preserve"> HP ProBook 6440b</t>
  </si>
  <si>
    <t>HP ProBook 5310m</t>
  </si>
  <si>
    <t>HP ProBook 5320m</t>
  </si>
  <si>
    <t>HP Mini 5101</t>
  </si>
  <si>
    <t>HP Mini 5102</t>
  </si>
  <si>
    <t>HP ProBook 4320s</t>
  </si>
  <si>
    <t>HP ProBook 4420s</t>
  </si>
  <si>
    <t>HP ProBook 4320t</t>
  </si>
  <si>
    <t>HP ProBook 6445b</t>
  </si>
  <si>
    <t>HP ProBook 6545b</t>
  </si>
  <si>
    <t>Compaq 325</t>
  </si>
  <si>
    <t>Compaq 425</t>
  </si>
  <si>
    <t>Compaq 625</t>
  </si>
  <si>
    <t>Compaq 320</t>
  </si>
  <si>
    <t>Compaq 420</t>
  </si>
  <si>
    <t>Compaq 620</t>
  </si>
  <si>
    <t>Compaq 515</t>
  </si>
  <si>
    <t>Compaq 615</t>
  </si>
  <si>
    <t>Compaq 510</t>
  </si>
  <si>
    <t>Compaq 610</t>
  </si>
  <si>
    <t>HP Mini 100e</t>
  </si>
  <si>
    <t>HP ProBook 4410s</t>
  </si>
  <si>
    <t>HP ProBook 4510s</t>
  </si>
  <si>
    <t>HP ProBook 4520s</t>
  </si>
  <si>
    <t>HP ProBook 4720s</t>
  </si>
  <si>
    <t>HP Elitebook 8740w</t>
  </si>
  <si>
    <t>HP Mini 1101</t>
  </si>
  <si>
    <t>HP Elitebook 8440p</t>
  </si>
  <si>
    <t>HP Elitebook 8440w</t>
  </si>
  <si>
    <t>HP ProBook 6450b</t>
  </si>
  <si>
    <t>HP ProBook 6550b</t>
  </si>
  <si>
    <t>HP ProBook 5220m</t>
  </si>
  <si>
    <t>HP ProBook 4310s</t>
  </si>
  <si>
    <t>HP ProBook 4710s</t>
  </si>
  <si>
    <t>HP Mini 2103</t>
  </si>
  <si>
    <t>HP Mini 1103</t>
  </si>
  <si>
    <t>HP ProBook 4410t</t>
  </si>
  <si>
    <t>HP Elitebook 2740p</t>
  </si>
  <si>
    <t>HP ProBook 4525s</t>
  </si>
  <si>
    <t>HP ProBook 4415s</t>
  </si>
  <si>
    <t>HP ProBook 4515s</t>
  </si>
  <si>
    <t>HP ProBook 4325s</t>
  </si>
  <si>
    <t>HP ProBook 4425s</t>
  </si>
  <si>
    <t>HP Mini 3111</t>
  </si>
  <si>
    <t>HP Elitebook 2540p</t>
  </si>
  <si>
    <t>HP ProBook 6455b</t>
  </si>
  <si>
    <t>HP ProBook 6555b</t>
  </si>
  <si>
    <t>HP Elitebook 8540p</t>
  </si>
  <si>
    <t>HP Elitebook 8540w</t>
  </si>
  <si>
    <t>China</t>
  </si>
  <si>
    <t>India</t>
  </si>
  <si>
    <t>Australia</t>
  </si>
  <si>
    <t>New Zealand</t>
  </si>
  <si>
    <t>Hong Kong</t>
  </si>
  <si>
    <t>Japan</t>
  </si>
  <si>
    <t>Korea</t>
  </si>
  <si>
    <t>Taiwan</t>
  </si>
  <si>
    <t>DIB Part Number</t>
  </si>
  <si>
    <t>Code Name</t>
  </si>
  <si>
    <t>Astro</t>
  </si>
  <si>
    <t>Noda</t>
  </si>
  <si>
    <t>Nairobi</t>
  </si>
  <si>
    <t>Bandit</t>
  </si>
  <si>
    <t>Odie</t>
  </si>
  <si>
    <t>Hadid</t>
  </si>
  <si>
    <t>Elise</t>
  </si>
  <si>
    <t>Aladdin</t>
  </si>
  <si>
    <t>Harvey6U</t>
  </si>
  <si>
    <t>Kepler6U</t>
  </si>
  <si>
    <t>Perkins6U</t>
  </si>
  <si>
    <t>Thomson6U</t>
  </si>
  <si>
    <t>Calvin</t>
  </si>
  <si>
    <t>Casper</t>
  </si>
  <si>
    <t>Pebbles</t>
  </si>
  <si>
    <t>Rocky</t>
  </si>
  <si>
    <t>Popeye</t>
  </si>
  <si>
    <t>Velma</t>
  </si>
  <si>
    <t>Tarzan</t>
  </si>
  <si>
    <t>Akashi</t>
  </si>
  <si>
    <t>Butternut 1.x</t>
  </si>
  <si>
    <t>Clash</t>
  </si>
  <si>
    <t>Cure</t>
  </si>
  <si>
    <t>Foreigner</t>
  </si>
  <si>
    <t>Garbo</t>
  </si>
  <si>
    <t>Gucci 3.0</t>
  </si>
  <si>
    <t>Heart</t>
  </si>
  <si>
    <t>Hopkins6U</t>
  </si>
  <si>
    <t>Journey</t>
  </si>
  <si>
    <t>Kidman6U</t>
  </si>
  <si>
    <t>Miata</t>
  </si>
  <si>
    <t>Miata 2.0 DF</t>
  </si>
  <si>
    <t>Nena</t>
  </si>
  <si>
    <t>Outfield</t>
  </si>
  <si>
    <t>Penn6U</t>
  </si>
  <si>
    <t>Pixies</t>
  </si>
  <si>
    <t>Police</t>
  </si>
  <si>
    <t>Ramones</t>
  </si>
  <si>
    <t>Roxette</t>
  </si>
  <si>
    <t>Styx</t>
  </si>
  <si>
    <t>Tesla</t>
  </si>
  <si>
    <t>Theron6U</t>
  </si>
  <si>
    <t>Toto</t>
  </si>
  <si>
    <t>VanHalen</t>
  </si>
  <si>
    <t xml:space="preserve">Akashi </t>
  </si>
  <si>
    <t>Dior</t>
  </si>
  <si>
    <t>Fossil</t>
  </si>
  <si>
    <t>Fossil 2.0</t>
  </si>
  <si>
    <t>Gucci 1.0</t>
  </si>
  <si>
    <t>Gucci 2.0</t>
  </si>
  <si>
    <t>Hamilton</t>
  </si>
  <si>
    <t>Neon</t>
  </si>
  <si>
    <t>Tag</t>
  </si>
  <si>
    <t>Valima</t>
  </si>
  <si>
    <t>Villamont</t>
  </si>
  <si>
    <t>Volna</t>
  </si>
  <si>
    <t>Vulcain</t>
  </si>
  <si>
    <t>WHAM 1.0</t>
  </si>
  <si>
    <t>Zenith</t>
  </si>
  <si>
    <t>Zeno</t>
  </si>
  <si>
    <t>Armani</t>
  </si>
  <si>
    <t>Bixby 1.0</t>
  </si>
  <si>
    <t>Cartier</t>
  </si>
  <si>
    <t>Diesel</t>
  </si>
  <si>
    <t>Festina</t>
  </si>
  <si>
    <t>Hublot</t>
  </si>
  <si>
    <t>Invicta</t>
  </si>
  <si>
    <t>Nano</t>
  </si>
  <si>
    <t>Neutron 1.0</t>
  </si>
  <si>
    <t>Omega</t>
  </si>
  <si>
    <t>Patek</t>
  </si>
  <si>
    <t>Piaget</t>
  </si>
  <si>
    <t>Prano</t>
  </si>
  <si>
    <t>Prescott 1.0</t>
  </si>
  <si>
    <t>Swatch</t>
  </si>
  <si>
    <t>Timex</t>
  </si>
  <si>
    <t>Versace</t>
  </si>
  <si>
    <t>Size/Proc</t>
  </si>
  <si>
    <t>11.0.1ntel</t>
  </si>
  <si>
    <t>11.6/Intel</t>
  </si>
  <si>
    <t>14.0/Intel</t>
  </si>
  <si>
    <t>11.6"/Intel</t>
  </si>
  <si>
    <t>13.3/Intel</t>
  </si>
  <si>
    <t>17.3/Quad</t>
  </si>
  <si>
    <t>14.0/UMA</t>
  </si>
  <si>
    <t>15.6/UMA</t>
  </si>
  <si>
    <t>14/Quad</t>
  </si>
  <si>
    <t>15.6/Quad</t>
  </si>
  <si>
    <t>15.6/AMD</t>
  </si>
  <si>
    <t>15.6/Intel</t>
  </si>
  <si>
    <t>17.3/Intel</t>
  </si>
  <si>
    <t>13.3/AMD</t>
  </si>
  <si>
    <t>12.5/1 or 2 sp</t>
  </si>
  <si>
    <t>14.0/AMD</t>
  </si>
  <si>
    <t>8.9"</t>
  </si>
  <si>
    <t>11.6"</t>
  </si>
  <si>
    <t>11.6</t>
  </si>
  <si>
    <t>10.1 / Intel</t>
  </si>
  <si>
    <t>12.1/Intel</t>
  </si>
  <si>
    <t>10.1" Intel</t>
  </si>
  <si>
    <t>10.1"</t>
  </si>
  <si>
    <t>12.1/1 or 2 sp</t>
  </si>
  <si>
    <t>10.1/Intel</t>
  </si>
  <si>
    <t>17/Intel</t>
  </si>
  <si>
    <t>14"</t>
  </si>
  <si>
    <t>14.0 / Intel</t>
  </si>
  <si>
    <t>12.1/tablet</t>
  </si>
  <si>
    <t>11.6 / Intel</t>
  </si>
  <si>
    <t>Platform Year</t>
  </si>
  <si>
    <t>Shipping Status</t>
  </si>
  <si>
    <t>Shipping</t>
  </si>
  <si>
    <t>EOL</t>
  </si>
  <si>
    <t>Accessory Category</t>
  </si>
  <si>
    <t>Change Log</t>
  </si>
  <si>
    <t>Part Number</t>
  </si>
  <si>
    <t>Packaging</t>
  </si>
  <si>
    <t>Lifecycle</t>
  </si>
  <si>
    <t>Global Sku</t>
  </si>
  <si>
    <t>GBU Disco Date</t>
  </si>
  <si>
    <t>GeneralCompatibilityStatement</t>
  </si>
  <si>
    <t>Adapters</t>
  </si>
  <si>
    <t>Brown Box</t>
  </si>
  <si>
    <t>Y</t>
  </si>
  <si>
    <t>AB2</t>
  </si>
  <si>
    <t>ACJ</t>
  </si>
  <si>
    <t>ABG</t>
  </si>
  <si>
    <t>UUF</t>
  </si>
  <si>
    <t>ABJ</t>
  </si>
  <si>
    <t>AB1</t>
  </si>
  <si>
    <t>AX727AA#xxx</t>
  </si>
  <si>
    <t>HP 65W Slim Adapter</t>
  </si>
  <si>
    <t>“Use of an AC Adapter with a wattage lower than the adapter shipped with the platform may result in a degraded charging experience. Refer to the Quick Specs for the correct AC Adapter.”</t>
  </si>
  <si>
    <t>HP 90W Slim Adapter</t>
  </si>
  <si>
    <t>Retail</t>
  </si>
  <si>
    <t>ED494AA#xxx</t>
  </si>
  <si>
    <t>HP 65W Smart AC Adapter</t>
  </si>
  <si>
    <t>EP342AV</t>
  </si>
  <si>
    <t>HP 90W Smart AC Adapter</t>
  </si>
  <si>
    <t>EP341AV</t>
  </si>
  <si>
    <t>HP 90W Slim Combo Adapter</t>
  </si>
  <si>
    <t>HP 10-Bay Battery Charging Station</t>
  </si>
  <si>
    <t>Pend for forecast</t>
  </si>
  <si>
    <t>-</t>
  </si>
  <si>
    <t>HP CC06-09 Battery Adapter (for 10-Bay Battery Charging Station)</t>
  </si>
  <si>
    <t>HP VH08 Battery Adapter  (for 10-Bay Battery Charging Station)</t>
  </si>
  <si>
    <t>HP SX03-09 Battery Adapter  (for 10-Bay Battery Charging Station)</t>
  </si>
  <si>
    <t>HP MT03-06 Battery Adapter (for 10-Bay Battery Charging Station)</t>
  </si>
  <si>
    <t>Cases</t>
  </si>
  <si>
    <t>H1D24AA</t>
  </si>
  <si>
    <t>Fits up to 15.6" notebooks</t>
  </si>
  <si>
    <t>H2W17AA#UUF</t>
  </si>
  <si>
    <t xml:space="preserve">HP Essential Top Load Case  (up to 15.6") </t>
  </si>
  <si>
    <t>Hang Tag</t>
  </si>
  <si>
    <t>Fits up to 15.6" wide-screen notebooks</t>
  </si>
  <si>
    <t>Fits up to 17.3" notebooks</t>
  </si>
  <si>
    <t>WC483AV</t>
  </si>
  <si>
    <t>H4J91AA</t>
  </si>
  <si>
    <t>Fits up to 17.0" notebooks</t>
  </si>
  <si>
    <t>HP Display and Notebook Stand</t>
  </si>
  <si>
    <t>HP Adjustable Display Stand</t>
  </si>
  <si>
    <t>Not compatible with 2560p docking station</t>
  </si>
  <si>
    <t>HP LCD Monitor Stand</t>
  </si>
  <si>
    <t>Docking station</t>
  </si>
  <si>
    <t>AB0</t>
  </si>
  <si>
    <t>HP 2570 Series Docking Station</t>
  </si>
  <si>
    <t>A9B76AV</t>
  </si>
  <si>
    <t>NOW Compatible with QM196AA and AW663AA</t>
  </si>
  <si>
    <t>A7E36AA#xxx</t>
  </si>
  <si>
    <t>A7E37AV</t>
  </si>
  <si>
    <t>* Please note that when paired with an older product that does not have USB 3.0 and DP 1.2, the user will get what the notebook supports, not the dock</t>
  </si>
  <si>
    <t>A7E38AA#xxx</t>
  </si>
  <si>
    <t>A7E39AV</t>
  </si>
  <si>
    <t>A7E32AA#xxx</t>
  </si>
  <si>
    <t>A7E33AV</t>
  </si>
  <si>
    <t>A7E34AA#xxx</t>
  </si>
  <si>
    <t>A7E35AV</t>
  </si>
  <si>
    <t>WA995AA#xxx</t>
  </si>
  <si>
    <t>HP 2740p Docking Station</t>
  </si>
  <si>
    <t>WA994AV</t>
  </si>
  <si>
    <t>B9C87AA#xxx</t>
  </si>
  <si>
    <t>Health and Education</t>
  </si>
  <si>
    <t>QL489AA#UUF</t>
  </si>
  <si>
    <t>Refer Col DG</t>
  </si>
  <si>
    <t>#UUF - HK, Sin, Msia, Sri Lanka, Bangladesh, Brunei (Phase 1)</t>
  </si>
  <si>
    <t>QL489AA#ABG</t>
  </si>
  <si>
    <t>QL489AA#AB2</t>
  </si>
  <si>
    <t>QL490AA#ABG</t>
  </si>
  <si>
    <t>Only avail for Australia</t>
  </si>
  <si>
    <t>BrownBox</t>
  </si>
  <si>
    <t>QL815AA</t>
  </si>
  <si>
    <t>QN034AA</t>
  </si>
  <si>
    <t>For use with Presentation Station</t>
  </si>
  <si>
    <t>Input/Output - Keyboard/Mice</t>
  </si>
  <si>
    <t>HP Stylish Wireless KB/Mouse</t>
  </si>
  <si>
    <t xml:space="preserve">HP USB Essential Keyboard/Mouse </t>
  </si>
  <si>
    <t xml:space="preserve">HP Slim Bluetooth Keyboard </t>
  </si>
  <si>
    <t>Input/Output - Mice</t>
  </si>
  <si>
    <t>RP669AV</t>
  </si>
  <si>
    <t>HP 3-Button USB Laser Mouse</t>
  </si>
  <si>
    <t>H4K60AA#ACJ</t>
  </si>
  <si>
    <t>India Only</t>
  </si>
  <si>
    <t>Input/Output - Other</t>
  </si>
  <si>
    <t>HP USB Ethernet Adapter</t>
  </si>
  <si>
    <t>H4K61AA#ACJ</t>
  </si>
  <si>
    <t>H4R94AA#ACJ</t>
  </si>
  <si>
    <t>Memory - Platform Memory</t>
  </si>
  <si>
    <t xml:space="preserve">HP 2GB DDR3 1600 PC3-12800 SODIMM </t>
  </si>
  <si>
    <t xml:space="preserve">HP 4GB DDR3 1600 PC3-12800 SODIMM </t>
  </si>
  <si>
    <t>HP 8GB DDR3 1600 PC3-12800 SODIMM</t>
  </si>
  <si>
    <t>HP 6-Cell Li-Ion Primary Battery (Gucci - GC06)</t>
  </si>
  <si>
    <t>HP Long Life Battery</t>
  </si>
  <si>
    <t>HP 9-Cell Li-Ion Primary Battery TD09</t>
  </si>
  <si>
    <t>HP FL06 Notebook Battery</t>
  </si>
  <si>
    <t>HP MS06XL Long Life Notebook Battery</t>
  </si>
  <si>
    <t>HP OT06XL Long Life Notebook Battery</t>
  </si>
  <si>
    <t>HP 2100 Series 6-cell NB Battery (Galileo - GL06)</t>
  </si>
  <si>
    <t>HP 6700b/6500b Series 6-cell NB Battery  (DDTT/Charbay) TD06</t>
  </si>
  <si>
    <t>HP 8-Cell Li-Ion Primary Battery (Piaget, Zenith, Invicta) ZZ08</t>
  </si>
  <si>
    <t>HP PR06 Notebook Battery</t>
  </si>
  <si>
    <t>HP PR08 Notebook Battery</t>
  </si>
  <si>
    <t>HP FN04 Notebook Battery</t>
  </si>
  <si>
    <t>HP MI06 Notebook Battery</t>
  </si>
  <si>
    <t>RX932AA</t>
  </si>
  <si>
    <t>HP 2700 Ultra-Slim Battery</t>
  </si>
  <si>
    <t>Consumer PN</t>
  </si>
  <si>
    <t>HP Extended Life Battery  (Mogul 2.0) TV08</t>
  </si>
  <si>
    <t>HP 12-Cell Ultra Capacity Battery (Uber w/o AC adapter) TV12</t>
  </si>
  <si>
    <t>HP BB09 Ultra Extended Life Notebook Battery</t>
  </si>
  <si>
    <t>CN712AV</t>
  </si>
  <si>
    <t>CN713AV</t>
  </si>
  <si>
    <t>Express Card AMO is 54mm.  Products with 34mm cannot support this AMO.</t>
  </si>
  <si>
    <t>VE055AV</t>
  </si>
  <si>
    <t>Compatible with Peugeot Movado and Skagen</t>
  </si>
  <si>
    <t>HP Notebook Combo Lock</t>
  </si>
  <si>
    <t>Can be used with docks also</t>
  </si>
  <si>
    <t xml:space="preserve">HP Upgrade Bay 500GB 7200 rpm Primary SATA HDD </t>
  </si>
  <si>
    <t>HP UpgradeBay 750GB7200rpm HDD</t>
  </si>
  <si>
    <t>Wireless - Other</t>
  </si>
  <si>
    <t>WD301AA</t>
  </si>
  <si>
    <t>8740w and 8760w are not compatible with Dreamworks + WWAN module together</t>
  </si>
  <si>
    <t>HP hs2340 HSPA+ (Sonic/Ericsson)</t>
  </si>
  <si>
    <t>Requires model with WWAN capabilities.  Not all platforms are user upgradeable.</t>
  </si>
  <si>
    <t>Software</t>
  </si>
  <si>
    <t>Win 7 Slate Specific Products</t>
  </si>
  <si>
    <t>HP Slate 30W Power Adapter</t>
  </si>
  <si>
    <t>H0R85AA</t>
  </si>
  <si>
    <t xml:space="preserve">HP Slate Power Cable </t>
  </si>
  <si>
    <t>Bag</t>
  </si>
  <si>
    <t>H1A17AA</t>
  </si>
  <si>
    <t>HP Slate Case with Strap</t>
  </si>
  <si>
    <t>HP Slate  Docking Station</t>
  </si>
  <si>
    <t>QQ677AA</t>
  </si>
  <si>
    <t xml:space="preserve">HP Slate Digital Pen </t>
  </si>
  <si>
    <t>On Hold</t>
  </si>
  <si>
    <t>DC</t>
  </si>
  <si>
    <t>Jacket</t>
  </si>
  <si>
    <t>Jacket with Battery</t>
  </si>
  <si>
    <t xml:space="preserve">Battery  </t>
  </si>
  <si>
    <t>Input</t>
  </si>
  <si>
    <t>Case</t>
  </si>
  <si>
    <t>Change Log:</t>
  </si>
  <si>
    <t>N - New</t>
  </si>
  <si>
    <t>X - Compatibility change</t>
  </si>
  <si>
    <t>DC - Disc date change</t>
  </si>
  <si>
    <t>EOL - Going to discontinue</t>
  </si>
  <si>
    <t>P - Part number &amp;/or Description Change</t>
  </si>
  <si>
    <t>LC - Lifecycle change</t>
  </si>
  <si>
    <t>I - Intro date change</t>
  </si>
  <si>
    <t>A - Agency certification change</t>
  </si>
  <si>
    <t>D - Discontinued</t>
  </si>
  <si>
    <t>C - Cancelled</t>
  </si>
  <si>
    <t>HP 컴팩 8300USDT(QV997AV)-BASE</t>
  </si>
  <si>
    <t>P0026956</t>
  </si>
  <si>
    <t>P0027994</t>
  </si>
  <si>
    <t>HP 2000-2135TU(C7E59PA)</t>
  </si>
  <si>
    <t>P0021866</t>
  </si>
  <si>
    <t>256G SSD</t>
  </si>
  <si>
    <t>7 Home Premium 64</t>
  </si>
  <si>
    <t>500G 7200rpm SATA</t>
  </si>
  <si>
    <t xml:space="preserve">6C (44WHr)   </t>
  </si>
  <si>
    <t>Intel HM65</t>
  </si>
  <si>
    <t>640G 5400rpm SATA</t>
  </si>
  <si>
    <t>13.3 HD (1366*768) LED-backlit BV</t>
  </si>
  <si>
    <t>Bluetooth3.0</t>
  </si>
  <si>
    <t xml:space="preserve">6C (47WHr)   </t>
  </si>
  <si>
    <t>2010 Starter</t>
  </si>
  <si>
    <t>2'nd Gen. Core i3-2310M (2.10GHz), Sandy Bridge</t>
  </si>
  <si>
    <t>AMD Radeon HD 6490M 1GB gDDR5 VRAM</t>
  </si>
  <si>
    <t>Clash-b 1.0</t>
  </si>
  <si>
    <t>750G 7200rpm SATA</t>
  </si>
  <si>
    <t xml:space="preserve">6C (55WHr)   </t>
  </si>
  <si>
    <t>14.0 HD (1366*768) LED-backlit AG</t>
  </si>
  <si>
    <t>Win7</t>
  </si>
  <si>
    <t>Clash-p 1.0</t>
  </si>
  <si>
    <t>1600MHz</t>
  </si>
  <si>
    <t>AMD Radeon HD 6470M 1GB gDDR3 VRAM</t>
  </si>
  <si>
    <t>500G 7200rpm SATA UB Type</t>
  </si>
  <si>
    <t>3'rd Gen. Core i7-3610QM (2.30Hz), Ivy Bridge</t>
  </si>
  <si>
    <t>Cure-p 1.0</t>
  </si>
  <si>
    <t>8192MB 1333/1600MHz(1333MHz동작) DDR3 2DM</t>
  </si>
  <si>
    <t>Astro 1.0</t>
  </si>
  <si>
    <t>8 Multi Language 32</t>
  </si>
  <si>
    <t>Atom / Clovertrail</t>
  </si>
  <si>
    <t>Intel Atom Z2760(1.8GHz), SoC</t>
  </si>
  <si>
    <t>512KB</t>
  </si>
  <si>
    <t>2048MB 533MHz LPDDR2 1DM(Not Upgrade)</t>
  </si>
  <si>
    <t>64G eMCC SSD</t>
  </si>
  <si>
    <t>Intel Graphics Media Accelerator 533MHz</t>
  </si>
  <si>
    <t>10.1” WXGA (1280x800); UWVA(IPS), 50% CG, 400-nit, Active Pen&amp;Multi Touch Capacitive Digitizer, 2세대 고릴라 글라스</t>
  </si>
  <si>
    <t>1/1/Pickup &amp; Return</t>
  </si>
  <si>
    <t>Atheros 802.11 a/b/g/n + BT 4.0  2x2 Combo / NFC Intergrated</t>
  </si>
  <si>
    <t>2C (25WHr) , Polymer</t>
  </si>
  <si>
    <t>HP ElitePad USB Adapter</t>
  </si>
  <si>
    <t>10W</t>
  </si>
  <si>
    <t>1080p(Front), 8MP(Back)</t>
  </si>
  <si>
    <t>컴팩 2560P(A9D95PA)</t>
  </si>
  <si>
    <t>컴팩 2560P(B2X28PA)</t>
  </si>
  <si>
    <t>P0019683</t>
  </si>
  <si>
    <t>PROMOTION</t>
    <phoneticPr fontId="47" type="noConversion"/>
  </si>
  <si>
    <t>에누리
최저가</t>
    <phoneticPr fontId="47" type="noConversion"/>
  </si>
  <si>
    <t>최저가
업체</t>
    <phoneticPr fontId="47" type="noConversion"/>
  </si>
  <si>
    <t>컴팩 U160 LED(D4T56AA)</t>
  </si>
  <si>
    <t>P0043200</t>
  </si>
  <si>
    <t>컴팩 8570P(B8Z83PA)</t>
  </si>
  <si>
    <t>P0021868</t>
  </si>
  <si>
    <t>P0045845</t>
  </si>
  <si>
    <t>i7-2860QM</t>
  </si>
  <si>
    <t>16G 4DM</t>
  </si>
  <si>
    <t>750G 7200rpm</t>
  </si>
  <si>
    <t>256SSD</t>
  </si>
  <si>
    <t xml:space="preserve"> 3/3/3</t>
  </si>
  <si>
    <t>P0045846</t>
  </si>
  <si>
    <t>P0045847</t>
  </si>
  <si>
    <t>컴팩 8770W(C8J00PA)</t>
  </si>
  <si>
    <t>P0022595</t>
  </si>
  <si>
    <t>컴팩 4331S(B4V04PA)</t>
  </si>
  <si>
    <t>P0020166</t>
  </si>
  <si>
    <t>컴팩 E221(C9V76AA)</t>
  </si>
  <si>
    <t>컴팩 P201 LED(C9F26AA)</t>
  </si>
  <si>
    <t>P0053269</t>
  </si>
  <si>
    <t>P0053271</t>
  </si>
  <si>
    <t>P0053268</t>
  </si>
  <si>
    <t>HP 컴팩 3330MT(QT035AV)-BASE(G2020)/3</t>
  </si>
  <si>
    <t>HP 컴팩 8300MT(E6C35PA)</t>
  </si>
  <si>
    <t>FREE</t>
  </si>
  <si>
    <t>300w</t>
  </si>
  <si>
    <t>1-1-1</t>
  </si>
  <si>
    <t>P0053492</t>
  </si>
  <si>
    <t>P0053494</t>
  </si>
  <si>
    <t>P0053267</t>
  </si>
  <si>
    <r>
      <rPr>
        <b/>
        <sz val="8"/>
        <rFont val="돋움"/>
        <family val="3"/>
        <charset val="129"/>
      </rPr>
      <t xml:space="preserve">공급가
</t>
    </r>
    <r>
      <rPr>
        <b/>
        <sz val="8"/>
        <rFont val="Arial"/>
        <family val="2"/>
      </rPr>
      <t>(</t>
    </r>
    <r>
      <rPr>
        <b/>
        <sz val="8"/>
        <rFont val="돋움"/>
        <family val="3"/>
        <charset val="129"/>
      </rPr>
      <t>별도</t>
    </r>
    <r>
      <rPr>
        <b/>
        <sz val="8"/>
        <rFont val="Arial"/>
        <family val="2"/>
      </rPr>
      <t>)</t>
    </r>
    <phoneticPr fontId="3" type="noConversion"/>
  </si>
  <si>
    <r>
      <rPr>
        <b/>
        <sz val="8"/>
        <rFont val="돋움"/>
        <family val="3"/>
        <charset val="129"/>
      </rPr>
      <t xml:space="preserve">공급가
</t>
    </r>
    <r>
      <rPr>
        <b/>
        <sz val="8"/>
        <rFont val="Arial"/>
        <family val="2"/>
      </rPr>
      <t>(</t>
    </r>
    <r>
      <rPr>
        <b/>
        <sz val="8"/>
        <rFont val="돋움"/>
        <family val="3"/>
        <charset val="129"/>
      </rPr>
      <t>포함</t>
    </r>
    <r>
      <rPr>
        <b/>
        <sz val="8"/>
        <rFont val="Arial"/>
        <family val="2"/>
      </rPr>
      <t>)</t>
    </r>
    <phoneticPr fontId="3" type="noConversion"/>
  </si>
  <si>
    <r>
      <rPr>
        <b/>
        <sz val="8"/>
        <rFont val="돋움"/>
        <family val="3"/>
        <charset val="129"/>
      </rPr>
      <t>입고일</t>
    </r>
    <phoneticPr fontId="3" type="noConversion"/>
  </si>
  <si>
    <t>POWER</t>
    <phoneticPr fontId="47" type="noConversion"/>
  </si>
  <si>
    <t>Serial Port</t>
    <phoneticPr fontId="3" type="noConversion"/>
  </si>
  <si>
    <t>FREE</t>
    <phoneticPr fontId="47" type="noConversion"/>
  </si>
  <si>
    <t>G2020</t>
    <phoneticPr fontId="47" type="noConversion"/>
  </si>
  <si>
    <t>300w</t>
    <phoneticPr fontId="47" type="noConversion"/>
  </si>
  <si>
    <t xml:space="preserve">4GB PC3-10600 </t>
    <phoneticPr fontId="47" type="noConversion"/>
  </si>
  <si>
    <t>1-1-1</t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</si>
  <si>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6200MT(KB578PT)-EOL</t>
    </r>
    <phoneticPr fontId="47" type="noConversion"/>
  </si>
  <si>
    <t>단종</t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</si>
  <si>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6300MT(C7Z03PA)</t>
    </r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</si>
  <si>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6300MT(D7K10PA)</t>
    </r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</si>
  <si>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6300MT(QV983AV)-BASE(i5-3470)(WIN7 PRO)/1TB</t>
    </r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</si>
  <si>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6300SFF(D7K11PA)</t>
    </r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</si>
  <si>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8300CMT(D7K07PA)</t>
    </r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</si>
  <si>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8300CMT(D7K09PA)</t>
    </r>
    <phoneticPr fontId="47" type="noConversion"/>
  </si>
  <si>
    <t>Intel Core i5-3470</t>
    <phoneticPr fontId="47" type="noConversion"/>
  </si>
  <si>
    <t>TTL</t>
    <phoneticPr fontId="3" type="noConversion"/>
  </si>
  <si>
    <r>
      <rPr>
        <b/>
        <sz val="8"/>
        <rFont val="돋움"/>
        <family val="3"/>
        <charset val="129"/>
      </rPr>
      <t>상품명</t>
    </r>
  </si>
  <si>
    <r>
      <rPr>
        <b/>
        <sz val="8"/>
        <rFont val="돋움"/>
        <family val="3"/>
        <charset val="129"/>
      </rPr>
      <t xml:space="preserve">공급가
</t>
    </r>
    <r>
      <rPr>
        <b/>
        <sz val="8"/>
        <rFont val="Arial"/>
        <family val="2"/>
      </rPr>
      <t>(</t>
    </r>
    <r>
      <rPr>
        <b/>
        <sz val="8"/>
        <rFont val="돋움"/>
        <family val="3"/>
        <charset val="129"/>
      </rPr>
      <t>별도</t>
    </r>
    <r>
      <rPr>
        <b/>
        <sz val="8"/>
        <rFont val="Arial"/>
        <family val="2"/>
      </rPr>
      <t>)</t>
    </r>
    <phoneticPr fontId="47" type="noConversion"/>
  </si>
  <si>
    <r>
      <rPr>
        <b/>
        <sz val="8"/>
        <rFont val="돋움"/>
        <family val="3"/>
        <charset val="129"/>
      </rPr>
      <t xml:space="preserve">공급가
</t>
    </r>
    <r>
      <rPr>
        <b/>
        <sz val="8"/>
        <rFont val="Arial"/>
        <family val="2"/>
      </rPr>
      <t>(</t>
    </r>
    <r>
      <rPr>
        <b/>
        <sz val="8"/>
        <rFont val="돋움"/>
        <family val="3"/>
        <charset val="129"/>
      </rPr>
      <t>포함</t>
    </r>
    <r>
      <rPr>
        <b/>
        <sz val="8"/>
        <rFont val="Arial"/>
        <family val="2"/>
      </rPr>
      <t>)</t>
    </r>
    <phoneticPr fontId="47" type="noConversion"/>
  </si>
  <si>
    <r>
      <rPr>
        <b/>
        <sz val="8"/>
        <rFont val="돋움"/>
        <family val="3"/>
        <charset val="129"/>
      </rPr>
      <t>입고일</t>
    </r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</si>
  <si>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2560P(B2X41PA)</t>
    </r>
    <phoneticPr fontId="47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</si>
  <si>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2560P(QA096PA)</t>
    </r>
    <phoneticPr fontId="47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</si>
  <si>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2760P(A9D93PA)</t>
    </r>
    <phoneticPr fontId="47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</si>
  <si>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4331S(QA125PA)</t>
    </r>
    <phoneticPr fontId="47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</si>
  <si>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4341S(D7Y77PA)-</t>
    </r>
    <r>
      <rPr>
        <b/>
        <sz val="8"/>
        <rFont val="돋움"/>
        <family val="3"/>
        <charset val="129"/>
      </rPr>
      <t>정명</t>
    </r>
    <phoneticPr fontId="47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</si>
  <si>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450(E5G40PA)-</t>
    </r>
    <r>
      <rPr>
        <b/>
        <sz val="8"/>
        <rFont val="돋움"/>
        <family val="3"/>
        <charset val="129"/>
      </rPr>
      <t>가리엘</t>
    </r>
    <phoneticPr fontId="47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</si>
  <si>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450(E5G42PA)-MSIT</t>
    </r>
    <phoneticPr fontId="47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</si>
  <si>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6460B(LJ757PA)</t>
    </r>
    <phoneticPr fontId="47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</si>
  <si>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6460B(LJ758PA)</t>
    </r>
    <phoneticPr fontId="47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</si>
  <si>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8460P(LJ773PA)</t>
    </r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</si>
  <si>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8470P(B8Z37PA)</t>
    </r>
    <phoneticPr fontId="47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</si>
  <si>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8470P(B8Z38PA)</t>
    </r>
    <phoneticPr fontId="47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</si>
  <si>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8560P(A9D90PA)</t>
    </r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</si>
  <si>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8570P(B8Z35PA)</t>
    </r>
    <phoneticPr fontId="47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</si>
  <si>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8570P(B8Z36PA)</t>
    </r>
    <phoneticPr fontId="47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</si>
  <si>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8760W(A9D96PA)</t>
    </r>
    <phoneticPr fontId="47" type="noConversion"/>
  </si>
  <si>
    <r>
      <rPr>
        <b/>
        <sz val="8"/>
        <rFont val="돋움"/>
        <family val="3"/>
        <charset val="129"/>
      </rPr>
      <t>온라인</t>
    </r>
    <r>
      <rPr>
        <b/>
        <sz val="8"/>
        <rFont val="Arial"/>
        <family val="2"/>
      </rPr>
      <t xml:space="preserve">    </t>
    </r>
    <r>
      <rPr>
        <b/>
        <sz val="8"/>
        <rFont val="돋움"/>
        <family val="3"/>
        <charset val="129"/>
      </rPr>
      <t>최저가</t>
    </r>
    <r>
      <rPr>
        <b/>
        <sz val="8"/>
        <rFont val="Arial"/>
        <family val="2"/>
      </rPr>
      <t>(9/24)</t>
    </r>
  </si>
  <si>
    <r>
      <rPr>
        <b/>
        <sz val="8"/>
        <rFont val="돋움"/>
        <family val="3"/>
        <charset val="129"/>
      </rPr>
      <t>최저가업체</t>
    </r>
    <r>
      <rPr>
        <b/>
        <sz val="8"/>
        <rFont val="Arial"/>
        <family val="2"/>
      </rPr>
      <t>(9/24)</t>
    </r>
  </si>
  <si>
    <t>매출
예정일</t>
    <phoneticPr fontId="47" type="noConversion"/>
  </si>
  <si>
    <r>
      <rPr>
        <b/>
        <sz val="8"/>
        <rFont val="돋움"/>
        <family val="3"/>
        <charset val="129"/>
      </rPr>
      <t>모니터</t>
    </r>
    <r>
      <rPr>
        <b/>
        <sz val="8"/>
        <rFont val="Arial"/>
        <family val="2"/>
      </rPr>
      <t xml:space="preserve"> TOTAL</t>
    </r>
  </si>
  <si>
    <r>
      <t xml:space="preserve"> </t>
    </r>
    <r>
      <rPr>
        <sz val="8"/>
        <rFont val="돋움"/>
        <family val="3"/>
        <charset val="129"/>
      </rPr>
      <t>코어</t>
    </r>
    <r>
      <rPr>
        <sz val="8"/>
        <rFont val="Arial"/>
        <family val="2"/>
      </rPr>
      <t>i7-3632QM(</t>
    </r>
    <r>
      <rPr>
        <sz val="8"/>
        <rFont val="돋움"/>
        <family val="3"/>
        <charset val="129"/>
      </rPr>
      <t>쿼드</t>
    </r>
    <r>
      <rPr>
        <sz val="8"/>
        <rFont val="Arial"/>
        <family val="2"/>
      </rPr>
      <t>,2.2GHz)</t>
    </r>
  </si>
  <si>
    <r>
      <t>라데온</t>
    </r>
    <r>
      <rPr>
        <sz val="8"/>
        <rFont val="Arial"/>
        <family val="2"/>
      </rPr>
      <t>HD8750M(</t>
    </r>
    <r>
      <rPr>
        <sz val="8"/>
        <rFont val="돋움"/>
        <family val="3"/>
        <charset val="129"/>
      </rPr>
      <t>메모리</t>
    </r>
    <r>
      <rPr>
        <sz val="8"/>
        <rFont val="Arial"/>
        <family val="2"/>
      </rPr>
      <t>2G)</t>
    </r>
    <phoneticPr fontId="47" type="noConversion"/>
  </si>
  <si>
    <t>15.6 HD(1366*768)</t>
    <phoneticPr fontId="47" type="noConversion"/>
  </si>
  <si>
    <t>win8</t>
    <phoneticPr fontId="47" type="noConversion"/>
  </si>
  <si>
    <r>
      <t xml:space="preserve"> </t>
    </r>
    <r>
      <rPr>
        <sz val="8"/>
        <rFont val="돋움"/>
        <family val="3"/>
        <charset val="129"/>
      </rPr>
      <t>코어</t>
    </r>
    <r>
      <rPr>
        <sz val="8"/>
        <rFont val="Arial"/>
        <family val="2"/>
      </rPr>
      <t>i5-3230M(</t>
    </r>
    <r>
      <rPr>
        <sz val="8"/>
        <rFont val="돋움"/>
        <family val="3"/>
        <charset val="129"/>
      </rPr>
      <t>듀얼</t>
    </r>
    <r>
      <rPr>
        <sz val="8"/>
        <rFont val="Arial"/>
        <family val="2"/>
      </rPr>
      <t>,2.6GHz)</t>
    </r>
  </si>
  <si>
    <t xml:space="preserve">:HD4000 </t>
  </si>
  <si>
    <t>15.6 HD(1366*769)</t>
  </si>
  <si>
    <r>
      <t>컴팩</t>
    </r>
    <r>
      <rPr>
        <b/>
        <sz val="8"/>
        <rFont val="Arial"/>
        <family val="2"/>
      </rPr>
      <t xml:space="preserve"> LE1711(EM886AA)</t>
    </r>
  </si>
  <si>
    <t>P0014561</t>
  </si>
  <si>
    <t>Generation
2013 Platform 부터 적용</t>
  </si>
  <si>
    <t>Modem/WWAN/GPS</t>
  </si>
  <si>
    <t>G0</t>
  </si>
  <si>
    <t>HP ElitePad900-64G/3G</t>
  </si>
  <si>
    <t>D4T10AW#AB1</t>
  </si>
  <si>
    <t>8 Professional 32</t>
  </si>
  <si>
    <t>Yes(GPS Yes)</t>
  </si>
  <si>
    <t>HP ElitePad900-64G/3G-SST(Office 2013 정품 포함)</t>
  </si>
  <si>
    <t>E7M22PA#AB1</t>
  </si>
  <si>
    <t>8 SST(Small Screen Touch) 32</t>
  </si>
  <si>
    <t>도킹, 옵션 포함되지않음 / MS Office 2013포함</t>
  </si>
  <si>
    <t>FreeDos</t>
  </si>
  <si>
    <t>3'rd Gen. Core i5-3230M (2.60GHz), Ivy Bridge</t>
  </si>
  <si>
    <t>3.2GHz</t>
  </si>
  <si>
    <t>HP 240</t>
  </si>
  <si>
    <t>E8D97PA#AB1</t>
  </si>
  <si>
    <t>4GB 1600MHz DDR3 1DM</t>
  </si>
  <si>
    <t>500GB 5400rpm STAT2</t>
  </si>
  <si>
    <t xml:space="preserve">Intel HD Graphics </t>
  </si>
  <si>
    <t>6C(47WHr)</t>
  </si>
  <si>
    <t>65w</t>
  </si>
  <si>
    <t>HD</t>
  </si>
  <si>
    <t>E8D98PA#AB1</t>
  </si>
  <si>
    <t>Pentium B2020M(2.4GHz) Dual Core, IvY Bridge</t>
  </si>
  <si>
    <t>HP 250</t>
  </si>
  <si>
    <t>E5G78PA#AB1</t>
  </si>
  <si>
    <t>Plato6U 1.0</t>
  </si>
  <si>
    <t>8 Multi Language 64</t>
  </si>
  <si>
    <t>E5G79PA#AB1</t>
  </si>
  <si>
    <t>E8E04PA#AB1</t>
  </si>
  <si>
    <t>G1</t>
  </si>
  <si>
    <t>Racer 1.0</t>
  </si>
  <si>
    <t>Soft Skin Black(PHI)</t>
  </si>
  <si>
    <t>Core i7 / Haswell</t>
  </si>
  <si>
    <t>5000GB 7200rpm SATA2</t>
  </si>
  <si>
    <t>Intel HD Graphics 4400</t>
  </si>
  <si>
    <t>Mediatek 802.11 b/g/n (1x1)</t>
  </si>
  <si>
    <t>4C(44Whr)</t>
  </si>
  <si>
    <t>45W</t>
  </si>
  <si>
    <t>Win 8</t>
  </si>
  <si>
    <t>E8E05PA#AB1</t>
  </si>
  <si>
    <t>Core i5 / Haswell</t>
  </si>
  <si>
    <t>E8E06PA#AB1</t>
  </si>
  <si>
    <t>Core i3 / Haswell</t>
  </si>
  <si>
    <t>4'th Gen. Core i3-4010U(1.76GHz)</t>
  </si>
  <si>
    <t>E5G40PA#AB1</t>
  </si>
  <si>
    <t>Flores 1.0</t>
  </si>
  <si>
    <t>3'rd Gen. Core i7-3632QM (.GHz), Ivy Bridge</t>
  </si>
  <si>
    <t>AMD Radeon HD 8750M 2GB DDR3 VRAM</t>
  </si>
  <si>
    <t>Ralink 802.11 b/g/n (1x1)</t>
  </si>
  <si>
    <t>E5G41PA#AB1</t>
  </si>
  <si>
    <t>E5G42PA#AB1</t>
  </si>
  <si>
    <t>E5G43PA#AB1</t>
  </si>
  <si>
    <t>E5G44PA#AB1</t>
  </si>
  <si>
    <t>3'rd Gen. Core i3-3130M (2.6GHz), Ivy Bridge</t>
  </si>
  <si>
    <t>ProBook 450(outbound SKU)</t>
  </si>
  <si>
    <t>E5G80PA#AB1</t>
  </si>
  <si>
    <t>ProBook 455(outbound SKU) - AMD</t>
  </si>
  <si>
    <t>E5G81PA#AB1</t>
  </si>
  <si>
    <t>Predator 1.0</t>
  </si>
  <si>
    <t>AMD A4 / Richlan</t>
  </si>
  <si>
    <t>AMD A4-5150M (2.7GHz)</t>
  </si>
  <si>
    <t>1MB</t>
  </si>
  <si>
    <t>3.3GHz</t>
  </si>
  <si>
    <t>AMD A76M FCH</t>
  </si>
  <si>
    <t>E5G38PA#AB1</t>
  </si>
  <si>
    <t>Fraser 1.0</t>
  </si>
  <si>
    <t>8GB 1600MHz DDR3 2DM</t>
  </si>
  <si>
    <t>9C (93WHr)</t>
  </si>
  <si>
    <t>E5G39PA#AB1</t>
  </si>
  <si>
    <t>EliteBook Folio 9470m_ i7-3667U</t>
  </si>
  <si>
    <t>D0N58PA#AB1</t>
  </si>
  <si>
    <t>EliteBook Folio 9470m_ i5-3317U</t>
  </si>
  <si>
    <t>D0N57PA#AB1</t>
  </si>
  <si>
    <t>EliteBook Folio 9470m(HD+)</t>
  </si>
  <si>
    <t>E5G35PA#AB1</t>
  </si>
  <si>
    <t>3'rd Gen. Core i7-3687U (2.1GHz), Ivy Bridge</t>
  </si>
  <si>
    <t>256GB SSD mSATA</t>
  </si>
  <si>
    <t>14.0 HD+ (1600*900) LED-backlit SVA-AG</t>
  </si>
  <si>
    <t>Atheros 802.11 a/b/g/n (2x2)</t>
  </si>
  <si>
    <t>E5G36PA#AB1</t>
  </si>
  <si>
    <t>E5G37PA#AB1</t>
  </si>
  <si>
    <t>3'rd Gen. Core i5-3437U (1.9Hz), Ivy Bridge W</t>
  </si>
  <si>
    <t>2.9GHz</t>
  </si>
  <si>
    <t>EliteBook Folio 9470m</t>
  </si>
  <si>
    <t>D7Y84PA#AB1</t>
  </si>
  <si>
    <t>D7Y85PA#AB1</t>
  </si>
  <si>
    <t>EliteBook Revolve 810</t>
  </si>
  <si>
    <t>E1Q22PA#AB1</t>
  </si>
  <si>
    <t>Odie 1.0</t>
  </si>
  <si>
    <t>8GB 1600MHz(1600MHz동작) DDR3 1DM(4GB 내장)</t>
  </si>
  <si>
    <t>1(4GB Soldered)</t>
  </si>
  <si>
    <t>128GB SATA3</t>
  </si>
  <si>
    <t>11.6 HD(1366*768) LED-Backlit UWVA(IPS) AG</t>
  </si>
  <si>
    <t xml:space="preserve">Intel 802.11 a/b/g/n (2x2) </t>
  </si>
  <si>
    <t>E1Q21PA#AB1</t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</si>
  <si>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3330MT(QT035AV)-BASE(FreeLnx)(4GB)(G2020)/1</t>
    </r>
    <phoneticPr fontId="47" type="noConversion"/>
  </si>
  <si>
    <t>P0064712</t>
  </si>
  <si>
    <t>PL</t>
  </si>
  <si>
    <t>Specification</t>
  </si>
  <si>
    <t>Status</t>
  </si>
  <si>
    <t>제품명</t>
  </si>
  <si>
    <t>P/N</t>
  </si>
  <si>
    <t>기타</t>
  </si>
  <si>
    <t>공용SKU</t>
  </si>
  <si>
    <t>8300 CMT</t>
  </si>
  <si>
    <t>Base</t>
  </si>
  <si>
    <t>8300E8C/i737704GB/20G SSD+1TB/Win7Pro</t>
  </si>
  <si>
    <t>C0Q24PA</t>
  </si>
  <si>
    <t>7F</t>
  </si>
  <si>
    <t xml:space="preserve"> 20GB SATA Disk Cache / 1TB 7200 RPM</t>
  </si>
  <si>
    <t xml:space="preserve">PS/2 Standard Keyboard </t>
  </si>
  <si>
    <t>8300E8C/i53570/4GB/1TB/Win7Pro</t>
  </si>
  <si>
    <t>C0Q25PA</t>
  </si>
  <si>
    <t>Intel Core i5-3570</t>
  </si>
  <si>
    <t>8300 MT</t>
  </si>
  <si>
    <t>8300E8M/i53470/4GB/1TB/Win7Pro</t>
  </si>
  <si>
    <t>C0Q27PA</t>
  </si>
  <si>
    <t>HP 8300E MT i332404GB/1TB/Win7Pro</t>
  </si>
  <si>
    <t>C7Z00PA</t>
  </si>
  <si>
    <t>8300 SFF</t>
  </si>
  <si>
    <t>8300E8S/i53470/4GB/1TB/HD7450/Win7Pro</t>
  </si>
  <si>
    <t>C0Q28PA</t>
  </si>
  <si>
    <t xml:space="preserve"> HD 7450 DP PCIe x16 </t>
  </si>
  <si>
    <t>HP DisplayPort To DVI-D Adapter, HP Mouse Pad, 22 in 1 MCR</t>
  </si>
  <si>
    <t>HP 8300E SFF i332404GB/1TB/Win7Pro</t>
  </si>
  <si>
    <t>C7Z01PA</t>
  </si>
  <si>
    <t>6300 MT</t>
  </si>
  <si>
    <t>6300P8M/i53570/4GB/1TB/HD7450/Win7Pro</t>
  </si>
  <si>
    <t>C0Q30PA</t>
  </si>
  <si>
    <t>6300P8M/i534704GB/1TB/Win7Pro</t>
  </si>
  <si>
    <t>C0Q29PA</t>
  </si>
  <si>
    <t>HP 6300P MT i33240 4GB/1TB/Win7Pro</t>
  </si>
  <si>
    <t>C7Z03PA</t>
  </si>
  <si>
    <t>6300SFF</t>
  </si>
  <si>
    <t>6300P8S/i53470/4GB/1TB/Win7Pro</t>
  </si>
  <si>
    <t>C0Q31PA</t>
  </si>
  <si>
    <t>HP 6300P SFF i33220 1T 4GB/1TB/Win7Pro</t>
  </si>
  <si>
    <t>C7Z02PA</t>
  </si>
  <si>
    <t>Intel Core i3-3220</t>
  </si>
  <si>
    <t>8300E8M/i737704GB/1TB/HD/7450/Win7Pro</t>
  </si>
  <si>
    <t>C0Q26PA</t>
  </si>
  <si>
    <t>현 운영</t>
  </si>
  <si>
    <t>8300E8C/i73770/8GB/128+1TB/Win8Pro</t>
  </si>
  <si>
    <t>D7K07PA</t>
  </si>
  <si>
    <t>8300E8C/i73770/4GB/1TB/GT630/Win8Pro</t>
  </si>
  <si>
    <t>D7K08PA</t>
  </si>
  <si>
    <t>8300E8C/i53470/4GB/ITB/Win8Pro</t>
  </si>
  <si>
    <t>D7K09PA</t>
  </si>
  <si>
    <t>8300E8M/i53470/4GB/1TB/Win8Pro</t>
  </si>
  <si>
    <t>E6C35PA</t>
  </si>
  <si>
    <t>8300 USDT</t>
  </si>
  <si>
    <t>Base(CTO)</t>
  </si>
  <si>
    <t>HP 8300E USDT/i5-3470S/4GB/500G/Win8Pro</t>
  </si>
  <si>
    <t>QV997AV</t>
  </si>
  <si>
    <t>6300P8M/i53470/4GB/500GB/GT630/Win8Pro</t>
  </si>
  <si>
    <t>D7K10PA</t>
  </si>
  <si>
    <t>6300P8S/i53470/4GB/500GB/Win8Pro</t>
  </si>
  <si>
    <t>D7K11PA</t>
  </si>
  <si>
    <t>800 G1 AiO</t>
  </si>
  <si>
    <t>800G1A/i7-4770s/4GB/500GB/HD7650A/Win8Pro/23" IPS FHD</t>
  </si>
  <si>
    <t>F0S88PA</t>
  </si>
  <si>
    <t>Intel Core i7-4770s</t>
  </si>
  <si>
    <t>Intel® Q87 Express</t>
  </si>
  <si>
    <t>200W 고효율</t>
  </si>
  <si>
    <t>4GB DDR3-1600 SODIMM (1x4GB) RAM</t>
  </si>
  <si>
    <t>500GB 7200R 2.5"</t>
  </si>
  <si>
    <t>HD7650A 2GB</t>
  </si>
  <si>
    <t>HP Wireless Keyboard and Mouse - ME KOR</t>
  </si>
  <si>
    <t>Slim SuperMulti Optical Disc Drive</t>
  </si>
  <si>
    <t>무선랜(인텔),10/100/1000</t>
  </si>
  <si>
    <t>HP DP To HDMI Adapter, HP Mouse Pad, 2MP Webcam,틸트/스위블/높이조절 스탠드</t>
  </si>
  <si>
    <t>800G1A/i5-4670s/4GB/500GB/Win8Pro/23" IPS FHD</t>
  </si>
  <si>
    <t>F0S89PA</t>
  </si>
  <si>
    <t>Intel Core i5-4670s</t>
  </si>
  <si>
    <t>600 G1 AiO</t>
  </si>
  <si>
    <t>F0S96PA</t>
  </si>
  <si>
    <t>Intel Core i7-4570s</t>
  </si>
  <si>
    <t>Intel® Q85 Express</t>
  </si>
  <si>
    <t>800 G1 TWR</t>
  </si>
  <si>
    <t>800G1T/i7-4770/8GB/128+1TB/GT630/Win8Pro</t>
  </si>
  <si>
    <t>F0S83PA</t>
  </si>
  <si>
    <t>Intel Core i7-4770</t>
  </si>
  <si>
    <t>320W 고효율 Platinum</t>
  </si>
  <si>
    <t>8GB DDR3-1600 DIMM (1x8GB) RAM</t>
  </si>
  <si>
    <t>HP USB Mouse</t>
  </si>
  <si>
    <t>HP USB Keyboard - ME KOR</t>
  </si>
  <si>
    <t>PCI Expansion,HP DP To DVI-D Adapter, HP Mouse Pad,</t>
  </si>
  <si>
    <t>800G1T/i7-4770/4GB/2TB/GT630/Win8Pro</t>
  </si>
  <si>
    <t>F0S84PA</t>
  </si>
  <si>
    <t>2TB 7200 RPM</t>
  </si>
  <si>
    <t>800G1T/i7-4770/4GB/1TB/Win8Pro</t>
  </si>
  <si>
    <t>F0S80PA</t>
  </si>
  <si>
    <t>800G1T/i5-4670/4GB/1TB/Win8Pro</t>
  </si>
  <si>
    <t>F0S81PA</t>
  </si>
  <si>
    <t>Intel Core i5-4670</t>
  </si>
  <si>
    <t>800 G1 USDT</t>
  </si>
  <si>
    <t>800G1U/i5-4570s/4GB/500GB/Win8Pro</t>
  </si>
  <si>
    <t>F0S82PA</t>
  </si>
  <si>
    <t>Intel Core i5-4570S</t>
  </si>
  <si>
    <t>135W 89% 고효율</t>
  </si>
  <si>
    <t>HP DP To DVI-D Adapter,DP to HDMI,HP Mouse Pad</t>
  </si>
  <si>
    <t>600 G1 TWR</t>
  </si>
  <si>
    <t>600G1T/i5-4570/4GB/2TB/GT630/Win8Pro</t>
  </si>
  <si>
    <t>F0S85PA</t>
  </si>
  <si>
    <t>Intel Core i5-4570</t>
  </si>
  <si>
    <t>HP DP To DVI-D Adapter, HP Mouse Pad,</t>
  </si>
  <si>
    <t>600G1T/i5-4570/4GB/1TB/Win8Pro</t>
  </si>
  <si>
    <t>F0S86PA</t>
  </si>
  <si>
    <t>600 G1 SFF</t>
  </si>
  <si>
    <t>600G1S/i5-4570/4GB/1TB/Win8Pro</t>
  </si>
  <si>
    <t>F0S87PA</t>
  </si>
  <si>
    <t>240W 고효율 Platinum</t>
  </si>
  <si>
    <t>HP DisplayPort To DVI-D Adapter, HP Mouse Pad, 20GB sata cache</t>
    <phoneticPr fontId="55" type="noConversion"/>
  </si>
  <si>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ElitePad 900(D7X64PA)</t>
    </r>
    <phoneticPr fontId="47" type="noConversion"/>
  </si>
  <si>
    <t>P0065841</t>
  </si>
  <si>
    <t>8 Professional 64</t>
    <phoneticPr fontId="47" type="noConversion"/>
  </si>
  <si>
    <r>
      <t xml:space="preserve">GPS/3G HSPA+(SKT,KT) </t>
    </r>
    <r>
      <rPr>
        <b/>
        <sz val="8"/>
        <color rgb="FFFF0000"/>
        <rFont val="돋움"/>
        <family val="3"/>
        <charset val="129"/>
      </rPr>
      <t>지원</t>
    </r>
    <phoneticPr fontId="47" type="noConversion"/>
  </si>
  <si>
    <t xml:space="preserve">4GB PC3-10600 </t>
  </si>
  <si>
    <t>무선마우스</t>
    <phoneticPr fontId="47" type="noConversion"/>
  </si>
  <si>
    <t>무선키보드</t>
    <phoneticPr fontId="47" type="noConversion"/>
  </si>
  <si>
    <t>600G1A/i5-4570s/4GB/500GB/Win8Pro/21.5" IPS FHD</t>
    <phoneticPr fontId="47" type="noConversion"/>
  </si>
  <si>
    <t>P0066750</t>
  </si>
  <si>
    <t>P0067161</t>
  </si>
  <si>
    <t>G2030</t>
    <phoneticPr fontId="47" type="noConversion"/>
  </si>
  <si>
    <t>P0067160</t>
  </si>
  <si>
    <t>Win7 HOME</t>
    <phoneticPr fontId="47" type="noConversion"/>
  </si>
  <si>
    <t>G2030</t>
    <phoneticPr fontId="47" type="noConversion"/>
  </si>
  <si>
    <r>
      <t>HP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3330MT(QT035AV)-BASE(G2030)(Win7H)</t>
    </r>
    <phoneticPr fontId="47" type="noConversion"/>
  </si>
  <si>
    <t>600G1A/i5-4570s/4GB/500GB/Win8Pro/21.5" IPS FHD</t>
  </si>
  <si>
    <t>P0068136</t>
  </si>
  <si>
    <t>컴팩 EliteBook810(E1Q22PA)-new</t>
    <phoneticPr fontId="47" type="noConversion"/>
  </si>
  <si>
    <t>P0068460</t>
  </si>
  <si>
    <t>P0069420</t>
  </si>
  <si>
    <t>i7-4702MQ</t>
  </si>
  <si>
    <t>4096MB DDR3L 1DM</t>
  </si>
  <si>
    <t>750GB 5400rpm</t>
  </si>
  <si>
    <t>AMD 8750 2G</t>
  </si>
  <si>
    <t>i5-4200M</t>
  </si>
  <si>
    <t>P0069422</t>
  </si>
  <si>
    <t>free</t>
    <phoneticPr fontId="47" type="noConversion"/>
  </si>
  <si>
    <t>HP ProBook 450G1(F6B04PA)-아웃바운드 전용</t>
    <phoneticPr fontId="47" type="noConversion"/>
  </si>
  <si>
    <t>AN Summary Specifications (2013 , Nov Rev1)</t>
  </si>
  <si>
    <t>Nov 01 2013</t>
  </si>
  <si>
    <t>ProBook 430 G1</t>
  </si>
  <si>
    <t>4'th Gen. Core i7-4500U(3.0GHz)</t>
  </si>
  <si>
    <t>3.0GHz</t>
  </si>
  <si>
    <t>ProBook 450 G0</t>
  </si>
  <si>
    <t>F6B04PA#AB1</t>
  </si>
  <si>
    <t>HM87</t>
  </si>
  <si>
    <t>4GB 1600MHz DDR3L 1DM</t>
  </si>
  <si>
    <t>Meditek 802.11 b/g/n (1x1)</t>
  </si>
  <si>
    <t>F6B05PA#AB1</t>
  </si>
  <si>
    <t>3.1GHz</t>
  </si>
  <si>
    <t>F6B06PA#AB1</t>
  </si>
  <si>
    <t>Intel HD Graphics 4600</t>
  </si>
  <si>
    <t>F6B07PA#AB1</t>
  </si>
  <si>
    <t>ProBook 470 G0</t>
  </si>
  <si>
    <t>ProBook 470 G1_i7-4702MQ_Outbound</t>
  </si>
  <si>
    <t>8GB 1600MHz DDR3L 2DM</t>
  </si>
  <si>
    <t>6C (47WHr)</t>
  </si>
  <si>
    <t>HDD recovery section</t>
  </si>
  <si>
    <t>ProBook 470 G1_Cel 3550M_Outbound</t>
  </si>
  <si>
    <t>Pentium / Haswell</t>
  </si>
  <si>
    <t>Pentium 3550M(2.3GHz),Shark Bay</t>
  </si>
  <si>
    <t>EliteBook 820 G1 - i7-4600U</t>
  </si>
  <si>
    <t>F6B22PA#AB1</t>
  </si>
  <si>
    <t>8 Professional 64</t>
  </si>
  <si>
    <t>Intergrated</t>
  </si>
  <si>
    <t>8GB 1600MHz(1600MHz동작) DDR3L 2DM</t>
  </si>
  <si>
    <t>256GB SSD SATA3 SED</t>
  </si>
  <si>
    <t>12.5 HD (1366*768) UWVA(IPS) LED-backlit AG</t>
  </si>
  <si>
    <t xml:space="preserve">3C (46WHr)   </t>
  </si>
  <si>
    <t>lt4112 LTE HSPA+ Gobi 4g w/GPS</t>
  </si>
  <si>
    <t>vPro</t>
  </si>
  <si>
    <t>F6B23PA#AB1</t>
  </si>
  <si>
    <t>32GB mSATA Cache + 1TB 5400rpm</t>
  </si>
  <si>
    <t>EliteBook 820 G1 - i5-4200U</t>
  </si>
  <si>
    <t>F6B24PA#AB1</t>
  </si>
  <si>
    <t>2.6GHz</t>
  </si>
  <si>
    <t>EliteBook 840 G1-i7-4600U</t>
  </si>
  <si>
    <t>E8E26PA#AB1</t>
  </si>
  <si>
    <t>AMD Radeon HD 8750M 1GB GDDR5 VRAM</t>
  </si>
  <si>
    <t>14.0 FHD (1920*1080) WVA(IPS )ED-backlit AG</t>
  </si>
  <si>
    <t>Intel 7260AN a/b/g/n (2x2)</t>
  </si>
  <si>
    <t>3C (50WHr)_Long Life</t>
  </si>
  <si>
    <t>no</t>
  </si>
  <si>
    <t>E8E27PA#AB1</t>
  </si>
  <si>
    <t>EliteBook 840 G1-i5-4200U</t>
  </si>
  <si>
    <t>E8E28PA#AB1</t>
  </si>
  <si>
    <t>EliteBook 850 G1 - i7-4600U</t>
  </si>
  <si>
    <t>E8E23PA#AB1</t>
  </si>
  <si>
    <t>15.6 FHD (1920*1080) LED-backlit SVA AG</t>
  </si>
  <si>
    <t>E8E24PA#AB1</t>
  </si>
  <si>
    <t>EliteBook 850 G1 - i5-4200U</t>
  </si>
  <si>
    <t>E8E25PA#AB1</t>
  </si>
  <si>
    <t>i3-4000M</t>
  </si>
  <si>
    <t>onboard</t>
  </si>
  <si>
    <t>8192MB DDR3L 2DM</t>
  </si>
  <si>
    <t>3550M</t>
  </si>
  <si>
    <t>Linux</t>
  </si>
  <si>
    <t>P0075296</t>
  </si>
  <si>
    <t>Win7 Pro Lic with WIn8</t>
  </si>
  <si>
    <t>1TB 5400rpm</t>
  </si>
  <si>
    <t>Cel 2950M</t>
  </si>
  <si>
    <t>500GB 5400rpm</t>
  </si>
  <si>
    <t>free</t>
  </si>
  <si>
    <t>P0075242</t>
  </si>
  <si>
    <t>HP ProDesk 400MT(G0D18PA)-new</t>
    <phoneticPr fontId="47" type="noConversion"/>
  </si>
  <si>
    <t>P0075243</t>
  </si>
  <si>
    <t>HP ProDesk 400MT(G0D31PA)-new</t>
    <phoneticPr fontId="47" type="noConversion"/>
  </si>
  <si>
    <t>P0075245</t>
  </si>
  <si>
    <t>1TB</t>
  </si>
  <si>
    <t>Spec</t>
  </si>
  <si>
    <t>Storage</t>
  </si>
  <si>
    <t>LCD</t>
  </si>
  <si>
    <t>EliteBook 850 G1</t>
  </si>
  <si>
    <t>E8E23PA</t>
  </si>
  <si>
    <t>i7-4600U</t>
  </si>
  <si>
    <t>256 SSD</t>
  </si>
  <si>
    <t>1G</t>
  </si>
  <si>
    <t>W8PRO</t>
  </si>
  <si>
    <t>E8E24PA</t>
  </si>
  <si>
    <t>32GB+1TB</t>
  </si>
  <si>
    <t>E8E25PA</t>
  </si>
  <si>
    <t>i5-4200U</t>
  </si>
  <si>
    <t>EliteBook 840 G1</t>
  </si>
  <si>
    <t>E8E26PA</t>
  </si>
  <si>
    <t>14.0 FHD (1920*1080) LED-backlit AG IPS</t>
  </si>
  <si>
    <t>E8E27PA</t>
  </si>
  <si>
    <t>E8E28PA</t>
  </si>
  <si>
    <t>EliteBook 820 G1</t>
  </si>
  <si>
    <t>F6B22PA</t>
  </si>
  <si>
    <t>12.5 HD (1366*768) LED-backlit AG IPS</t>
  </si>
  <si>
    <t>F6B23PA</t>
  </si>
  <si>
    <t>32GB+500GB</t>
  </si>
  <si>
    <t>F6B24PA</t>
  </si>
  <si>
    <t>Probook 650</t>
  </si>
  <si>
    <t>F8Z49PA</t>
  </si>
  <si>
    <t>i7-4600M</t>
  </si>
  <si>
    <t>8G</t>
  </si>
  <si>
    <t>W7PRO</t>
  </si>
  <si>
    <t>F8Z50PA</t>
  </si>
  <si>
    <t>Probook 640</t>
  </si>
  <si>
    <t>F8Z51PA</t>
  </si>
  <si>
    <t>G1F19PA</t>
  </si>
  <si>
    <t>1600x900</t>
  </si>
  <si>
    <t>G1F20PA</t>
  </si>
  <si>
    <t>G1F21PA</t>
  </si>
  <si>
    <t>G1F22PA</t>
  </si>
  <si>
    <t>4G</t>
  </si>
  <si>
    <t>750G</t>
  </si>
  <si>
    <t>별도공급가</t>
    <phoneticPr fontId="47" type="noConversion"/>
  </si>
  <si>
    <t>포함공급가</t>
    <phoneticPr fontId="47" type="noConversion"/>
  </si>
  <si>
    <t>HP ProDesk 400MT(G0D20PA)-new</t>
    <phoneticPr fontId="47" type="noConversion"/>
  </si>
  <si>
    <t>Windows 7 Pro</t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</si>
  <si>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6300MT(QV983AV)-BASE(i5-3470)/6 free</t>
    </r>
    <phoneticPr fontId="47" type="noConversion"/>
  </si>
  <si>
    <t>Win 8.1 Pro downgrade to Win7 Pro32 OS</t>
  </si>
  <si>
    <t xml:space="preserve">Intel Core i5-4570 </t>
  </si>
  <si>
    <t>Intel® H81 Express</t>
  </si>
  <si>
    <t>500GB 7200RPM</t>
  </si>
  <si>
    <t>Intel Core i3-4130</t>
  </si>
  <si>
    <t>Intel Pentium G3220</t>
  </si>
  <si>
    <t>Windows home 8.1 64-bit OS</t>
    <phoneticPr fontId="47" type="noConversion"/>
  </si>
  <si>
    <t>HP USB Keyboard - ME</t>
  </si>
  <si>
    <t xml:space="preserve">HP Super Multi </t>
  </si>
  <si>
    <t>HP Mouse Pad</t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</si>
  <si>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3330MT(QT035AV)-BASE(FreeLnx)(G2030)</t>
    </r>
    <phoneticPr fontId="47" type="noConversion"/>
  </si>
  <si>
    <t>HP 컴팩 6305MT(QZ709AV)-BASE</t>
  </si>
  <si>
    <t>P0057083</t>
  </si>
  <si>
    <t>A10-5800B</t>
  </si>
  <si>
    <t>FREE</t>
    <phoneticPr fontId="47" type="noConversion"/>
  </si>
  <si>
    <t>AMD A75</t>
    <phoneticPr fontId="47" type="noConversion"/>
  </si>
  <si>
    <t>HD7660D</t>
    <phoneticPr fontId="47" type="noConversion"/>
  </si>
  <si>
    <t xml:space="preserve">320W </t>
    <phoneticPr fontId="47" type="noConversion"/>
  </si>
  <si>
    <t>P0078582</t>
  </si>
  <si>
    <t>UMA</t>
  </si>
  <si>
    <t>13.3 HD(1366*768) SVA AG</t>
  </si>
  <si>
    <t>NDP</t>
  </si>
  <si>
    <t>450 G0</t>
  </si>
  <si>
    <t>E5G80PA</t>
  </si>
  <si>
    <t>i7-3632QM</t>
  </si>
  <si>
    <t>4096MB</t>
  </si>
  <si>
    <t>455 G0</t>
  </si>
  <si>
    <t>E5G81PA</t>
  </si>
  <si>
    <t>A4-5150M</t>
  </si>
  <si>
    <t>470 G1</t>
  </si>
  <si>
    <t>F6B10PA</t>
  </si>
  <si>
    <t>Win8</t>
  </si>
  <si>
    <t>F8Y94PA</t>
  </si>
  <si>
    <t>Win8 ML</t>
  </si>
  <si>
    <t>F6B11PA</t>
  </si>
  <si>
    <t>Cel 3550M</t>
  </si>
  <si>
    <t>450 G1</t>
  </si>
  <si>
    <t>F6B04PA</t>
  </si>
  <si>
    <t>F6B05PA</t>
  </si>
  <si>
    <t>450 G1(i5-4200M)</t>
  </si>
  <si>
    <t>F8Y95PA</t>
  </si>
  <si>
    <t>F6B06PA</t>
  </si>
  <si>
    <t>F6B07PA</t>
  </si>
  <si>
    <t>CTO</t>
  </si>
  <si>
    <t>450 G1(Cel)</t>
  </si>
  <si>
    <t>F8Y97PA</t>
  </si>
  <si>
    <t>F8Y96PA</t>
  </si>
  <si>
    <t>440 G1</t>
  </si>
  <si>
    <t>G0R81PA</t>
  </si>
  <si>
    <t>G0R82PA</t>
  </si>
  <si>
    <t>430 G1</t>
  </si>
  <si>
    <t>E8E04PA</t>
  </si>
  <si>
    <t>i7-4500U</t>
  </si>
  <si>
    <t>500GB 7200rpm</t>
  </si>
  <si>
    <t>No ODD</t>
  </si>
  <si>
    <t>E8E05PA</t>
  </si>
  <si>
    <t>F8Y98PA</t>
  </si>
  <si>
    <t>F8Y99PA</t>
  </si>
  <si>
    <t>128GB SSD mSATA</t>
  </si>
  <si>
    <t>F8Z00PA</t>
  </si>
  <si>
    <t>E8E06PA</t>
  </si>
  <si>
    <t>i3-4010U</t>
  </si>
  <si>
    <t>F8Z02PA</t>
  </si>
  <si>
    <t>Cel 2955U</t>
  </si>
  <si>
    <t>F8Z01PA</t>
  </si>
  <si>
    <t>원가별도</t>
    <phoneticPr fontId="47" type="noConversion"/>
  </si>
  <si>
    <t>원가포함</t>
    <phoneticPr fontId="47" type="noConversion"/>
  </si>
  <si>
    <t>별도공급가</t>
    <phoneticPr fontId="47" type="noConversion"/>
  </si>
  <si>
    <t>포함공급가</t>
    <phoneticPr fontId="47" type="noConversion"/>
  </si>
  <si>
    <t>10/100/1000</t>
    <phoneticPr fontId="0" type="noConversion"/>
  </si>
  <si>
    <t>No</t>
    <phoneticPr fontId="0" type="noConversion"/>
  </si>
  <si>
    <t>1/1/0</t>
    <phoneticPr fontId="0" type="noConversion"/>
  </si>
  <si>
    <t>Yes</t>
    <phoneticPr fontId="0" type="noConversion"/>
  </si>
  <si>
    <t>3MB</t>
    <phoneticPr fontId="0" type="noConversion"/>
  </si>
  <si>
    <t>4'th Gen. Core i5-4200U(1.6GHz, up to 2.6Hz), Shark Bay</t>
  </si>
  <si>
    <t>No XP downgrade
-Okay to Win7 Pro</t>
  </si>
  <si>
    <t>CCS outbound</t>
  </si>
  <si>
    <t>No</t>
    <phoneticPr fontId="0" type="noConversion"/>
  </si>
  <si>
    <t>1/1/0</t>
    <phoneticPr fontId="0" type="noConversion"/>
  </si>
  <si>
    <t>4'rd Gen. Core i7-4600U (2.1GHz, up to 3.30GHz), Shark Bay</t>
  </si>
  <si>
    <t>10/100/1000</t>
    <phoneticPr fontId="0" type="noConversion"/>
  </si>
  <si>
    <t>1/1/0</t>
    <phoneticPr fontId="0" type="noConversion"/>
  </si>
  <si>
    <t>10/100/1000</t>
    <phoneticPr fontId="0" type="noConversion"/>
  </si>
  <si>
    <t>1/1/0</t>
    <phoneticPr fontId="0" type="noConversion"/>
  </si>
  <si>
    <t>Yes</t>
    <phoneticPr fontId="0" type="noConversion"/>
  </si>
  <si>
    <t>3MB</t>
    <phoneticPr fontId="0" type="noConversion"/>
  </si>
  <si>
    <t>10/100/1000</t>
    <phoneticPr fontId="0" type="noConversion"/>
  </si>
  <si>
    <t>1/1/0</t>
    <phoneticPr fontId="0" type="noConversion"/>
  </si>
  <si>
    <t>1/1/0</t>
    <phoneticPr fontId="0" type="noConversion"/>
  </si>
  <si>
    <t>Win 8</t>
    <phoneticPr fontId="0" type="noConversion"/>
  </si>
  <si>
    <t>2010 Starter</t>
    <phoneticPr fontId="0" type="noConversion"/>
  </si>
  <si>
    <t>n/a</t>
    <phoneticPr fontId="0" type="noConversion"/>
  </si>
  <si>
    <t>No</t>
    <phoneticPr fontId="0" type="noConversion"/>
  </si>
  <si>
    <t>Finger Print</t>
    <phoneticPr fontId="0" type="noConversion"/>
  </si>
  <si>
    <t>n/a</t>
    <phoneticPr fontId="0" type="noConversion"/>
  </si>
  <si>
    <t xml:space="preserve">6C (44WHr)   </t>
    <phoneticPr fontId="0" type="noConversion"/>
  </si>
  <si>
    <t>3'rd Gen. Core i5-3437U (1.9Hz, up to 2.9GHz), Ivy Bridge W</t>
  </si>
  <si>
    <t>8 Multi Language 64</t>
    <phoneticPr fontId="0" type="noConversion"/>
  </si>
  <si>
    <t>Win 8</t>
    <phoneticPr fontId="0" type="noConversion"/>
  </si>
  <si>
    <t>2010 Starter</t>
    <phoneticPr fontId="0" type="noConversion"/>
  </si>
  <si>
    <t>n/a</t>
    <phoneticPr fontId="0" type="noConversion"/>
  </si>
  <si>
    <t>10/100/1000</t>
    <phoneticPr fontId="0" type="noConversion"/>
  </si>
  <si>
    <t>No</t>
    <phoneticPr fontId="0" type="noConversion"/>
  </si>
  <si>
    <t>Finger Print</t>
    <phoneticPr fontId="0" type="noConversion"/>
  </si>
  <si>
    <t>n/a</t>
    <phoneticPr fontId="0" type="noConversion"/>
  </si>
  <si>
    <t xml:space="preserve">6C (44WHr)   </t>
    <phoneticPr fontId="0" type="noConversion"/>
  </si>
  <si>
    <t>4MB</t>
    <phoneticPr fontId="0" type="noConversion"/>
  </si>
  <si>
    <t>n/a</t>
    <phoneticPr fontId="0" type="noConversion"/>
  </si>
  <si>
    <t>10/100/1000</t>
    <phoneticPr fontId="0" type="noConversion"/>
  </si>
  <si>
    <t>n/a</t>
    <phoneticPr fontId="0" type="noConversion"/>
  </si>
  <si>
    <t>1/1/0</t>
    <phoneticPr fontId="0" type="noConversion"/>
  </si>
  <si>
    <t>32GB mSATA Cache + 500GB 7200rpm</t>
  </si>
  <si>
    <t>Yes</t>
    <phoneticPr fontId="0" type="noConversion"/>
  </si>
  <si>
    <t>3MB</t>
    <phoneticPr fontId="0" type="noConversion"/>
  </si>
  <si>
    <t>n/a</t>
    <phoneticPr fontId="0" type="noConversion"/>
  </si>
  <si>
    <t>10/100/1000</t>
    <phoneticPr fontId="0" type="noConversion"/>
  </si>
  <si>
    <t>1/1/0</t>
    <phoneticPr fontId="0" type="noConversion"/>
  </si>
  <si>
    <t>Win 8</t>
    <phoneticPr fontId="0" type="noConversion"/>
  </si>
  <si>
    <t>2010 Starter</t>
    <phoneticPr fontId="0" type="noConversion"/>
  </si>
  <si>
    <t>No</t>
    <phoneticPr fontId="0" type="noConversion"/>
  </si>
  <si>
    <t>DisplayPort1.1a</t>
    <phoneticPr fontId="0" type="noConversion"/>
  </si>
  <si>
    <t>Finger Print</t>
    <phoneticPr fontId="0" type="noConversion"/>
  </si>
  <si>
    <t>45W</t>
    <phoneticPr fontId="0" type="noConversion"/>
  </si>
  <si>
    <t>n/a</t>
    <phoneticPr fontId="0" type="noConversion"/>
  </si>
  <si>
    <t>4C(52WHr)</t>
    <phoneticPr fontId="0" type="noConversion"/>
  </si>
  <si>
    <t>BT 4.0</t>
    <phoneticPr fontId="0" type="noConversion"/>
  </si>
  <si>
    <t>n/a</t>
    <phoneticPr fontId="0" type="noConversion"/>
  </si>
  <si>
    <t>32GB Cache+500G 7200rpm SATA</t>
    <phoneticPr fontId="0" type="noConversion"/>
  </si>
  <si>
    <t>Intel QM77</t>
    <phoneticPr fontId="0" type="noConversion"/>
  </si>
  <si>
    <t>No</t>
    <phoneticPr fontId="0" type="noConversion"/>
  </si>
  <si>
    <t>8 Multi Language 64</t>
    <phoneticPr fontId="0" type="noConversion"/>
  </si>
  <si>
    <t>Sliver</t>
  </si>
  <si>
    <t>Bandit 1.0</t>
    <phoneticPr fontId="0" type="noConversion"/>
  </si>
  <si>
    <t>Win 8</t>
    <phoneticPr fontId="0" type="noConversion"/>
  </si>
  <si>
    <t>2010 Starter</t>
    <phoneticPr fontId="0" type="noConversion"/>
  </si>
  <si>
    <t>10/100/1000</t>
    <phoneticPr fontId="0" type="noConversion"/>
  </si>
  <si>
    <t>DisplayPort1.1a</t>
    <phoneticPr fontId="0" type="noConversion"/>
  </si>
  <si>
    <t>Finger Print</t>
    <phoneticPr fontId="0" type="noConversion"/>
  </si>
  <si>
    <t>45W</t>
    <phoneticPr fontId="0" type="noConversion"/>
  </si>
  <si>
    <t>4C(52WHr)</t>
    <phoneticPr fontId="0" type="noConversion"/>
  </si>
  <si>
    <t>14.0 HD (1366*768) LED-backlit SVA-AG</t>
    <phoneticPr fontId="0" type="noConversion"/>
  </si>
  <si>
    <t>32GB Cache+500G 7200rpm SATA</t>
    <phoneticPr fontId="0" type="noConversion"/>
  </si>
  <si>
    <t>4MB</t>
    <phoneticPr fontId="0" type="noConversion"/>
  </si>
  <si>
    <t>Broadcom b/g/n 1x1</t>
    <phoneticPr fontId="0" type="noConversion"/>
  </si>
  <si>
    <t>1/1/0</t>
    <phoneticPr fontId="0" type="noConversion"/>
  </si>
  <si>
    <t>3.2GHz</t>
    <phoneticPr fontId="0" type="noConversion"/>
  </si>
  <si>
    <t>3'rd Gen. Core i7-3667U (2.00GHz), Ivy Bridge</t>
    <phoneticPr fontId="0" type="noConversion"/>
  </si>
  <si>
    <t>90W</t>
    <phoneticPr fontId="0" type="noConversion"/>
  </si>
  <si>
    <t>n/a</t>
    <phoneticPr fontId="0" type="noConversion"/>
  </si>
  <si>
    <t>2MB</t>
    <phoneticPr fontId="0" type="noConversion"/>
  </si>
  <si>
    <t>90W</t>
    <phoneticPr fontId="0" type="noConversion"/>
  </si>
  <si>
    <t>4'rd Gen. Core i7-4702MQ (2.2GHz, up to 3.2GHz), Shark Bay</t>
  </si>
  <si>
    <t>Pentium 2020M(2.40GHz), Ivy Bridge</t>
    <phoneticPr fontId="0" type="noConversion"/>
  </si>
  <si>
    <t>Pentium / Chief River</t>
    <phoneticPr fontId="0" type="noConversion"/>
  </si>
  <si>
    <t>Yes</t>
    <phoneticPr fontId="0" type="noConversion"/>
  </si>
  <si>
    <t xml:space="preserve">6C (47WHr)   </t>
    <phoneticPr fontId="0" type="noConversion"/>
  </si>
  <si>
    <t>Intel HD Graphics 4000</t>
    <phoneticPr fontId="0" type="noConversion"/>
  </si>
  <si>
    <t>3MB</t>
    <phoneticPr fontId="0" type="noConversion"/>
  </si>
  <si>
    <t>4'rd Gen. Core i5-4200M (2.5GHz, up to 3.1GHz), Shark Bay</t>
  </si>
  <si>
    <t>ProBook 450 G1_Outbound Model</t>
  </si>
  <si>
    <t>14.0 HD (1366*768) LED-backlit BV</t>
    <phoneticPr fontId="0" type="noConversion"/>
  </si>
  <si>
    <t>1080p(Front), 8MP(Back)</t>
    <phoneticPr fontId="0" type="noConversion"/>
  </si>
  <si>
    <t>n/a</t>
    <phoneticPr fontId="0" type="noConversion"/>
  </si>
  <si>
    <t>10W</t>
    <phoneticPr fontId="0" type="noConversion"/>
  </si>
  <si>
    <t>HP ElitePad USB Adapter</t>
    <phoneticPr fontId="0" type="noConversion"/>
  </si>
  <si>
    <t>2C (25WHr) , Polymer</t>
    <phoneticPr fontId="0" type="noConversion"/>
  </si>
  <si>
    <t>Atheros 802.11 a/b/g/n + BT 4.0  2x2 Combo / NFC Intergrated</t>
    <phoneticPr fontId="0" type="noConversion"/>
  </si>
  <si>
    <t>1/1/Pickup &amp; Return</t>
    <phoneticPr fontId="0" type="noConversion"/>
  </si>
  <si>
    <t>n/a</t>
    <phoneticPr fontId="0" type="noConversion"/>
  </si>
  <si>
    <t>Intel Graphics Media Accelerator 533MHz</t>
    <phoneticPr fontId="0" type="noConversion"/>
  </si>
  <si>
    <t>64G eMCC SSD</t>
    <phoneticPr fontId="0" type="noConversion"/>
  </si>
  <si>
    <t>2048MB 533MHz LPDDR2 1DM(Not Upgrade)</t>
    <phoneticPr fontId="0" type="noConversion"/>
  </si>
  <si>
    <t>N/A</t>
    <phoneticPr fontId="0" type="noConversion"/>
  </si>
  <si>
    <t>No</t>
    <phoneticPr fontId="0" type="noConversion"/>
  </si>
  <si>
    <t>512KB</t>
    <phoneticPr fontId="0" type="noConversion"/>
  </si>
  <si>
    <t>Intel Atom Z2760(1.8GHz), SoC</t>
    <phoneticPr fontId="0" type="noConversion"/>
  </si>
  <si>
    <t>Atom / Clovertrail</t>
    <phoneticPr fontId="0" type="noConversion"/>
  </si>
  <si>
    <t>Silver</t>
    <phoneticPr fontId="0" type="noConversion"/>
  </si>
  <si>
    <t>Astro 1.0</t>
    <phoneticPr fontId="0" type="noConversion"/>
  </si>
  <si>
    <t>1080p(Front), 8MP(Back)</t>
    <phoneticPr fontId="0" type="noConversion"/>
  </si>
  <si>
    <t>1/1/Pickup &amp; Return</t>
    <phoneticPr fontId="0" type="noConversion"/>
  </si>
  <si>
    <t>Intel Graphics Media Accelerator 533MHz</t>
    <phoneticPr fontId="0" type="noConversion"/>
  </si>
  <si>
    <t>64G eMCC SSD</t>
    <phoneticPr fontId="0" type="noConversion"/>
  </si>
  <si>
    <t>2048MB 533MHz LPDDR2 1DM(Not Upgrade)</t>
    <phoneticPr fontId="0" type="noConversion"/>
  </si>
  <si>
    <t>N/A</t>
    <phoneticPr fontId="0" type="noConversion"/>
  </si>
  <si>
    <t>512KB</t>
    <phoneticPr fontId="0" type="noConversion"/>
  </si>
  <si>
    <t>Intel Atom Z2760(1.8GHz), SoC</t>
    <phoneticPr fontId="0" type="noConversion"/>
  </si>
  <si>
    <t>Atom / Clovertrail</t>
    <phoneticPr fontId="0" type="noConversion"/>
  </si>
  <si>
    <t>Silver</t>
    <phoneticPr fontId="0" type="noConversion"/>
  </si>
  <si>
    <t>8 Multi Language 32</t>
    <phoneticPr fontId="0" type="noConversion"/>
  </si>
  <si>
    <t>HP ElitePad 900 - 64GB WiFi</t>
    <phoneticPr fontId="0" type="noConversion"/>
  </si>
  <si>
    <t>32G eMCC SSD</t>
    <phoneticPr fontId="0" type="noConversion"/>
  </si>
  <si>
    <t>HP ElitePad 900 - 32GB WiFi</t>
    <phoneticPr fontId="0" type="noConversion"/>
  </si>
  <si>
    <t>Remark</t>
    <phoneticPr fontId="0" type="noConversion"/>
  </si>
  <si>
    <t>DR DVD</t>
    <phoneticPr fontId="0" type="noConversion"/>
  </si>
  <si>
    <t>OS DVD</t>
    <phoneticPr fontId="0" type="noConversion"/>
  </si>
  <si>
    <t>Office Ready</t>
    <phoneticPr fontId="0" type="noConversion"/>
  </si>
  <si>
    <t>USB 3.0</t>
    <phoneticPr fontId="0" type="noConversion"/>
  </si>
  <si>
    <t>Serial Port</t>
    <phoneticPr fontId="0" type="noConversion"/>
  </si>
  <si>
    <t>Ethernet</t>
    <phoneticPr fontId="0" type="noConversion"/>
  </si>
  <si>
    <t>HDMI</t>
    <phoneticPr fontId="0" type="noConversion"/>
  </si>
  <si>
    <t>Web-Cam</t>
    <phoneticPr fontId="0" type="noConversion"/>
  </si>
  <si>
    <t>Power/Adapter</t>
  </si>
  <si>
    <t>DIB H/W or Option</t>
    <phoneticPr fontId="0" type="noConversion"/>
  </si>
  <si>
    <t>Battery</t>
    <phoneticPr fontId="0" type="noConversion"/>
  </si>
  <si>
    <t>Display</t>
    <phoneticPr fontId="0" type="noConversion"/>
  </si>
  <si>
    <t>ODD</t>
    <phoneticPr fontId="0" type="noConversion"/>
  </si>
  <si>
    <t>M Slot</t>
    <phoneticPr fontId="0" type="noConversion"/>
  </si>
  <si>
    <t>VT</t>
    <phoneticPr fontId="0" type="noConversion"/>
  </si>
  <si>
    <t>Turbo Boost</t>
    <phoneticPr fontId="0" type="noConversion"/>
  </si>
  <si>
    <t>L2/L3 Cache</t>
    <phoneticPr fontId="0" type="noConversion"/>
  </si>
  <si>
    <t>Brand Platform</t>
    <phoneticPr fontId="0" type="noConversion"/>
  </si>
  <si>
    <t>XP Pro Downgrade Right</t>
    <phoneticPr fontId="0" type="noConversion"/>
  </si>
  <si>
    <t>OS</t>
    <phoneticPr fontId="0" type="noConversion"/>
  </si>
  <si>
    <t>ID &amp; Color</t>
    <phoneticPr fontId="0" type="noConversion"/>
  </si>
  <si>
    <t>HP Platform</t>
    <phoneticPr fontId="0" type="noConversion"/>
  </si>
  <si>
    <t>Product No</t>
    <phoneticPr fontId="0" type="noConversion"/>
  </si>
  <si>
    <r>
      <rPr>
        <b/>
        <sz val="8"/>
        <rFont val="돋움"/>
        <family val="3"/>
        <charset val="129"/>
      </rPr>
      <t>모니터</t>
    </r>
    <r>
      <rPr>
        <b/>
        <sz val="8"/>
        <rFont val="Arial"/>
        <family val="2"/>
      </rPr>
      <t xml:space="preserve">(BO) </t>
    </r>
    <r>
      <rPr>
        <b/>
        <sz val="8"/>
        <rFont val="돋움"/>
        <family val="3"/>
        <charset val="129"/>
      </rPr>
      <t>가격</t>
    </r>
    <phoneticPr fontId="47" type="noConversion"/>
  </si>
  <si>
    <t>Smart AC Adapter</t>
  </si>
  <si>
    <t>H6Y88AA#AB1</t>
  </si>
  <si>
    <t xml:space="preserve">HP 45W Smart AC Adapter 4.5mm </t>
  </si>
  <si>
    <t>H6Y89AA#AB1</t>
  </si>
  <si>
    <t>H6Y90AA#AB1</t>
  </si>
  <si>
    <t>Slim Adapter</t>
  </si>
  <si>
    <t>H6Y82AA#AB1</t>
  </si>
  <si>
    <t>H6Y83AA#AB1</t>
  </si>
  <si>
    <t>HP 150W Slim AC Adapter</t>
  </si>
  <si>
    <t>H6Y84AA#AB1</t>
  </si>
  <si>
    <t>HP Essential Backpack  (up to 15.6") 
- replace AM863AA</t>
  </si>
  <si>
    <t>HP Business  Backpack (up to 17.3") 
- replace BP849AA</t>
  </si>
  <si>
    <t>H5M91AA</t>
  </si>
  <si>
    <t>HP Business Slim Top Case (up to 14.1")</t>
  </si>
  <si>
    <t>HP Professional Slim Top Load Case (up to 17.3") 
- replace AY530AA</t>
  </si>
  <si>
    <t>HP Professional Top Load Case  (up to 15.6") 
- replace AT886AA</t>
  </si>
  <si>
    <t>HP Professional Series Backpack (up to 15.6") 
- replace AT887AA</t>
  </si>
  <si>
    <t>HP Professional Leather Case (up to 17.3")
 - replace RR316AA</t>
  </si>
  <si>
    <t>H5M93AA</t>
  </si>
  <si>
    <t>HP Business 4 Wheel Roller Case
- replace XW576AA</t>
  </si>
  <si>
    <t>F3W15AA</t>
  </si>
  <si>
    <t>F3W16AA</t>
  </si>
  <si>
    <t>E8F99AA#UUF</t>
  </si>
  <si>
    <t>AW661AA</t>
  </si>
  <si>
    <t>E8G00AA#UUF</t>
  </si>
  <si>
    <t>AW662AA</t>
  </si>
  <si>
    <t>HP 2005pr USB 2.0 Port Replicator 
(replaces AY052AA)</t>
  </si>
  <si>
    <t>HP 3005pr USB 3.0 Port Replicator</t>
  </si>
  <si>
    <t>D9Y32AA#AB1</t>
  </si>
  <si>
    <t>H6L29AA#AB1</t>
  </si>
  <si>
    <t xml:space="preserve">HP Stylish USB Keyboard/Mouse </t>
  </si>
  <si>
    <t>HP X4000b Bluetooth Mouse</t>
  </si>
  <si>
    <t>HP Tablet PC Tether/Eraser Pen</t>
  </si>
  <si>
    <t>HP HDMI to VGA Adapter A/P</t>
  </si>
  <si>
    <t>F3W43AA</t>
  </si>
  <si>
    <t>HP 2GB 1600MHz DDR3L-1600 1.35V SODIMM
(replace H2P63AA#UUF)</t>
  </si>
  <si>
    <t>HP 4GB 1600MHz DDR3L-1600 1.35V SODIMM
(replace H2P64AA#UUF)</t>
  </si>
  <si>
    <t>HP 8GB 1600MHz DDR3L-1600 1.35V SODIMM
(replace H2P65AA#UUF)</t>
  </si>
  <si>
    <t>HP 6-Cell Li-Ion Primary Battery (Piaget, Zenith) ZZ06</t>
  </si>
  <si>
    <t>H6L25AA</t>
  </si>
  <si>
    <t>HP OD06XL Long Life Notebook Battery</t>
  </si>
  <si>
    <t>H6L26AA</t>
  </si>
  <si>
    <t>HP FP06 Platform Battery (2013) Coming 2H 2013</t>
  </si>
  <si>
    <t>H6L27AA</t>
  </si>
  <si>
    <t>HP FP09 Platform Battery (2013) Coming 2H 2013</t>
  </si>
  <si>
    <t>H6L28AA</t>
  </si>
  <si>
    <t>HP RA04 Platform Battery (2013) Coming 2H 2013</t>
  </si>
  <si>
    <t>E7U21AA</t>
  </si>
  <si>
    <t xml:space="preserve">HP CA06XL Notebook Battery </t>
  </si>
  <si>
    <t>E7U22AA</t>
  </si>
  <si>
    <t xml:space="preserve">HP CA09 Notebook Battery </t>
  </si>
  <si>
    <t>E7U24AA</t>
  </si>
  <si>
    <t xml:space="preserve">HP CM03XL Notebook Battery </t>
  </si>
  <si>
    <t>E7U25AA</t>
  </si>
  <si>
    <t xml:space="preserve">HP SB03XL Notebook Battery </t>
  </si>
  <si>
    <t>E7U26AA</t>
  </si>
  <si>
    <t xml:space="preserve">HP AR08XL Notebook Battery </t>
  </si>
  <si>
    <t>F0D39AA</t>
  </si>
  <si>
    <t xml:space="preserve"> HP VK04 Notebook Battery</t>
  </si>
  <si>
    <t>E7U23AA</t>
  </si>
  <si>
    <t xml:space="preserve">HP CO06XL Notebook Battery </t>
  </si>
  <si>
    <t>F6V67AA</t>
  </si>
  <si>
    <t>HP USB Smart Card Reader
(replace AJ451AA)</t>
  </si>
  <si>
    <t>HP Ultra Slim Keyed Cable Lock
(replace BV411AA)</t>
  </si>
  <si>
    <t>HP Mobile USB DVDRW Non-LS</t>
  </si>
  <si>
    <t>F2B56AA</t>
  </si>
  <si>
    <t>F3B97AA</t>
  </si>
  <si>
    <t>8/31/2015</t>
  </si>
  <si>
    <t>HP 750GB 7200 rpm SATA HDD</t>
  </si>
  <si>
    <t>F4P50AA</t>
  </si>
  <si>
    <t>HP 256GB SED Solid State Drive</t>
  </si>
  <si>
    <t>E8D48AA</t>
  </si>
  <si>
    <t>H4X00AA</t>
  </si>
  <si>
    <t>HP hs2350 HSPA+ Mobile Broadband Module - for 2012 platform
(replace QC431AA)</t>
  </si>
  <si>
    <t>H6F23AA</t>
  </si>
  <si>
    <t>E5M76AA</t>
  </si>
  <si>
    <t>HP hs3110 HSPA+ Mobile Module for 2013 platform 
(replace H4X00AA- 2012 platform only)</t>
  </si>
  <si>
    <t>E5M74AA</t>
  </si>
  <si>
    <t xml:space="preserve">HP ElitePad HDMI/VGA Adapter </t>
  </si>
  <si>
    <t xml:space="preserve">HP ElitePad USB Adapter </t>
  </si>
  <si>
    <t>H4K08AA#AB1</t>
  </si>
  <si>
    <t>H5W93AA#AB1</t>
  </si>
  <si>
    <t>HP Elitepad 40W Smart Adapter for Elitepad Docking Station</t>
  </si>
  <si>
    <t>C0M84AA#AB1</t>
  </si>
  <si>
    <t>D6S54AA#AB1</t>
  </si>
  <si>
    <t>HP Eliteapad Productivity Jacket (3-in-1: Keyboard, Case, Docking Ports)</t>
  </si>
  <si>
    <t>D2A23AA#UUF</t>
  </si>
  <si>
    <t>H4Q44AA#AB1</t>
  </si>
  <si>
    <t xml:space="preserve">HP Executive Tablet Pen </t>
  </si>
  <si>
    <t>HP ElitePad Case (cannot house Jacket)</t>
  </si>
  <si>
    <t>F1M97AA</t>
  </si>
  <si>
    <t xml:space="preserve">HP ElitePad Dockable Case (can dock Elitepad to Docking Station)
- replace H4R88AA </t>
  </si>
  <si>
    <t>HP ElitePad Rugged Case (cannot house Jacket)</t>
  </si>
  <si>
    <t>H7A97AA</t>
  </si>
  <si>
    <t xml:space="preserve">HP ElitePad Expansion Jacket Case  </t>
  </si>
  <si>
    <t>H4W98AA#AB1</t>
  </si>
  <si>
    <t>E5S90AA</t>
  </si>
  <si>
    <t>E5S91AA</t>
  </si>
  <si>
    <t>APJ MP COMPATIBILITY MATRIX  NOVEMBER 2013</t>
  </si>
  <si>
    <t>HP ChromeBook 11</t>
  </si>
  <si>
    <t>HP ChromeBook 14</t>
  </si>
  <si>
    <t>HP ProBook x2 410 G2</t>
  </si>
  <si>
    <t>HP ProBook 440 G0</t>
  </si>
  <si>
    <t>HP ProBook 450 G0</t>
  </si>
  <si>
    <t>HP ProBook 470 G0</t>
  </si>
  <si>
    <t>HP ProBook 430 G1</t>
  </si>
  <si>
    <t>HP ProBook 440 G1</t>
  </si>
  <si>
    <t>HP ProBook 450 G1</t>
  </si>
  <si>
    <t>HP ProBook 470 G1</t>
  </si>
  <si>
    <t>HP ProBook 445 G1</t>
  </si>
  <si>
    <t>HP ProBook 455 G1</t>
  </si>
  <si>
    <t>HP ProBook 640 G1</t>
  </si>
  <si>
    <t xml:space="preserve">HP ProBook 650 G1 </t>
  </si>
  <si>
    <t>HP ProBook 645 G1</t>
  </si>
  <si>
    <t xml:space="preserve">HP ProBook 655 G1 </t>
  </si>
  <si>
    <t>HP Elitebook 840 G1</t>
  </si>
  <si>
    <t>HP ProBook 850 G1</t>
  </si>
  <si>
    <t>HP Zbook 14</t>
  </si>
  <si>
    <t>HP ZBook 15</t>
  </si>
  <si>
    <t>HP ZBook 17</t>
  </si>
  <si>
    <t>HP EliteBook Revolve 810 G2</t>
  </si>
  <si>
    <t>HP EliteBook Revolve 810 G1</t>
  </si>
  <si>
    <t>HP EliteBook 820 G1</t>
  </si>
  <si>
    <t>HP Spectre 13 Pro</t>
  </si>
  <si>
    <t>HP 1040 G1</t>
  </si>
  <si>
    <t>HP 255 G3</t>
  </si>
  <si>
    <t>HP 248/340 G1</t>
  </si>
  <si>
    <t>HP 245</t>
  </si>
  <si>
    <t>HP 242</t>
  </si>
  <si>
    <t>HP 255</t>
  </si>
  <si>
    <t>Sin/Msia/
Thai/ Indo/
Phil/Viet/
AEC</t>
  </si>
  <si>
    <t>A13</t>
  </si>
  <si>
    <t>A23</t>
  </si>
  <si>
    <t>Nobel</t>
  </si>
  <si>
    <t>Fiji</t>
  </si>
  <si>
    <t>Flores</t>
  </si>
  <si>
    <t>Fraser</t>
  </si>
  <si>
    <t>Racer</t>
  </si>
  <si>
    <t>Rampage</t>
  </si>
  <si>
    <t>Renegade</t>
  </si>
  <si>
    <t>Ricochet</t>
  </si>
  <si>
    <t>Python</t>
  </si>
  <si>
    <t>Predator</t>
  </si>
  <si>
    <t>Cyclone</t>
  </si>
  <si>
    <t>Thriller</t>
  </si>
  <si>
    <t>Comet</t>
  </si>
  <si>
    <t>Comet W</t>
  </si>
  <si>
    <t>Viper</t>
  </si>
  <si>
    <t>Afterburn</t>
  </si>
  <si>
    <t>Orbitz</t>
  </si>
  <si>
    <t>Switchback</t>
  </si>
  <si>
    <t>Rango</t>
  </si>
  <si>
    <t>Bullet</t>
  </si>
  <si>
    <t>Keroppi</t>
  </si>
  <si>
    <t>Snow</t>
  </si>
  <si>
    <t>Shifu</t>
  </si>
  <si>
    <t>Zhanghou6U</t>
  </si>
  <si>
    <t>Plato6U</t>
  </si>
  <si>
    <t>Tobin6U</t>
  </si>
  <si>
    <t>11.0/Samsung</t>
  </si>
  <si>
    <t>14.0/Intel
4.5mm</t>
  </si>
  <si>
    <t>Nov 2013</t>
  </si>
  <si>
    <t>Dec 2013</t>
  </si>
  <si>
    <t>Jan 2014</t>
  </si>
  <si>
    <r>
      <t xml:space="preserve">HP 65W Smart AC Adapter 4.5mm
(replace ED494AA#xxx) </t>
    </r>
    <r>
      <rPr>
        <b/>
        <sz val="12"/>
        <color rgb="FFFF0000"/>
        <rFont val="Arial"/>
        <family val="2"/>
      </rPr>
      <t>- NEW</t>
    </r>
  </si>
  <si>
    <t>July '13</t>
  </si>
  <si>
    <r>
      <t xml:space="preserve">HP 90W Smart AC Adapter 4.5mm
(replace ED495AA#xxx) </t>
    </r>
    <r>
      <rPr>
        <b/>
        <sz val="12"/>
        <color rgb="FFFF0000"/>
        <rFont val="Arial"/>
        <family val="2"/>
      </rPr>
      <t>- NEW</t>
    </r>
  </si>
  <si>
    <r>
      <t xml:space="preserve">HP 65W Slim Adapter
(replace AX727AA#xxx) </t>
    </r>
    <r>
      <rPr>
        <b/>
        <sz val="12"/>
        <color rgb="FFFF0000"/>
        <rFont val="Arial"/>
        <family val="2"/>
      </rPr>
      <t>- NEW</t>
    </r>
  </si>
  <si>
    <r>
      <t xml:space="preserve">HP 90W Slim Adapter
(replace BT796AA#xxx) </t>
    </r>
    <r>
      <rPr>
        <b/>
        <sz val="12"/>
        <color rgb="FFFF0000"/>
        <rFont val="Arial"/>
        <family val="2"/>
      </rPr>
      <t>- NEW</t>
    </r>
  </si>
  <si>
    <r>
      <t xml:space="preserve">HP 90W Slim Combo Adapter w/USB
(replace H4A41AA#xxx) </t>
    </r>
    <r>
      <rPr>
        <b/>
        <sz val="12"/>
        <color rgb="FFFF0000"/>
        <rFont val="Arial"/>
        <family val="2"/>
      </rPr>
      <t>- NEW</t>
    </r>
  </si>
  <si>
    <t>#ABG</t>
  </si>
  <si>
    <t>#UUF</t>
  </si>
  <si>
    <t>#AB1</t>
  </si>
  <si>
    <t>Not certify for Japan, India, China &amp; AEC countries</t>
  </si>
  <si>
    <t>July</t>
  </si>
  <si>
    <r>
      <t>HP Busine</t>
    </r>
    <r>
      <rPr>
        <sz val="12"/>
        <rFont val="Arial"/>
        <family val="2"/>
      </rPr>
      <t>ss Top Load</t>
    </r>
    <r>
      <rPr>
        <b/>
        <sz val="12"/>
        <color theme="1"/>
        <rFont val="Arial"/>
        <family val="2"/>
      </rPr>
      <t xml:space="preserve"> </t>
    </r>
    <r>
      <rPr>
        <sz val="12"/>
        <color theme="1"/>
        <rFont val="Arial"/>
        <family val="2"/>
      </rPr>
      <t>Case(up to 15.6") 
- replace BP848AA</t>
    </r>
  </si>
  <si>
    <t>End April</t>
  </si>
  <si>
    <t>X</t>
  </si>
  <si>
    <t>N</t>
  </si>
  <si>
    <r>
      <t xml:space="preserve">HP Slim Ultrabook Top Load (up to 15.6") </t>
    </r>
    <r>
      <rPr>
        <b/>
        <sz val="12"/>
        <color rgb="FFFF0000"/>
        <rFont val="HP Simplified"/>
        <family val="2"/>
      </rPr>
      <t>- NEW</t>
    </r>
  </si>
  <si>
    <r>
      <t xml:space="preserve">HP Slim Ultrabook Backpack (up to 15.6") </t>
    </r>
    <r>
      <rPr>
        <b/>
        <sz val="12"/>
        <color rgb="FFFF0000"/>
        <rFont val="HP Simplified"/>
        <family val="2"/>
      </rPr>
      <t>- NEW</t>
    </r>
  </si>
  <si>
    <r>
      <t xml:space="preserve">HP Dual Hinge II Notebook Stand
(replace AW661AA#UUF) </t>
    </r>
    <r>
      <rPr>
        <b/>
        <sz val="12"/>
        <color rgb="FFFF0000"/>
        <rFont val="Arial"/>
        <family val="2"/>
      </rPr>
      <t>- NEW</t>
    </r>
  </si>
  <si>
    <r>
      <t xml:space="preserve">HP Display and Notebook Stand II
(replace AW662AA#xxx) </t>
    </r>
    <r>
      <rPr>
        <b/>
        <sz val="12"/>
        <color rgb="FFFF0000"/>
        <rFont val="Arial"/>
        <family val="2"/>
      </rPr>
      <t>-  NEW</t>
    </r>
  </si>
  <si>
    <t>HP 120W Advanced Docking Station 
(replace NZ222AA#xxx)</t>
  </si>
  <si>
    <t>HP 230W Advanced Docking Station 
(replace NZ223AA#xxx)</t>
  </si>
  <si>
    <t>HP 90W Docking Station
(replace VB041AA#xxx)</t>
  </si>
  <si>
    <t>HP 230W Docking Station
(replace VB043AA#xxx)</t>
  </si>
  <si>
    <t>X  / DC</t>
  </si>
  <si>
    <t>B9C87AA#AB1</t>
  </si>
  <si>
    <r>
      <t xml:space="preserve">HP 2013 UltraSlim Docking Station </t>
    </r>
    <r>
      <rPr>
        <b/>
        <sz val="12"/>
        <color rgb="FFFF0000"/>
        <rFont val="Arial"/>
        <family val="2"/>
      </rPr>
      <t xml:space="preserve">- NEW
Pls note: It does </t>
    </r>
    <r>
      <rPr>
        <b/>
        <u/>
        <sz val="12"/>
        <color rgb="FFFF0000"/>
        <rFont val="Arial"/>
        <family val="2"/>
      </rPr>
      <t>NOT</t>
    </r>
    <r>
      <rPr>
        <b/>
        <sz val="12"/>
        <color rgb="FFFF0000"/>
        <rFont val="Arial"/>
        <family val="2"/>
      </rPr>
      <t xml:space="preserve"> support 2 display on Folio 9470m &amp; Revolve 810 G1 </t>
    </r>
  </si>
  <si>
    <t xml:space="preserve">The current platforms HP EliteBook Folio 9470m Notebook PC and HP EliteBook Revolve 810 G1 Tablet only support one Display Port from the dock; this is a result of platform architecture.  </t>
  </si>
  <si>
    <t>미출시</t>
  </si>
  <si>
    <t xml:space="preserve">HP 20 Notebook Managed Charging Cart </t>
  </si>
  <si>
    <t>HP 20 Notebook Managed Charging Cart</t>
  </si>
  <si>
    <t>For ANZ only</t>
  </si>
  <si>
    <t>For China only</t>
  </si>
  <si>
    <t>HP 30 Notebook Managed Charging Cart</t>
  </si>
  <si>
    <t>HP Presentation Station 1000
(bundle with QN03AA)</t>
  </si>
  <si>
    <t>up to 17.3 NB</t>
  </si>
  <si>
    <t>HP Presentation Station Projector Shelf
(bundle with QL815AA)</t>
  </si>
  <si>
    <t>UUF (Rest of SEAT) /AKL (Thai)</t>
  </si>
  <si>
    <t>HP USB Essential Keyboard/Mouse Win 8
(replace H2S75AA#xxx)</t>
  </si>
  <si>
    <r>
      <t xml:space="preserve">X3000 Wireless  Mouse </t>
    </r>
    <r>
      <rPr>
        <b/>
        <sz val="12"/>
        <color theme="1"/>
        <rFont val="Arial"/>
        <family val="2"/>
      </rPr>
      <t>(for India only)</t>
    </r>
  </si>
  <si>
    <r>
      <t>HP X3000 Stereo Speaker</t>
    </r>
    <r>
      <rPr>
        <b/>
        <sz val="12"/>
        <color theme="1"/>
        <rFont val="Arial"/>
        <family val="2"/>
      </rPr>
      <t xml:space="preserve"> (for India only)</t>
    </r>
  </si>
  <si>
    <r>
      <t xml:space="preserve">HP Wireless Classic Desktop </t>
    </r>
    <r>
      <rPr>
        <b/>
        <sz val="12"/>
        <color theme="1"/>
        <rFont val="Arial"/>
        <family val="2"/>
      </rPr>
      <t>(for India only)</t>
    </r>
  </si>
  <si>
    <r>
      <t xml:space="preserve">HP DP to HDMI 1.4 Adapter </t>
    </r>
    <r>
      <rPr>
        <b/>
        <sz val="12"/>
        <color rgb="FFFF0000"/>
        <rFont val="Arial"/>
        <family val="2"/>
      </rPr>
      <t>- NEW</t>
    </r>
  </si>
  <si>
    <t>H6Y73AA#AB1</t>
  </si>
  <si>
    <t>H6Y75AA#AB1</t>
  </si>
  <si>
    <t>H6Y77AA#AB1</t>
  </si>
  <si>
    <t>November '13</t>
  </si>
  <si>
    <t>Requires Security Software on the PC</t>
  </si>
  <si>
    <t>DC / EOL</t>
  </si>
  <si>
    <r>
      <t xml:space="preserve">HP External USB Optical Drive
(replace A2U57AA#UUF) </t>
    </r>
    <r>
      <rPr>
        <b/>
        <sz val="12"/>
        <color rgb="FFFF0000"/>
        <rFont val="Arial"/>
        <family val="2"/>
      </rPr>
      <t>- NEW</t>
    </r>
  </si>
  <si>
    <t>October '13</t>
  </si>
  <si>
    <r>
      <t xml:space="preserve">HP 500GB 7200 rpm SATA HDD </t>
    </r>
    <r>
      <rPr>
        <b/>
        <sz val="12"/>
        <color rgb="FFFF0000"/>
        <rFont val="Arial"/>
        <family val="2"/>
      </rPr>
      <t>-  NEW</t>
    </r>
  </si>
  <si>
    <r>
      <t xml:space="preserve">HP 128GB Solid State Drive </t>
    </r>
    <r>
      <rPr>
        <b/>
        <sz val="12"/>
        <color rgb="FFFF0000"/>
        <rFont val="Arial"/>
        <family val="2"/>
      </rPr>
      <t>- NEW</t>
    </r>
  </si>
  <si>
    <r>
      <t xml:space="preserve">HP 500GB SED HDD </t>
    </r>
    <r>
      <rPr>
        <b/>
        <sz val="12"/>
        <color rgb="FFFF0000"/>
        <rFont val="Arial"/>
        <family val="2"/>
      </rPr>
      <t>- NEW</t>
    </r>
  </si>
  <si>
    <t xml:space="preserve">HP WWAN UNDP HSPA EVDO MNCD AMO BRL </t>
  </si>
  <si>
    <r>
      <t xml:space="preserve">HP un2430 EV-DO/HSPA W8 
(replace QC430AA) - </t>
    </r>
    <r>
      <rPr>
        <b/>
        <sz val="12"/>
        <color rgb="FFFF0000"/>
        <rFont val="Arial"/>
        <family val="2"/>
      </rPr>
      <t>NOT</t>
    </r>
    <r>
      <rPr>
        <sz val="12"/>
        <color theme="1"/>
        <rFont val="Arial"/>
        <family val="2"/>
      </rPr>
      <t xml:space="preserve"> certify for China</t>
    </r>
  </si>
  <si>
    <r>
      <t xml:space="preserve">HP lt4112 LTE/HSPA+ 4G Mobile Module 
(for 2013 platform only) - </t>
    </r>
    <r>
      <rPr>
        <b/>
        <sz val="12"/>
        <color rgb="FFFF0000"/>
        <rFont val="Arial"/>
        <family val="2"/>
      </rPr>
      <t>NOT</t>
    </r>
    <r>
      <rPr>
        <sz val="12"/>
        <rFont val="Arial"/>
        <family val="2"/>
      </rPr>
      <t xml:space="preserve"> certify for China</t>
    </r>
  </si>
  <si>
    <t>QC252AA#AB1</t>
  </si>
  <si>
    <t>Note:  NOT certify for Vietnam, Nepal, Pakistan, East Timor, Thailand</t>
  </si>
  <si>
    <t>Win 8 Slate Specific Products - Elitepad 900</t>
  </si>
  <si>
    <t xml:space="preserve">UUF </t>
  </si>
  <si>
    <r>
      <t xml:space="preserve">HP ElitePad Security Jacket with Smart Card </t>
    </r>
    <r>
      <rPr>
        <b/>
        <sz val="12"/>
        <color rgb="FFFF0000"/>
        <rFont val="Arial"/>
        <family val="2"/>
      </rPr>
      <t>- NEW</t>
    </r>
  </si>
  <si>
    <r>
      <t xml:space="preserve">HP ElitePad Security Jacket with Smart Card and FingerPrint Reader </t>
    </r>
    <r>
      <rPr>
        <b/>
        <sz val="12"/>
        <color rgb="FFFF0000"/>
        <rFont val="Arial"/>
        <family val="2"/>
      </rPr>
      <t>- NEW</t>
    </r>
  </si>
  <si>
    <t>VB043AA#xxx</t>
  </si>
  <si>
    <t>NZ223AA#xxx</t>
  </si>
  <si>
    <t>VB041AA#xxx</t>
  </si>
  <si>
    <t>H6Y89AA</t>
  </si>
  <si>
    <t>H6Y90AA</t>
  </si>
  <si>
    <t>H6Y82AA</t>
  </si>
  <si>
    <t>H6Y83AA</t>
  </si>
  <si>
    <t>H6Y84AA</t>
  </si>
  <si>
    <t>Docking</t>
  </si>
  <si>
    <t>VU895AA#xxx</t>
  </si>
  <si>
    <t>HP Upgrade Bay 500GB 7200 rpm Primary SATA HDD</t>
  </si>
  <si>
    <r>
      <rPr>
        <b/>
        <sz val="14"/>
        <rFont val="Arial"/>
        <family val="2"/>
      </rPr>
      <t xml:space="preserve">ACCY Compatibility Matrix to Docking Stations </t>
    </r>
    <r>
      <rPr>
        <sz val="10"/>
        <rFont val="Arial"/>
        <family val="2"/>
      </rPr>
      <t/>
    </r>
  </si>
  <si>
    <t>Stands</t>
  </si>
  <si>
    <t>Power - Adapters</t>
  </si>
  <si>
    <t xml:space="preserve">HP Adjustable Notebook Stand </t>
  </si>
  <si>
    <t xml:space="preserve">HP Dual Hinge Notebook Stand </t>
  </si>
  <si>
    <t xml:space="preserve">HP Display &amp; Notebook Stand </t>
  </si>
  <si>
    <t>HP 90W Slim AC Adapter</t>
  </si>
  <si>
    <t>HP 65W Slim AC Adapter</t>
  </si>
  <si>
    <t xml:space="preserve">HP 65W Slim Travel Adapter </t>
  </si>
  <si>
    <t xml:space="preserve">AC Smart Adapter - 65W </t>
  </si>
  <si>
    <t>AC Smart Adapter - 65W - Top Value</t>
  </si>
  <si>
    <t xml:space="preserve">AC Smart Adapter - 90W </t>
  </si>
  <si>
    <t xml:space="preserve">AC Smart Adapter - 90W - Top Value </t>
  </si>
  <si>
    <t>AC Smart Adapter - 180W</t>
  </si>
  <si>
    <t xml:space="preserve">AC Smart Adapter - 230W </t>
  </si>
  <si>
    <t>Auto/Air/AC Smart Adapter - 90W</t>
  </si>
  <si>
    <t>HP 90W Slim Combo Adapter w/USB</t>
  </si>
  <si>
    <t>HP Ultraslim Keyed Cable Lock</t>
  </si>
  <si>
    <t>SATA Upgrade Bay ODD</t>
  </si>
  <si>
    <t>SATA Upgrade Bay HDD  (500GB 7200rpm)</t>
  </si>
  <si>
    <t xml:space="preserve">HP Upgrade Bay DL DVD+/-RW   </t>
  </si>
  <si>
    <t>HP Presentation Station Projector Shelf</t>
  </si>
  <si>
    <t>Product Number</t>
  </si>
  <si>
    <t>Family</t>
  </si>
  <si>
    <t>PA507A</t>
  </si>
  <si>
    <t>PA508A</t>
  </si>
  <si>
    <t>AW663AA</t>
  </si>
  <si>
    <t>AW664AA</t>
  </si>
  <si>
    <t>BT796AA</t>
  </si>
  <si>
    <t>AU155AA#xxx</t>
  </si>
  <si>
    <t>ED494ET#xxx</t>
  </si>
  <si>
    <t>ED495AA</t>
  </si>
  <si>
    <t>ED495ET</t>
  </si>
  <si>
    <t>AK875AA</t>
  </si>
  <si>
    <t>AT895AA</t>
  </si>
  <si>
    <t>AJ652AA</t>
  </si>
  <si>
    <t>AU656AA</t>
  </si>
  <si>
    <t>AK869AA</t>
  </si>
  <si>
    <t>AU097AA</t>
  </si>
  <si>
    <t>KP080AA#xxx</t>
  </si>
  <si>
    <t xml:space="preserve">HP 2008 120W Basic Docking Station </t>
  </si>
  <si>
    <t>x</t>
  </si>
  <si>
    <t>KP080ET#xxx</t>
  </si>
  <si>
    <t xml:space="preserve">HP 2008 120W Basic Docking Station - Top Value </t>
  </si>
  <si>
    <t>KP081AA#xxx</t>
  </si>
  <si>
    <t xml:space="preserve">HP 2008 150W Advanced Docking </t>
  </si>
  <si>
    <t>KP081ET#xxx</t>
  </si>
  <si>
    <t xml:space="preserve">HP 2008 150W Advanced Docking Station  </t>
  </si>
  <si>
    <t>KQ751AA#xxx</t>
  </si>
  <si>
    <t xml:space="preserve">HP 2008 WKS 150W Basic Docking Station </t>
  </si>
  <si>
    <t>KQ752AA#xxx</t>
  </si>
  <si>
    <t xml:space="preserve">HP 2008 WKS 180W Advanced Docking </t>
  </si>
  <si>
    <t>EQ773AA#xxx</t>
  </si>
  <si>
    <t xml:space="preserve">HP 2400/2500 Ultra-Light Docking Station </t>
  </si>
  <si>
    <t>GD229AA#xxx</t>
  </si>
  <si>
    <t xml:space="preserve">HP 2700 Ultra-Slim Expansion Base </t>
  </si>
  <si>
    <t xml:space="preserve">HP 2009 120W Advanced Docking Station </t>
  </si>
  <si>
    <t xml:space="preserve">HP 2009 230W Advanced WKS Docking Station </t>
  </si>
  <si>
    <t xml:space="preserve">HP 2009 90W  Docking Station </t>
  </si>
  <si>
    <t xml:space="preserve">HP 2009 230W WKS Docking Station </t>
  </si>
  <si>
    <t xml:space="preserve">HP 2540 Docking Station </t>
  </si>
  <si>
    <t xml:space="preserve">LE877AA </t>
  </si>
  <si>
    <t xml:space="preserve">HP 2560 Docking Station </t>
  </si>
  <si>
    <t xml:space="preserve">HP 2740 Docking Station </t>
  </si>
  <si>
    <t>AT486AA#ABB</t>
  </si>
  <si>
    <t>Power - Battery</t>
  </si>
  <si>
    <t>HP Ultra Capacity Battery EMEA (EMEA documentation; no AC Smart Adapter included)</t>
  </si>
  <si>
    <t>HP Presentation Station 1000</t>
  </si>
  <si>
    <t>2012 Docking</t>
  </si>
  <si>
    <t>HP 120W Advd Docking Station *</t>
  </si>
  <si>
    <t>HP 230W Adv. Docking Station *</t>
  </si>
  <si>
    <t>HP 90W Docking Station *</t>
  </si>
  <si>
    <t>HP 230W Docking Station *</t>
  </si>
  <si>
    <t>HP Ultraslim Docking Station</t>
  </si>
  <si>
    <t>**당사재고 보유 제품 이외의 제품은 아래표 참고하시고, 필요시 마다 오더 진행하겠습니다.</t>
    <phoneticPr fontId="47" type="noConversion"/>
  </si>
  <si>
    <t>프로모션/ 공지사항</t>
    <phoneticPr fontId="47" type="noConversion"/>
  </si>
  <si>
    <t>단종</t>
    <phoneticPr fontId="47" type="noConversion"/>
  </si>
  <si>
    <r>
      <t>1:1 DJ 2510+</t>
    </r>
    <r>
      <rPr>
        <b/>
        <sz val="8"/>
        <color rgb="FFFF0000"/>
        <rFont val="돋움"/>
        <family val="3"/>
        <charset val="129"/>
      </rPr>
      <t>고급형</t>
    </r>
    <r>
      <rPr>
        <b/>
        <sz val="8"/>
        <color rgb="FFFF0000"/>
        <rFont val="Arial"/>
        <family val="2"/>
      </rPr>
      <t xml:space="preserve"> </t>
    </r>
    <r>
      <rPr>
        <b/>
        <sz val="8"/>
        <color rgb="FFFF0000"/>
        <rFont val="돋움"/>
        <family val="3"/>
        <charset val="129"/>
      </rPr>
      <t>노트북가방</t>
    </r>
    <r>
      <rPr>
        <b/>
        <sz val="8"/>
        <color rgb="FFFF0000"/>
        <rFont val="Arial"/>
        <family val="2"/>
      </rPr>
      <t xml:space="preserve"> </t>
    </r>
    <r>
      <rPr>
        <b/>
        <sz val="8"/>
        <color rgb="FFFF0000"/>
        <rFont val="돋움"/>
        <family val="3"/>
        <charset val="129"/>
      </rPr>
      <t>지급</t>
    </r>
    <phoneticPr fontId="47" type="noConversion"/>
  </si>
  <si>
    <t>Intel Core i5-4570s</t>
    <phoneticPr fontId="47" type="noConversion"/>
  </si>
  <si>
    <t>P0085385</t>
    <phoneticPr fontId="47" type="noConversion"/>
  </si>
  <si>
    <t>Intel Core i5-4570s</t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</si>
  <si>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3330MT(QT035AV)-BASE(G2030)(Win7Pro)</t>
    </r>
    <phoneticPr fontId="47" type="noConversion"/>
  </si>
  <si>
    <t>재고소진후 아래코드 사용</t>
    <phoneticPr fontId="47" type="noConversion"/>
  </si>
  <si>
    <r>
      <t>new 제품코드</t>
    </r>
    <r>
      <rPr>
        <b/>
        <sz val="8"/>
        <color rgb="FFFF0000"/>
        <rFont val="돋움"/>
        <family val="3"/>
        <charset val="129"/>
      </rPr>
      <t>(금액인상)</t>
    </r>
    <phoneticPr fontId="47" type="noConversion"/>
  </si>
  <si>
    <t>컴팩 EliteBook810(E1Q21PA)-new</t>
    <phoneticPr fontId="47" type="noConversion"/>
  </si>
  <si>
    <t>단종</t>
    <phoneticPr fontId="47" type="noConversion"/>
  </si>
  <si>
    <t>256SSD</t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</si>
  <si>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6300MT(QV983AV)-BASE(i5-3470)/7</t>
    </r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</si>
  <si>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8300CMT(D7K08PA)</t>
    </r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</si>
  <si>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3330MT(QT035AV)-BASE(G2030)(Win7Pro)/3</t>
    </r>
    <phoneticPr fontId="47" type="noConversion"/>
  </si>
  <si>
    <t>P0093283</t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</si>
  <si>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6300MT(QV983AV)-BASE(i5-3470)(Win7 Pro)/3</t>
    </r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</si>
  <si>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6300MT(QV983AV)-BASE(i5-3470)/8</t>
    </r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</si>
  <si>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6300SFF(C0Q31PA)</t>
    </r>
    <phoneticPr fontId="3" type="noConversion"/>
  </si>
  <si>
    <t>입고일
현재고</t>
    <phoneticPr fontId="47" type="noConversion"/>
  </si>
  <si>
    <t>단종</t>
    <phoneticPr fontId="47" type="noConversion"/>
  </si>
  <si>
    <t>P0068459</t>
    <phoneticPr fontId="47" type="noConversion"/>
  </si>
  <si>
    <t>G3220 (3.0G)</t>
    <phoneticPr fontId="47" type="noConversion"/>
  </si>
  <si>
    <t>1/1/1</t>
    <phoneticPr fontId="47" type="noConversion"/>
  </si>
  <si>
    <t>HP USB Keyboard - ME</t>
    <phoneticPr fontId="47" type="noConversion"/>
  </si>
  <si>
    <t>4GB DDR3-1600 DIMM (1x4GB)</t>
    <phoneticPr fontId="47" type="noConversion"/>
  </si>
  <si>
    <t>i3-4130 (3.4G)</t>
    <phoneticPr fontId="47" type="noConversion"/>
  </si>
  <si>
    <t>HP USB Mouse</t>
    <phoneticPr fontId="47" type="noConversion"/>
  </si>
  <si>
    <t>G1820 (2.7G)</t>
    <phoneticPr fontId="47" type="noConversion"/>
  </si>
  <si>
    <t>i5-4570 (3.2G)</t>
    <phoneticPr fontId="47" type="noConversion"/>
  </si>
  <si>
    <t>1TB 7200 RPM</t>
    <phoneticPr fontId="47" type="noConversion"/>
  </si>
  <si>
    <t>500GB 7200 RPM</t>
    <phoneticPr fontId="47" type="noConversion"/>
  </si>
  <si>
    <t>HP ProDesk 400MT(E2D13AV)-BASE(G3220)(FreeDOS)</t>
    <phoneticPr fontId="47" type="noConversion"/>
  </si>
  <si>
    <t>HP ProDesk 400MT(E2D13AV)-BASE(G1820)(Win7 Pro)</t>
    <phoneticPr fontId="47" type="noConversion"/>
  </si>
  <si>
    <t>HP ProDesk 400MT(E2D13AV)-BASE(i3-4130)(FreeDOS)</t>
    <phoneticPr fontId="47" type="noConversion"/>
  </si>
  <si>
    <t>HP ProDesk 400MT(E2D13AV)-BASE(i5-4570)(Win 8.1 Pro)</t>
    <phoneticPr fontId="47" type="noConversion"/>
  </si>
  <si>
    <t>P0095495</t>
    <phoneticPr fontId="47" type="noConversion"/>
  </si>
  <si>
    <t>HP ProDesk 400MT(E2D13AV)-BASE(G3220)(Win7 Home)</t>
    <phoneticPr fontId="47" type="noConversion"/>
  </si>
  <si>
    <t>HP ProDesk 400MT(E2D13AV)-BASE(G1820)(FreeDOS)</t>
    <phoneticPr fontId="47" type="noConversion"/>
  </si>
  <si>
    <t>HP ProDesk 400MT(E2D13AV)-BASE(i5-4570)(FreeDOS)</t>
    <phoneticPr fontId="47" type="noConversion"/>
  </si>
  <si>
    <t>3330MT 후속</t>
    <phoneticPr fontId="47" type="noConversion"/>
  </si>
  <si>
    <t>3330MT 후속-아웃바운드 전용</t>
    <phoneticPr fontId="47" type="noConversion"/>
  </si>
  <si>
    <t>단종</t>
    <phoneticPr fontId="47" type="noConversion"/>
  </si>
  <si>
    <t>Intel® H81 Express</t>
    <phoneticPr fontId="47" type="noConversion"/>
  </si>
  <si>
    <t>PCI Express x16, PCI Express x1, USB 3.0, DVI-D</t>
    <phoneticPr fontId="47" type="noConversion"/>
  </si>
  <si>
    <t>PCI Express x16, PCI Express x1, USB 3.0, DVI-D</t>
    <phoneticPr fontId="47" type="noConversion"/>
  </si>
  <si>
    <t>i7-4510U</t>
    <phoneticPr fontId="47" type="noConversion"/>
  </si>
  <si>
    <t>Win7 Pro Lic with WIn8.1</t>
    <phoneticPr fontId="47" type="noConversion"/>
  </si>
  <si>
    <t>8GB DDR3L 2DM</t>
    <phoneticPr fontId="47" type="noConversion"/>
  </si>
  <si>
    <t>1TB 5400rpm</t>
    <phoneticPr fontId="47" type="noConversion"/>
  </si>
  <si>
    <t>17.3 FHD (1920*1080)</t>
    <phoneticPr fontId="47" type="noConversion"/>
  </si>
  <si>
    <t>400 G2 시리즈 단가</t>
    <phoneticPr fontId="47" type="noConversion"/>
  </si>
  <si>
    <t>7A</t>
    <phoneticPr fontId="47" type="noConversion"/>
  </si>
  <si>
    <t>7B</t>
    <phoneticPr fontId="47" type="noConversion"/>
  </si>
  <si>
    <t>7C</t>
    <phoneticPr fontId="47" type="noConversion"/>
  </si>
  <si>
    <t>i5-4210U</t>
    <phoneticPr fontId="47" type="noConversion"/>
  </si>
  <si>
    <t>i3-4030U</t>
    <phoneticPr fontId="47" type="noConversion"/>
  </si>
  <si>
    <t>4GB DDR3L 2DM</t>
    <phoneticPr fontId="47" type="noConversion"/>
  </si>
  <si>
    <t>5A</t>
    <phoneticPr fontId="47" type="noConversion"/>
  </si>
  <si>
    <t>5B</t>
    <phoneticPr fontId="47" type="noConversion"/>
  </si>
  <si>
    <t>5C</t>
    <phoneticPr fontId="47" type="noConversion"/>
  </si>
  <si>
    <t>5D</t>
    <phoneticPr fontId="47" type="noConversion"/>
  </si>
  <si>
    <t>5E</t>
    <phoneticPr fontId="47" type="noConversion"/>
  </si>
  <si>
    <t>5F</t>
    <phoneticPr fontId="47" type="noConversion"/>
  </si>
  <si>
    <t>15.6 FHD (1920*1080)</t>
    <phoneticPr fontId="47" type="noConversion"/>
  </si>
  <si>
    <t>750GB 5400rpm</t>
    <phoneticPr fontId="47" type="noConversion"/>
  </si>
  <si>
    <t>4A</t>
    <phoneticPr fontId="47" type="noConversion"/>
  </si>
  <si>
    <t>4B</t>
    <phoneticPr fontId="47" type="noConversion"/>
  </si>
  <si>
    <t>4C</t>
    <phoneticPr fontId="47" type="noConversion"/>
  </si>
  <si>
    <t>15.6 HD (1366*768)</t>
    <phoneticPr fontId="47" type="noConversion"/>
  </si>
  <si>
    <t>14 HD+ (1600*900)</t>
    <phoneticPr fontId="47" type="noConversion"/>
  </si>
  <si>
    <t>128GB SSD SATA-3</t>
    <phoneticPr fontId="47" type="noConversion"/>
  </si>
  <si>
    <t>3A</t>
    <phoneticPr fontId="47" type="noConversion"/>
  </si>
  <si>
    <t>3B</t>
    <phoneticPr fontId="47" type="noConversion"/>
  </si>
  <si>
    <t>3C</t>
    <phoneticPr fontId="47" type="noConversion"/>
  </si>
  <si>
    <t>13.3 HD (1366*768)</t>
    <phoneticPr fontId="47" type="noConversion"/>
  </si>
  <si>
    <t>out</t>
    <phoneticPr fontId="47" type="noConversion"/>
  </si>
  <si>
    <t>iyr</t>
    <phoneticPr fontId="47" type="noConversion"/>
  </si>
  <si>
    <t>you</t>
    <phoneticPr fontId="47" type="noConversion"/>
  </si>
  <si>
    <t>iip</t>
    <phoneticPr fontId="47" type="noConversion"/>
  </si>
  <si>
    <t>utp</t>
    <phoneticPr fontId="47" type="noConversion"/>
  </si>
  <si>
    <t>ywe</t>
    <phoneticPr fontId="47" type="noConversion"/>
  </si>
  <si>
    <t>tyy</t>
    <phoneticPr fontId="47" type="noConversion"/>
  </si>
  <si>
    <t>twp</t>
    <phoneticPr fontId="47" type="noConversion"/>
  </si>
  <si>
    <t>tow</t>
    <phoneticPr fontId="47" type="noConversion"/>
  </si>
  <si>
    <t>iiu</t>
    <phoneticPr fontId="47" type="noConversion"/>
  </si>
  <si>
    <t>yqt</t>
    <phoneticPr fontId="47" type="noConversion"/>
  </si>
  <si>
    <t>iep</t>
    <phoneticPr fontId="47" type="noConversion"/>
  </si>
  <si>
    <t>ytp</t>
    <phoneticPr fontId="47" type="noConversion"/>
  </si>
  <si>
    <t>tpp</t>
    <phoneticPr fontId="47" type="noConversion"/>
  </si>
  <si>
    <t>* 400 G1 시리즈는 단종되었습니다. 현재 보유중인 재고가 소진되면 추가오더가 불가능하니 참고해주세요.</t>
    <phoneticPr fontId="47" type="noConversion"/>
  </si>
  <si>
    <t>Windows 7 Pro 64</t>
    <phoneticPr fontId="47" type="noConversion"/>
  </si>
  <si>
    <t>Windows 7 Pro 32</t>
    <phoneticPr fontId="47" type="noConversion"/>
  </si>
  <si>
    <t>Win7 HOME 64</t>
    <phoneticPr fontId="47" type="noConversion"/>
  </si>
  <si>
    <t>Radeon R5 M255 2G</t>
    <phoneticPr fontId="47" type="noConversion"/>
  </si>
  <si>
    <t>Radeon R5 M255 1G</t>
    <phoneticPr fontId="47" type="noConversion"/>
  </si>
  <si>
    <t>HP EliteDisplay E271i LED(D7Z72AA)</t>
    <phoneticPr fontId="47" type="noConversion"/>
  </si>
  <si>
    <t>470G2</t>
    <phoneticPr fontId="47" type="noConversion"/>
  </si>
  <si>
    <t>450G2</t>
    <phoneticPr fontId="47" type="noConversion"/>
  </si>
  <si>
    <t>440G2</t>
    <phoneticPr fontId="47" type="noConversion"/>
  </si>
  <si>
    <t>430G2</t>
    <phoneticPr fontId="47" type="noConversion"/>
  </si>
  <si>
    <t>HP ProBook 430G2(F6N67AV)-BASE</t>
    <phoneticPr fontId="47" type="noConversion"/>
  </si>
  <si>
    <t>HP ProBook 450G2(G0H84AV)-BASE</t>
    <phoneticPr fontId="47" type="noConversion"/>
  </si>
  <si>
    <t>HP ProBook 450G2(G0H86AV)-BASE</t>
    <phoneticPr fontId="47" type="noConversion"/>
  </si>
  <si>
    <t>HP ProBook 440G2(G1V57AV)-BASE</t>
    <phoneticPr fontId="47" type="noConversion"/>
  </si>
  <si>
    <t>HP ProBook 440G2(G1V59AV)-BASE</t>
    <phoneticPr fontId="47" type="noConversion"/>
  </si>
  <si>
    <t>HP ProBook 470G2(G1X10AV)-BASE</t>
    <phoneticPr fontId="47" type="noConversion"/>
  </si>
  <si>
    <t>17.3 FHD (1920*1080) LED</t>
    <phoneticPr fontId="47" type="noConversion"/>
  </si>
  <si>
    <t>1/1/0</t>
    <phoneticPr fontId="47" type="noConversion"/>
  </si>
  <si>
    <t>6 Cell</t>
    <phoneticPr fontId="47" type="noConversion"/>
  </si>
  <si>
    <t>i3-4030U</t>
  </si>
  <si>
    <t>i5-4210U</t>
    <phoneticPr fontId="47" type="noConversion"/>
  </si>
  <si>
    <t>W7PRO64 with W8.1Pro Lic</t>
    <phoneticPr fontId="47" type="noConversion"/>
  </si>
  <si>
    <t>UMA</t>
    <phoneticPr fontId="47" type="noConversion"/>
  </si>
  <si>
    <t>720p HD</t>
    <phoneticPr fontId="47" type="noConversion"/>
  </si>
  <si>
    <t>i7-4510U</t>
    <phoneticPr fontId="47" type="noConversion"/>
  </si>
  <si>
    <t>FreeDOS</t>
    <phoneticPr fontId="47" type="noConversion"/>
  </si>
  <si>
    <t>13.3 HD (1366*768)</t>
  </si>
  <si>
    <t>4 Cell</t>
    <phoneticPr fontId="47" type="noConversion"/>
  </si>
  <si>
    <t>1TB 5400RPM</t>
    <phoneticPr fontId="47" type="noConversion"/>
  </si>
  <si>
    <t>750GB 5400RPM</t>
    <phoneticPr fontId="47" type="noConversion"/>
  </si>
  <si>
    <t>128GB SATA3 SSD</t>
    <phoneticPr fontId="47" type="noConversion"/>
  </si>
  <si>
    <t>4GB 1600MHz DDR3L 1DM</t>
    <phoneticPr fontId="47" type="noConversion"/>
  </si>
  <si>
    <t>8GB 1600MHz DDR3L 2DM</t>
    <phoneticPr fontId="47" type="noConversion"/>
  </si>
  <si>
    <t>15.6 FHD (1920*1080) LED</t>
    <phoneticPr fontId="47" type="noConversion"/>
  </si>
  <si>
    <t>14 HD+ (1600*900) LED</t>
    <phoneticPr fontId="47" type="noConversion"/>
  </si>
  <si>
    <t>Radeon R5 M255 1G</t>
  </si>
  <si>
    <t>Radeon R5 M255 2G</t>
  </si>
  <si>
    <t>HP ProBook 470G2(F6N49AV)-BASE</t>
    <phoneticPr fontId="47" type="noConversion"/>
  </si>
  <si>
    <t>HP ProBook 450G1(C7R19AV)-BASE(i5-4200M)</t>
    <phoneticPr fontId="47" type="noConversion"/>
  </si>
  <si>
    <r>
      <t>컴팩</t>
    </r>
    <r>
      <rPr>
        <b/>
        <sz val="9"/>
        <rFont val="Arial"/>
        <family val="2"/>
      </rPr>
      <t xml:space="preserve"> ElitePad 900(D4T10AW)-new</t>
    </r>
    <phoneticPr fontId="47" type="noConversion"/>
  </si>
  <si>
    <t>총재고</t>
    <phoneticPr fontId="3" type="noConversion"/>
  </si>
  <si>
    <r>
      <t>599,000</t>
    </r>
    <r>
      <rPr>
        <b/>
        <sz val="8"/>
        <color rgb="FFFF0000"/>
        <rFont val="돋움"/>
        <family val="3"/>
        <charset val="129"/>
      </rPr>
      <t>원</t>
    </r>
    <r>
      <rPr>
        <b/>
        <sz val="8"/>
        <color rgb="FFFF0000"/>
        <rFont val="Arial"/>
        <family val="2"/>
      </rPr>
      <t>(</t>
    </r>
    <r>
      <rPr>
        <b/>
        <sz val="8"/>
        <color rgb="FFFF0000"/>
        <rFont val="돋움"/>
        <family val="3"/>
        <charset val="129"/>
      </rPr>
      <t>포함</t>
    </r>
    <r>
      <rPr>
        <b/>
        <sz val="8"/>
        <color rgb="FFFF0000"/>
        <rFont val="Arial"/>
        <family val="2"/>
      </rPr>
      <t xml:space="preserve">) </t>
    </r>
    <r>
      <rPr>
        <b/>
        <sz val="8"/>
        <color rgb="FFFF0000"/>
        <rFont val="돋움"/>
        <family val="3"/>
        <charset val="129"/>
      </rPr>
      <t>특가진행</t>
    </r>
    <phoneticPr fontId="47" type="noConversion"/>
  </si>
  <si>
    <t>HP ProDesk 400MT(E2D13AV)-BASE(G3220)(Win7 Pro)</t>
    <phoneticPr fontId="47" type="noConversion"/>
  </si>
  <si>
    <t>현재고</t>
    <phoneticPr fontId="47" type="noConversion"/>
  </si>
  <si>
    <t>P0081979</t>
  </si>
  <si>
    <r>
      <t xml:space="preserve">* </t>
    </r>
    <r>
      <rPr>
        <b/>
        <sz val="10"/>
        <color rgb="FFFF0000"/>
        <rFont val="돋움"/>
        <family val="3"/>
        <charset val="129"/>
      </rPr>
      <t>재고</t>
    </r>
    <r>
      <rPr>
        <b/>
        <sz val="10"/>
        <color rgb="FFFF0000"/>
        <rFont val="Arial"/>
        <family val="2"/>
      </rPr>
      <t xml:space="preserve"> </t>
    </r>
    <r>
      <rPr>
        <b/>
        <sz val="10"/>
        <color rgb="FFFF0000"/>
        <rFont val="돋움"/>
        <family val="3"/>
        <charset val="129"/>
      </rPr>
      <t>없는</t>
    </r>
    <r>
      <rPr>
        <b/>
        <sz val="10"/>
        <color rgb="FFFF0000"/>
        <rFont val="Arial"/>
        <family val="2"/>
      </rPr>
      <t xml:space="preserve"> </t>
    </r>
    <r>
      <rPr>
        <b/>
        <sz val="10"/>
        <color rgb="FFFF0000"/>
        <rFont val="돋움"/>
        <family val="3"/>
        <charset val="129"/>
      </rPr>
      <t>모델은</t>
    </r>
    <r>
      <rPr>
        <b/>
        <sz val="10"/>
        <color rgb="FFFF0000"/>
        <rFont val="Arial"/>
        <family val="2"/>
      </rPr>
      <t xml:space="preserve"> </t>
    </r>
    <r>
      <rPr>
        <b/>
        <sz val="10"/>
        <color rgb="FFFF0000"/>
        <rFont val="돋움"/>
        <family val="3"/>
        <charset val="129"/>
      </rPr>
      <t>발주시</t>
    </r>
    <r>
      <rPr>
        <b/>
        <sz val="10"/>
        <color rgb="FFFF0000"/>
        <rFont val="Arial"/>
        <family val="2"/>
      </rPr>
      <t xml:space="preserve"> 2~3</t>
    </r>
    <r>
      <rPr>
        <b/>
        <sz val="10"/>
        <color rgb="FFFF0000"/>
        <rFont val="돋움"/>
        <family val="3"/>
        <charset val="129"/>
      </rPr>
      <t>주후에</t>
    </r>
    <r>
      <rPr>
        <b/>
        <sz val="10"/>
        <color rgb="FFFF0000"/>
        <rFont val="Arial"/>
        <family val="2"/>
      </rPr>
      <t xml:space="preserve"> </t>
    </r>
    <r>
      <rPr>
        <b/>
        <sz val="10"/>
        <color rgb="FFFF0000"/>
        <rFont val="돋움"/>
        <family val="3"/>
        <charset val="129"/>
      </rPr>
      <t>입고됩니다</t>
    </r>
    <r>
      <rPr>
        <b/>
        <sz val="10"/>
        <color rgb="FFFF0000"/>
        <rFont val="Arial"/>
        <family val="2"/>
      </rPr>
      <t>.</t>
    </r>
    <phoneticPr fontId="47" type="noConversion"/>
  </si>
  <si>
    <t>G3220T (2.6G)</t>
    <phoneticPr fontId="47" type="noConversion"/>
  </si>
  <si>
    <t>i7-4600U</t>
    <phoneticPr fontId="47" type="noConversion"/>
  </si>
  <si>
    <t>256GB m2 SATA3</t>
    <phoneticPr fontId="47" type="noConversion"/>
  </si>
  <si>
    <t>3/3/0</t>
    <phoneticPr fontId="47" type="noConversion"/>
  </si>
  <si>
    <t>14 FHD (1920*1080) LED</t>
    <phoneticPr fontId="47" type="noConversion"/>
  </si>
  <si>
    <t>HP Folio 1040G2(G7U14AV)-BASE</t>
    <phoneticPr fontId="47" type="noConversion"/>
  </si>
  <si>
    <t>1/1/0</t>
    <phoneticPr fontId="47" type="noConversion"/>
  </si>
  <si>
    <t>HP ProBook 430G2(F6N64AV)-BASE</t>
    <phoneticPr fontId="47" type="noConversion"/>
  </si>
  <si>
    <t>15.6 HD (1366*768)</t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</si>
  <si>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6300MT(QV983AV)-BASE(i5-3470)(Win7 Pro)/2</t>
    </r>
    <phoneticPr fontId="47" type="noConversion"/>
  </si>
  <si>
    <t>HP ProBook 430G1(F8Y98PA)</t>
    <phoneticPr fontId="47" type="noConversion"/>
  </si>
  <si>
    <t>HP ProBook 450G1(F6B06PA)-아웃바운드 전용</t>
    <phoneticPr fontId="47" type="noConversion"/>
  </si>
  <si>
    <t>HP ProBook 450G1(F8Y95PA)-아웃바운드전용</t>
    <phoneticPr fontId="47" type="noConversion"/>
  </si>
  <si>
    <t>HP ProBook 470G1(F6B10PA)</t>
    <phoneticPr fontId="47" type="noConversion"/>
  </si>
  <si>
    <t>HP ProBook 470G1(F6B11PA)</t>
    <phoneticPr fontId="47" type="noConversion"/>
  </si>
  <si>
    <t>HP ProBook 450G2(J9J32PA)</t>
    <phoneticPr fontId="47" type="noConversion"/>
  </si>
  <si>
    <t>i7-4510U</t>
    <phoneticPr fontId="47" type="noConversion"/>
  </si>
  <si>
    <t>i5-4210U</t>
    <phoneticPr fontId="47" type="noConversion"/>
  </si>
  <si>
    <t>Windows 7 Pro 32</t>
    <phoneticPr fontId="47" type="noConversion"/>
  </si>
  <si>
    <t>FREE</t>
    <phoneticPr fontId="47" type="noConversion"/>
  </si>
  <si>
    <t>Windows 7 Home 64</t>
    <phoneticPr fontId="47" type="noConversion"/>
  </si>
  <si>
    <t>FREE</t>
    <phoneticPr fontId="47" type="noConversion"/>
  </si>
  <si>
    <t>Win 8.1 Pro downgrade to Win7 Pro32 OS</t>
    <phoneticPr fontId="47" type="noConversion"/>
  </si>
  <si>
    <t>Win 8.1 Pro downgrade to Win7 Pro64 OS</t>
    <phoneticPr fontId="47" type="noConversion"/>
  </si>
  <si>
    <t>FREE</t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</si>
  <si>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3330MT(G0D67PA)-BASE-NEW free DOS</t>
    </r>
    <phoneticPr fontId="47" type="noConversion"/>
  </si>
  <si>
    <t>P0078919</t>
    <phoneticPr fontId="47" type="noConversion"/>
  </si>
  <si>
    <t>Multi</t>
  </si>
  <si>
    <t>i5-4590S</t>
    <phoneticPr fontId="47" type="noConversion"/>
  </si>
  <si>
    <t>i3-4150</t>
    <phoneticPr fontId="47" type="noConversion"/>
  </si>
  <si>
    <t>3330MT 후속-아웃바운드 전용</t>
    <phoneticPr fontId="47" type="noConversion"/>
  </si>
  <si>
    <t>단종</t>
    <phoneticPr fontId="47" type="noConversion"/>
  </si>
  <si>
    <t>PCI Express x16, PCI Express x1, USB 3.0, DVI-D</t>
    <phoneticPr fontId="47" type="noConversion"/>
  </si>
  <si>
    <r>
      <rPr>
        <sz val="8"/>
        <rFont val="돋움"/>
        <family val="3"/>
        <charset val="129"/>
      </rPr>
      <t>무선</t>
    </r>
    <r>
      <rPr>
        <sz val="8"/>
        <rFont val="Arial"/>
        <family val="2"/>
      </rPr>
      <t>X (</t>
    </r>
    <r>
      <rPr>
        <sz val="8"/>
        <rFont val="돋움"/>
        <family val="3"/>
        <charset val="129"/>
      </rPr>
      <t>무선랜카드</t>
    </r>
    <r>
      <rPr>
        <sz val="8"/>
        <rFont val="Arial"/>
        <family val="2"/>
      </rPr>
      <t xml:space="preserve"> </t>
    </r>
    <r>
      <rPr>
        <sz val="8"/>
        <rFont val="돋움"/>
        <family val="3"/>
        <charset val="129"/>
      </rPr>
      <t>증정</t>
    </r>
    <r>
      <rPr>
        <sz val="8"/>
        <rFont val="Arial"/>
        <family val="2"/>
      </rPr>
      <t>)</t>
    </r>
    <phoneticPr fontId="47" type="noConversion"/>
  </si>
  <si>
    <t>단종</t>
    <phoneticPr fontId="47" type="noConversion"/>
  </si>
  <si>
    <t>Win8 Pro 64 downgrade to Win7 Pro 64</t>
    <phoneticPr fontId="47" type="noConversion"/>
  </si>
  <si>
    <t>Intel Core i3-3240</t>
    <phoneticPr fontId="47" type="noConversion"/>
  </si>
  <si>
    <t>HD 7450</t>
    <phoneticPr fontId="47" type="noConversion"/>
  </si>
  <si>
    <t>500GB 5400RPM</t>
    <phoneticPr fontId="47" type="noConversion"/>
  </si>
  <si>
    <t>HP ProBook 450G2(G8A89AV)-BASE(FHD)</t>
    <phoneticPr fontId="47" type="noConversion"/>
  </si>
  <si>
    <t>무선랜카드 증정</t>
    <phoneticPr fontId="47" type="noConversion"/>
  </si>
  <si>
    <t>G8Z46PA</t>
    <phoneticPr fontId="47" type="noConversion"/>
  </si>
  <si>
    <t>G8Z47PA</t>
    <phoneticPr fontId="47" type="noConversion"/>
  </si>
  <si>
    <t>G8Z48PA</t>
    <phoneticPr fontId="47" type="noConversion"/>
  </si>
  <si>
    <t>i7-4600QM</t>
    <phoneticPr fontId="47" type="noConversion"/>
  </si>
  <si>
    <t>i5-4200M</t>
    <phoneticPr fontId="47" type="noConversion"/>
  </si>
  <si>
    <t>8G</t>
    <phoneticPr fontId="47" type="noConversion"/>
  </si>
  <si>
    <t>4G</t>
    <phoneticPr fontId="47" type="noConversion"/>
  </si>
  <si>
    <t>1TB</t>
    <phoneticPr fontId="47" type="noConversion"/>
  </si>
  <si>
    <t>128SSD</t>
    <phoneticPr fontId="47" type="noConversion"/>
  </si>
  <si>
    <t>1G</t>
    <phoneticPr fontId="47" type="noConversion"/>
  </si>
  <si>
    <t>1G</t>
    <phoneticPr fontId="47" type="noConversion"/>
  </si>
  <si>
    <t>15.6 FHD (1920*1080) LED-backlit WVA AG</t>
    <phoneticPr fontId="47" type="noConversion"/>
  </si>
  <si>
    <t>FreeDos</t>
    <phoneticPr fontId="47" type="noConversion"/>
  </si>
  <si>
    <t>EliteBook 840 G1</t>
    <phoneticPr fontId="47" type="noConversion"/>
  </si>
  <si>
    <t>MWS table</t>
  </si>
  <si>
    <t>WS</t>
  </si>
  <si>
    <t>FTP</t>
  </si>
  <si>
    <t>REBATE</t>
  </si>
  <si>
    <t>DELIVERY</t>
  </si>
  <si>
    <t>M/G</t>
  </si>
  <si>
    <t>ODP</t>
  </si>
  <si>
    <t>Mall</t>
  </si>
  <si>
    <t>Bundle item</t>
  </si>
  <si>
    <t>LTE</t>
  </si>
  <si>
    <t>FT</t>
  </si>
  <si>
    <t>MKT</t>
  </si>
  <si>
    <t>%</t>
  </si>
  <si>
    <t>VAT IN</t>
  </si>
  <si>
    <t>Aug</t>
  </si>
  <si>
    <t xml:space="preserve">Sep </t>
  </si>
  <si>
    <t>Oct</t>
  </si>
  <si>
    <t>CHARGE</t>
  </si>
  <si>
    <t>Commision</t>
  </si>
  <si>
    <t>price</t>
  </si>
  <si>
    <t>평균 유통 가격</t>
  </si>
  <si>
    <t>ZBook 17</t>
  </si>
  <si>
    <t>J7W26PA</t>
  </si>
  <si>
    <t>i7-4800MQ</t>
  </si>
  <si>
    <t>16GB 1600 DDR3L 4DM</t>
  </si>
  <si>
    <t>256GB SSD SATA3+1T 5400rpm</t>
  </si>
  <si>
    <t>GFX Quadro K3100M</t>
  </si>
  <si>
    <t>Win7 Pro 64/w Win8 Pro</t>
  </si>
  <si>
    <t>230w Docking Station 포함</t>
  </si>
  <si>
    <t>Intel Wireless/LTE 모듈 포함</t>
  </si>
  <si>
    <t>EBT</t>
  </si>
  <si>
    <t>ITS, EBZ</t>
  </si>
  <si>
    <t>ZBook 15</t>
  </si>
  <si>
    <t>J3M43PA</t>
  </si>
  <si>
    <t>128GB + 750GB</t>
  </si>
  <si>
    <t>GFX Quadro K2100M</t>
  </si>
  <si>
    <t>15.6 FHD (1920*1080) LED-backlit UWVA(IPS) AG</t>
  </si>
  <si>
    <t>Intel Wireless</t>
  </si>
  <si>
    <t>J3M44PA</t>
  </si>
  <si>
    <t>i7-4700MQ</t>
  </si>
  <si>
    <t>8GB 1600 DDR3L 2DM</t>
  </si>
  <si>
    <t>GFX Quadro K1100M</t>
  </si>
  <si>
    <t>Zbook 14</t>
  </si>
  <si>
    <t>G1F14PA</t>
  </si>
  <si>
    <t>i7-4600</t>
  </si>
  <si>
    <t>120GB(M.2) + 1TB 5400 rpm</t>
  </si>
  <si>
    <t>AMD FirePro M4100(1GB gDDR5)</t>
  </si>
  <si>
    <t>Slim Docking 포함</t>
  </si>
  <si>
    <t>G1F15PA</t>
  </si>
  <si>
    <t>i5-4300</t>
  </si>
  <si>
    <t>G1F16PA</t>
  </si>
  <si>
    <t>i5-4200</t>
  </si>
  <si>
    <t>채널공급가(별도)</t>
    <phoneticPr fontId="47" type="noConversion"/>
  </si>
  <si>
    <t>채널공급가(포함)</t>
    <phoneticPr fontId="47" type="noConversion"/>
  </si>
  <si>
    <t>Onboard</t>
    <phoneticPr fontId="47" type="noConversion"/>
  </si>
  <si>
    <t>G3240</t>
    <phoneticPr fontId="47" type="noConversion"/>
  </si>
  <si>
    <t>Touch 21.5</t>
    <phoneticPr fontId="47" type="noConversion"/>
  </si>
  <si>
    <t>HP ProBook 450G2(J4M92PT)</t>
    <phoneticPr fontId="47" type="noConversion"/>
  </si>
  <si>
    <t>500GB 5400RPM</t>
    <phoneticPr fontId="47" type="noConversion"/>
  </si>
  <si>
    <t xml:space="preserve">HP USB Standard Keyboard </t>
    <phoneticPr fontId="47" type="noConversion"/>
  </si>
  <si>
    <t>재고소진후 아래코드 사용</t>
    <phoneticPr fontId="47" type="noConversion"/>
  </si>
  <si>
    <t>New 제품코드</t>
    <phoneticPr fontId="47" type="noConversion"/>
  </si>
  <si>
    <t>두드림
상품코드</t>
    <phoneticPr fontId="3" type="noConversion"/>
  </si>
  <si>
    <t>GD201401034664</t>
    <phoneticPr fontId="47" type="noConversion"/>
  </si>
  <si>
    <t>HP ProDesk 600TWR(F0S85PA)</t>
    <phoneticPr fontId="47" type="noConversion"/>
  </si>
  <si>
    <t>GD201401034688</t>
    <phoneticPr fontId="47" type="noConversion"/>
  </si>
  <si>
    <t>HP ProDesk 600SFF(F0S87PA)</t>
    <phoneticPr fontId="47" type="noConversion"/>
  </si>
  <si>
    <t>HP ProDesk 600TWR(F0S86PA)</t>
    <phoneticPr fontId="47" type="noConversion"/>
  </si>
  <si>
    <t>GD201401034689</t>
    <phoneticPr fontId="47" type="noConversion"/>
  </si>
  <si>
    <t>HP ProOne 600AiO(F0S96PA)</t>
    <phoneticPr fontId="47" type="noConversion"/>
  </si>
  <si>
    <t>GD201401034817</t>
    <phoneticPr fontId="47" type="noConversion"/>
  </si>
  <si>
    <t>GD201401033231</t>
    <phoneticPr fontId="47" type="noConversion"/>
  </si>
  <si>
    <t>HP EliteDesk 800TWR(F0S84PA)</t>
    <phoneticPr fontId="47" type="noConversion"/>
  </si>
  <si>
    <t>GD201401033232</t>
    <phoneticPr fontId="47" type="noConversion"/>
  </si>
  <si>
    <t>HP EliteDesk 800TWR(F0S80PA)</t>
    <phoneticPr fontId="47" type="noConversion"/>
  </si>
  <si>
    <t>GD201401033233</t>
    <phoneticPr fontId="47" type="noConversion"/>
  </si>
  <si>
    <t>HP EliteDesk 800TWR(F0S81PA)</t>
    <phoneticPr fontId="47" type="noConversion"/>
  </si>
  <si>
    <t>GD201401033234</t>
    <phoneticPr fontId="47" type="noConversion"/>
  </si>
  <si>
    <t>HP EliteDesk 800USDT(F0S82PA)</t>
    <phoneticPr fontId="47" type="noConversion"/>
  </si>
  <si>
    <t>GD201401033278</t>
    <phoneticPr fontId="47" type="noConversion"/>
  </si>
  <si>
    <t>GD201401033322</t>
    <phoneticPr fontId="47" type="noConversion"/>
  </si>
  <si>
    <t>HP EliteOne 800AiO(F0S89PA)</t>
    <phoneticPr fontId="47" type="noConversion"/>
  </si>
  <si>
    <t>GD201401033323</t>
    <phoneticPr fontId="47" type="noConversion"/>
  </si>
  <si>
    <t>HP ProOne 400AiO(F4C81AV)-BASE</t>
    <phoneticPr fontId="47" type="noConversion"/>
  </si>
  <si>
    <t>GD201406240104</t>
    <phoneticPr fontId="47" type="noConversion"/>
  </si>
  <si>
    <t>GD201401034637</t>
    <phoneticPr fontId="47" type="noConversion"/>
  </si>
  <si>
    <t>GD201401034638</t>
    <phoneticPr fontId="47" type="noConversion"/>
  </si>
  <si>
    <t>GD201401034639</t>
    <phoneticPr fontId="47" type="noConversion"/>
  </si>
  <si>
    <t>GD201401034640</t>
    <phoneticPr fontId="47" type="noConversion"/>
  </si>
  <si>
    <t>GD201401034641</t>
    <phoneticPr fontId="47" type="noConversion"/>
  </si>
  <si>
    <t>GD201401034643</t>
    <phoneticPr fontId="47" type="noConversion"/>
  </si>
  <si>
    <t>GD201401034644</t>
    <phoneticPr fontId="47" type="noConversion"/>
  </si>
  <si>
    <t>GD201401034645</t>
    <phoneticPr fontId="47" type="noConversion"/>
  </si>
  <si>
    <t>GD201401032066</t>
    <phoneticPr fontId="47" type="noConversion"/>
  </si>
  <si>
    <t>GD201401032072</t>
    <phoneticPr fontId="47" type="noConversion"/>
  </si>
  <si>
    <t>GD201401032073</t>
    <phoneticPr fontId="47" type="noConversion"/>
  </si>
  <si>
    <t>GD201408110027</t>
    <phoneticPr fontId="47" type="noConversion"/>
  </si>
  <si>
    <t>GD201401031733</t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</si>
  <si>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3330MT(QT035AV)-BASE(G2030)(Win7H)/1</t>
    </r>
    <phoneticPr fontId="47" type="noConversion"/>
  </si>
  <si>
    <t>GD201401031737</t>
    <phoneticPr fontId="47" type="noConversion"/>
  </si>
  <si>
    <t>GD201401031744</t>
    <phoneticPr fontId="47" type="noConversion"/>
  </si>
  <si>
    <t>GD201406230005</t>
    <phoneticPr fontId="47" type="noConversion"/>
  </si>
  <si>
    <t>HP ProDesk 400G2MT(J8F42PA)</t>
    <phoneticPr fontId="47" type="noConversion"/>
  </si>
  <si>
    <t>GD201407170084</t>
    <phoneticPr fontId="47" type="noConversion"/>
  </si>
  <si>
    <t>GD201408070092</t>
    <phoneticPr fontId="47" type="noConversion"/>
  </si>
  <si>
    <t>HP ProDesk 400G2MT(J8H12PT)</t>
    <phoneticPr fontId="47" type="noConversion"/>
  </si>
  <si>
    <t>HP ProDesk 400G2MT(J8H11PT)</t>
    <phoneticPr fontId="47" type="noConversion"/>
  </si>
  <si>
    <t>GD201408070093</t>
    <phoneticPr fontId="47" type="noConversion"/>
  </si>
  <si>
    <t>HP ProDesk 400G2MT(J8G96PT)</t>
    <phoneticPr fontId="47" type="noConversion"/>
  </si>
  <si>
    <t>HP EliteDisplay E190i LED(E4U30AA)</t>
    <phoneticPr fontId="47" type="noConversion"/>
  </si>
  <si>
    <t>GD201401033294</t>
    <phoneticPr fontId="47" type="noConversion"/>
  </si>
  <si>
    <t>HP EliteDisplay E241i LED(F0W81AA)</t>
    <phoneticPr fontId="47" type="noConversion"/>
  </si>
  <si>
    <t>GD201401033306</t>
    <phoneticPr fontId="47" type="noConversion"/>
  </si>
  <si>
    <t>GD201401033318</t>
    <phoneticPr fontId="47" type="noConversion"/>
  </si>
  <si>
    <t>HP ProDisplay P17A LED(F4M97AA)</t>
    <phoneticPr fontId="47" type="noConversion"/>
  </si>
  <si>
    <t>GD201401034777</t>
    <phoneticPr fontId="47" type="noConversion"/>
  </si>
  <si>
    <t>GD201401036001</t>
    <phoneticPr fontId="47" type="noConversion"/>
  </si>
  <si>
    <t>컴팩 L2206TM(B0L55AA)</t>
    <phoneticPr fontId="47" type="noConversion"/>
  </si>
  <si>
    <t>GD201401036075</t>
    <phoneticPr fontId="47" type="noConversion"/>
  </si>
  <si>
    <t>컴팩 LV2011(A3R82AA)</t>
    <phoneticPr fontId="47" type="noConversion"/>
  </si>
  <si>
    <t>GD201401036297</t>
    <phoneticPr fontId="47" type="noConversion"/>
  </si>
  <si>
    <t>컴팩 P19A LED(D2W67AA)</t>
    <phoneticPr fontId="47" type="noConversion"/>
  </si>
  <si>
    <t>GD201401036305</t>
    <phoneticPr fontId="47" type="noConversion"/>
  </si>
  <si>
    <t>GD201401036348</t>
    <phoneticPr fontId="47" type="noConversion"/>
  </si>
  <si>
    <t>두드림
상품코드</t>
    <phoneticPr fontId="47" type="noConversion"/>
  </si>
  <si>
    <t>GD201401036303</t>
    <phoneticPr fontId="47" type="noConversion"/>
  </si>
  <si>
    <t>컴팩 P191 LED(C9E54AA)</t>
    <phoneticPr fontId="47" type="noConversion"/>
  </si>
  <si>
    <t>GD201402010036</t>
    <phoneticPr fontId="47" type="noConversion"/>
  </si>
  <si>
    <r>
      <t>9</t>
    </r>
    <r>
      <rPr>
        <b/>
        <sz val="10"/>
        <color indexed="8"/>
        <rFont val="돋움"/>
        <family val="3"/>
        <charset val="129"/>
      </rPr>
      <t>월</t>
    </r>
    <r>
      <rPr>
        <b/>
        <sz val="10"/>
        <color indexed="8"/>
        <rFont val="Arial"/>
        <family val="2"/>
      </rPr>
      <t xml:space="preserve"> 7F BASE </t>
    </r>
    <r>
      <rPr>
        <b/>
        <sz val="10"/>
        <color indexed="8"/>
        <rFont val="돋움"/>
        <family val="3"/>
        <charset val="129"/>
      </rPr>
      <t>재고</t>
    </r>
    <r>
      <rPr>
        <b/>
        <sz val="10"/>
        <color indexed="8"/>
        <rFont val="Arial"/>
        <family val="2"/>
      </rPr>
      <t xml:space="preserve"> </t>
    </r>
    <r>
      <rPr>
        <b/>
        <sz val="10"/>
        <color indexed="8"/>
        <rFont val="돋움"/>
        <family val="3"/>
        <charset val="129"/>
      </rPr>
      <t>및</t>
    </r>
    <r>
      <rPr>
        <b/>
        <sz val="10"/>
        <color indexed="8"/>
        <rFont val="Arial"/>
        <family val="2"/>
      </rPr>
      <t xml:space="preserve"> SPEC.</t>
    </r>
    <phoneticPr fontId="3" type="noConversion"/>
  </si>
  <si>
    <r>
      <t>9</t>
    </r>
    <r>
      <rPr>
        <b/>
        <sz val="8"/>
        <color indexed="8"/>
        <rFont val="돋움"/>
        <family val="3"/>
        <charset val="129"/>
      </rPr>
      <t>월</t>
    </r>
    <r>
      <rPr>
        <b/>
        <sz val="8"/>
        <color indexed="8"/>
        <rFont val="Arial"/>
        <family val="2"/>
      </rPr>
      <t xml:space="preserve"> AN BASE </t>
    </r>
    <r>
      <rPr>
        <b/>
        <sz val="8"/>
        <color indexed="8"/>
        <rFont val="돋움"/>
        <family val="3"/>
        <charset val="129"/>
      </rPr>
      <t>재고</t>
    </r>
    <r>
      <rPr>
        <b/>
        <sz val="8"/>
        <color indexed="8"/>
        <rFont val="Arial"/>
        <family val="2"/>
      </rPr>
      <t xml:space="preserve"> </t>
    </r>
    <r>
      <rPr>
        <b/>
        <sz val="8"/>
        <color indexed="8"/>
        <rFont val="돋움"/>
        <family val="3"/>
        <charset val="129"/>
      </rPr>
      <t>및</t>
    </r>
    <r>
      <rPr>
        <b/>
        <sz val="8"/>
        <color indexed="8"/>
        <rFont val="Arial"/>
        <family val="2"/>
      </rPr>
      <t xml:space="preserve"> SPEC.</t>
    </r>
    <phoneticPr fontId="47" type="noConversion"/>
  </si>
  <si>
    <r>
      <t>9</t>
    </r>
    <r>
      <rPr>
        <b/>
        <sz val="12"/>
        <color indexed="8"/>
        <rFont val="돋움"/>
        <family val="3"/>
        <charset val="129"/>
      </rPr>
      <t>월</t>
    </r>
    <r>
      <rPr>
        <b/>
        <sz val="12"/>
        <color indexed="8"/>
        <rFont val="Arial"/>
        <family val="2"/>
      </rPr>
      <t xml:space="preserve"> AN </t>
    </r>
    <r>
      <rPr>
        <b/>
        <sz val="12"/>
        <color indexed="8"/>
        <rFont val="돋움"/>
        <family val="3"/>
        <charset val="129"/>
      </rPr>
      <t>엘리트북</t>
    </r>
    <r>
      <rPr>
        <b/>
        <sz val="12"/>
        <color indexed="8"/>
        <rFont val="Arial"/>
        <family val="2"/>
      </rPr>
      <t xml:space="preserve"> </t>
    </r>
    <r>
      <rPr>
        <b/>
        <sz val="12"/>
        <color indexed="8"/>
        <rFont val="돋움"/>
        <family val="3"/>
        <charset val="129"/>
      </rPr>
      <t>단가</t>
    </r>
    <phoneticPr fontId="47" type="noConversion"/>
  </si>
  <si>
    <t>GD201401033187</t>
    <phoneticPr fontId="47" type="noConversion"/>
  </si>
  <si>
    <t>GD201401033189</t>
    <phoneticPr fontId="47" type="noConversion"/>
  </si>
  <si>
    <t>GD201401033190</t>
    <phoneticPr fontId="47" type="noConversion"/>
  </si>
  <si>
    <t>GD201401033169</t>
    <phoneticPr fontId="47" type="noConversion"/>
  </si>
  <si>
    <t>GD201401033170</t>
    <phoneticPr fontId="47" type="noConversion"/>
  </si>
  <si>
    <t>GD201401033171</t>
    <phoneticPr fontId="47" type="noConversion"/>
  </si>
  <si>
    <t>GD201401033161</t>
    <phoneticPr fontId="47" type="noConversion"/>
  </si>
  <si>
    <t>GD201401033163</t>
    <phoneticPr fontId="47" type="noConversion"/>
  </si>
  <si>
    <t>GD201401033162</t>
    <phoneticPr fontId="47" type="noConversion"/>
  </si>
  <si>
    <t>GD201401034600</t>
    <phoneticPr fontId="47" type="noConversion"/>
  </si>
  <si>
    <t>GD201401034602</t>
    <phoneticPr fontId="47" type="noConversion"/>
  </si>
  <si>
    <t>GD201401034607</t>
    <phoneticPr fontId="47" type="noConversion"/>
  </si>
  <si>
    <t>GD201401034591</t>
    <phoneticPr fontId="47" type="noConversion"/>
  </si>
  <si>
    <t>GD201401034592</t>
    <phoneticPr fontId="47" type="noConversion"/>
  </si>
  <si>
    <t>GD201401034593</t>
    <phoneticPr fontId="47" type="noConversion"/>
  </si>
  <si>
    <t>GD201401034595</t>
    <phoneticPr fontId="47" type="noConversion"/>
  </si>
  <si>
    <t>GD201408080092</t>
    <phoneticPr fontId="47" type="noConversion"/>
  </si>
  <si>
    <t>GD201408080093</t>
    <phoneticPr fontId="47" type="noConversion"/>
  </si>
  <si>
    <t>HP ProBook 440G1(G0R81PA)</t>
    <phoneticPr fontId="47" type="noConversion"/>
  </si>
  <si>
    <t>GD201401034512</t>
    <phoneticPr fontId="47" type="noConversion"/>
  </si>
  <si>
    <t>GD201401034513</t>
    <phoneticPr fontId="47" type="noConversion"/>
  </si>
  <si>
    <t>HP ProBook 450G1(F6B05PA)</t>
    <phoneticPr fontId="47" type="noConversion"/>
  </si>
  <si>
    <t>GD201401034549</t>
    <phoneticPr fontId="47" type="noConversion"/>
  </si>
  <si>
    <t>HP ProBook 450G1(F6B07PA)</t>
    <phoneticPr fontId="47" type="noConversion"/>
  </si>
  <si>
    <t>GD201401034551</t>
    <phoneticPr fontId="47" type="noConversion"/>
  </si>
  <si>
    <t>HP ProBook 450G1(C7R19AV)-BASE(i3-4000M)</t>
    <phoneticPr fontId="47" type="noConversion"/>
  </si>
  <si>
    <t>GD201401034552</t>
    <phoneticPr fontId="47" type="noConversion"/>
  </si>
  <si>
    <t>GD201401034553</t>
    <phoneticPr fontId="47" type="noConversion"/>
  </si>
  <si>
    <t>HP ProBook 450G1(F8Y96PA)</t>
    <phoneticPr fontId="47" type="noConversion"/>
  </si>
  <si>
    <t>GD201401034555</t>
    <phoneticPr fontId="47" type="noConversion"/>
  </si>
  <si>
    <t>GD201401034579</t>
    <phoneticPr fontId="47" type="noConversion"/>
  </si>
  <si>
    <t>GD201401034580</t>
    <phoneticPr fontId="47" type="noConversion"/>
  </si>
  <si>
    <t>GD201407110073</t>
    <phoneticPr fontId="47" type="noConversion"/>
  </si>
  <si>
    <t>HP Folio 1040G2(F0G82AV)-BASE</t>
    <phoneticPr fontId="47" type="noConversion"/>
  </si>
  <si>
    <t>GD201407110076</t>
    <phoneticPr fontId="47" type="noConversion"/>
  </si>
  <si>
    <t>GD201406120014</t>
    <phoneticPr fontId="47" type="noConversion"/>
  </si>
  <si>
    <t>GD201406120020</t>
    <phoneticPr fontId="47" type="noConversion"/>
  </si>
  <si>
    <t>GD201406120021</t>
    <phoneticPr fontId="47" type="noConversion"/>
  </si>
  <si>
    <t>GD201407110074</t>
    <phoneticPr fontId="47" type="noConversion"/>
  </si>
  <si>
    <t>GD201406120016</t>
    <phoneticPr fontId="47" type="noConversion"/>
  </si>
  <si>
    <t>HP ProBook 450G2(G0H77AV)-BASE(FHD)</t>
    <phoneticPr fontId="47" type="noConversion"/>
  </si>
  <si>
    <t>GD201406120017</t>
    <phoneticPr fontId="47" type="noConversion"/>
  </si>
  <si>
    <t>GD201406120018</t>
    <phoneticPr fontId="47" type="noConversion"/>
  </si>
  <si>
    <t>GD201406120022</t>
    <phoneticPr fontId="47" type="noConversion"/>
  </si>
  <si>
    <t>GD201407100096</t>
    <phoneticPr fontId="47" type="noConversion"/>
  </si>
  <si>
    <t>HP ProBook 450G2(J9J31PA)</t>
    <phoneticPr fontId="47" type="noConversion"/>
  </si>
  <si>
    <t>GD201407100097</t>
    <phoneticPr fontId="47" type="noConversion"/>
  </si>
  <si>
    <t>GD201407100098</t>
    <phoneticPr fontId="47" type="noConversion"/>
  </si>
  <si>
    <t>HP ProBook 450G2(J9J34PA)</t>
    <phoneticPr fontId="47" type="noConversion"/>
  </si>
  <si>
    <t>GD201407110075</t>
    <phoneticPr fontId="47" type="noConversion"/>
  </si>
  <si>
    <t>GD201407110077</t>
    <phoneticPr fontId="47" type="noConversion"/>
  </si>
  <si>
    <t>GD201406120019</t>
    <phoneticPr fontId="47" type="noConversion"/>
  </si>
  <si>
    <t>두드림 상품코드</t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</si>
  <si>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3330MT(QT035AV)-BASE(G2030)(Win7H)/2</t>
    </r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</si>
  <si>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3330MT(QT035AV)-BASE(G2030)(Win7Pro)/2</t>
    </r>
    <phoneticPr fontId="47" type="noConversion"/>
  </si>
  <si>
    <t>HP ProDesk 400MT(E2D13AV)-BASE(i3-4130)(Win8.1 Pro)</t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</si>
  <si>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6300MT(QV983AV)-BASE(i5-3470)(Win7 Pro)/4</t>
    </r>
    <phoneticPr fontId="47" type="noConversion"/>
  </si>
  <si>
    <t>HP ProBook 450G2(G0H77AV)-BASE(HD)</t>
    <phoneticPr fontId="47" type="noConversion"/>
  </si>
  <si>
    <t>HP ProBook 450G2(G8A89AV)-BASE(HD)</t>
    <phoneticPr fontId="47" type="noConversion"/>
  </si>
  <si>
    <t>HP ProBook 430G2(J4M95PT)</t>
    <phoneticPr fontId="47" type="noConversion"/>
  </si>
  <si>
    <t>HP ProBook 430G2(F6N65AV)-BASE</t>
    <phoneticPr fontId="47" type="noConversion"/>
  </si>
  <si>
    <t>GD201408080104</t>
    <phoneticPr fontId="47" type="noConversion"/>
  </si>
  <si>
    <t>GD201402010027</t>
    <phoneticPr fontId="47" type="noConversion"/>
  </si>
  <si>
    <t>GD201406120015</t>
    <phoneticPr fontId="47" type="noConversion"/>
  </si>
  <si>
    <t>GD201402010033</t>
    <phoneticPr fontId="47" type="noConversion"/>
  </si>
  <si>
    <t>GD201402010030</t>
    <phoneticPr fontId="47" type="noConversion"/>
  </si>
  <si>
    <t>GD201408290154</t>
    <phoneticPr fontId="47" type="noConversion"/>
  </si>
  <si>
    <t>HP ProDesk 400G2MT(J8H10PT)</t>
    <phoneticPr fontId="47" type="noConversion"/>
  </si>
  <si>
    <t>HP ProDesk 400G2MT(J8H14PT)</t>
    <phoneticPr fontId="47" type="noConversion"/>
  </si>
  <si>
    <t>GD201408290156</t>
    <phoneticPr fontId="47" type="noConversion"/>
  </si>
  <si>
    <t>HP ProDesk 400G2MT(J8F43PA)</t>
    <phoneticPr fontId="47" type="noConversion"/>
  </si>
  <si>
    <t>GD201408290152</t>
    <phoneticPr fontId="47" type="noConversion"/>
  </si>
  <si>
    <t>HP ProDesk 400G2MT(J8F41PA)</t>
    <phoneticPr fontId="47" type="noConversion"/>
  </si>
  <si>
    <t>GD201408290153</t>
    <phoneticPr fontId="47" type="noConversion"/>
  </si>
  <si>
    <t>HP ProDesk 400G2MT(J8F39PA)</t>
    <phoneticPr fontId="47" type="noConversion"/>
  </si>
  <si>
    <t>GD201408290155</t>
    <phoneticPr fontId="47" type="noConversion"/>
  </si>
  <si>
    <t>9월26일</t>
    <phoneticPr fontId="47" type="noConversion"/>
  </si>
  <si>
    <t>HD8490</t>
    <phoneticPr fontId="47" type="noConversion"/>
  </si>
  <si>
    <t>G1840</t>
    <phoneticPr fontId="47" type="noConversion"/>
  </si>
  <si>
    <t>HP ProDesk 600TWR(J8F48PA)</t>
    <phoneticPr fontId="47" type="noConversion"/>
  </si>
  <si>
    <t>GD201408290151</t>
    <phoneticPr fontId="47" type="noConversion"/>
  </si>
  <si>
    <t>HP EliteDesk 800TWR(J8F45PA)</t>
    <phoneticPr fontId="47" type="noConversion"/>
  </si>
  <si>
    <t>GD201408290149</t>
    <phoneticPr fontId="47" type="noConversion"/>
  </si>
  <si>
    <t>HP EliteDesk 800TWR(J8F44PA)</t>
    <phoneticPr fontId="47" type="noConversion"/>
  </si>
  <si>
    <t>GD201408290150</t>
    <phoneticPr fontId="47" type="noConversion"/>
  </si>
  <si>
    <t>Intel Core i5-4590</t>
    <phoneticPr fontId="47" type="noConversion"/>
  </si>
  <si>
    <t>Intel Core i7-4790</t>
    <phoneticPr fontId="47" type="noConversion"/>
  </si>
  <si>
    <t>HP EliteOne 800AiO(F0S88PA)</t>
    <phoneticPr fontId="47" type="noConversion"/>
  </si>
  <si>
    <t>HP ProBook 450G2(J9J33PA)</t>
    <phoneticPr fontId="47" type="noConversion"/>
  </si>
  <si>
    <t>GD201408280179</t>
    <phoneticPr fontId="47" type="noConversion"/>
  </si>
  <si>
    <r>
      <t>9</t>
    </r>
    <r>
      <rPr>
        <b/>
        <sz val="8"/>
        <rFont val="돋움"/>
        <family val="3"/>
        <charset val="129"/>
      </rPr>
      <t>월</t>
    </r>
    <r>
      <rPr>
        <b/>
        <sz val="8"/>
        <rFont val="Arial"/>
        <family val="2"/>
      </rPr>
      <t>26</t>
    </r>
    <r>
      <rPr>
        <b/>
        <sz val="8"/>
        <rFont val="돋움"/>
        <family val="3"/>
        <charset val="129"/>
      </rPr>
      <t>일</t>
    </r>
    <phoneticPr fontId="47" type="noConversion"/>
  </si>
  <si>
    <t>TOTAL</t>
    <phoneticPr fontId="47" type="noConversion"/>
  </si>
  <si>
    <t>두드림
상품코드</t>
    <phoneticPr fontId="47" type="noConversion"/>
  </si>
  <si>
    <t>GD201408180151</t>
    <phoneticPr fontId="47" type="noConversion"/>
  </si>
  <si>
    <t>GD201408080103</t>
    <phoneticPr fontId="47" type="noConversion"/>
  </si>
  <si>
    <t>GD201408080102</t>
    <phoneticPr fontId="47" type="noConversion"/>
  </si>
  <si>
    <t>HP EliteDesk 800TWR(F0S83PA)</t>
    <phoneticPr fontId="47" type="noConversion"/>
  </si>
  <si>
    <r>
      <rPr>
        <b/>
        <sz val="8"/>
        <rFont val="돋움"/>
        <family val="3"/>
        <charset val="129"/>
      </rPr>
      <t>재고소진후</t>
    </r>
    <r>
      <rPr>
        <b/>
        <sz val="8"/>
        <rFont val="Arial"/>
        <family val="2"/>
      </rPr>
      <t xml:space="preserve"> </t>
    </r>
    <r>
      <rPr>
        <b/>
        <sz val="8"/>
        <rFont val="돋움"/>
        <family val="3"/>
        <charset val="129"/>
      </rPr>
      <t>아래코드</t>
    </r>
    <r>
      <rPr>
        <b/>
        <sz val="8"/>
        <rFont val="Arial"/>
        <family val="2"/>
      </rPr>
      <t xml:space="preserve"> </t>
    </r>
    <r>
      <rPr>
        <b/>
        <sz val="8"/>
        <rFont val="돋움"/>
        <family val="3"/>
        <charset val="129"/>
      </rPr>
      <t>사용</t>
    </r>
    <phoneticPr fontId="47" type="noConversion"/>
  </si>
  <si>
    <r>
      <t xml:space="preserve">new </t>
    </r>
    <r>
      <rPr>
        <b/>
        <sz val="8"/>
        <rFont val="돋움"/>
        <family val="3"/>
        <charset val="129"/>
      </rPr>
      <t>제품코드</t>
    </r>
    <phoneticPr fontId="47" type="noConversion"/>
  </si>
  <si>
    <t>HP ProBook 470G2(G1X12AV)-BASE</t>
    <phoneticPr fontId="47" type="noConversion"/>
  </si>
  <si>
    <t>컴팩 LA1951GL(XL875AA)</t>
  </si>
  <si>
    <t>컴팩 LA2306X(XN375AA)</t>
  </si>
  <si>
    <t>컴팩 P201M LED(C9F73AA)</t>
  </si>
  <si>
    <t>컴팩 E201 LED(C9V73AA)</t>
    <phoneticPr fontId="47" type="noConversion"/>
  </si>
  <si>
    <t>컴팩 E231(C9V75AA)</t>
    <phoneticPr fontId="47" type="noConversion"/>
  </si>
  <si>
    <t>컴팩 L2201X(LM917AA)</t>
    <phoneticPr fontId="47" type="noConversion"/>
  </si>
  <si>
    <t>컴팩 LA2006X(XN374AA)</t>
    <phoneticPr fontId="47" type="noConversion"/>
  </si>
  <si>
    <t>컴팩 LA2405X(A9P21AA)</t>
    <phoneticPr fontId="47" type="noConversion"/>
  </si>
  <si>
    <t>컴팩 P221 LED(C9E49AA)</t>
    <phoneticPr fontId="47" type="noConversion"/>
  </si>
  <si>
    <t>HP ProBook 440G1(G0R82PA)</t>
    <phoneticPr fontId="47" type="noConversion"/>
  </si>
  <si>
    <t>HP ProDesk 400G2MT(J8H13PT)</t>
    <phoneticPr fontId="47" type="noConversion"/>
  </si>
  <si>
    <t>GD201409050032</t>
    <phoneticPr fontId="47" type="noConversion"/>
  </si>
  <si>
    <t>9월30일</t>
    <phoneticPr fontId="47" type="noConversion"/>
  </si>
  <si>
    <t>GD201409110006</t>
    <phoneticPr fontId="47" type="noConversion"/>
  </si>
  <si>
    <t>GD201409110007</t>
    <phoneticPr fontId="47" type="noConversion"/>
  </si>
  <si>
    <r>
      <t xml:space="preserve">HP </t>
    </r>
    <r>
      <rPr>
        <b/>
        <sz val="8"/>
        <rFont val="돋움"/>
        <family val="3"/>
        <charset val="129"/>
      </rPr>
      <t>컴팩</t>
    </r>
    <r>
      <rPr>
        <b/>
        <sz val="8"/>
        <rFont val="Arial"/>
        <family val="2"/>
      </rPr>
      <t xml:space="preserve"> 6300MT(QV983AV)-BASE(i3-3240)</t>
    </r>
    <phoneticPr fontId="4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</si>
</sst>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9">
    <numFmt numFmtId="41" formatCode="_-* #,##0_-;\-* #,##0_-;_-* &quot;-&quot;_-;_-@_-"/>
    <numFmt numFmtId="43" formatCode="_-* #,##0.00_-;\-* #,##0.00_-;_-* &quot;-&quot;??_-;_-@_-"/>
    <numFmt numFmtId="176" formatCode="#,###,###,###,###,###,##0"/>
    <numFmt numFmtId="177" formatCode="#,##0_ ;[Red]\-#,##0\ "/>
    <numFmt numFmtId="178" formatCode="0.0%"/>
    <numFmt numFmtId="179" formatCode="_(* #,##0_);_(* \(#,##0\);_(* &quot;-&quot;_);_(@_)"/>
    <numFmt numFmtId="180" formatCode="0_);[Red]\(0\)"/>
    <numFmt numFmtId="181" formatCode="mm/dd/yy;@"/>
    <numFmt numFmtId="182" formatCode="[Black][&gt;=1]&quot;Y&quot;;General"/>
    <numFmt numFmtId="183" formatCode="m/d/yyyy;@"/>
    <numFmt numFmtId="184" formatCode="[$€-2]\ #,##0.00_);[Red]\([$€-2]\ #,##0.00\)"/>
    <numFmt numFmtId="185" formatCode="[$-F400]h:mm:ss\ AM/PM"/>
    <numFmt numFmtId="186" formatCode="_(* #,##0.00_);_(* \(#,##0.00\);_(* &quot;-&quot;??_);_(@_)"/>
    <numFmt numFmtId="187" formatCode="&quot;$&quot;#,##0.00000_);\(&quot;$&quot;#,##0.00000\)"/>
    <numFmt numFmtId="188" formatCode="_(&quot;$&quot;* #,##0_);_(&quot;$&quot;* \(#,##0\);_(&quot;$&quot;* &quot;-&quot;_);_(@_)"/>
    <numFmt numFmtId="189" formatCode="_(&quot;$&quot;* #,##0.00_);_(&quot;$&quot;* \(#,##0.00\);_(&quot;$&quot;* &quot;-&quot;??_);_(@_)"/>
    <numFmt numFmtId="190" formatCode="0.00\K"/>
    <numFmt numFmtId="191" formatCode="_-* #,##0\ _D_M_-;\-* #,##0\ _D_M_-;_-* &quot;-&quot;\ _D_M_-;_-@_-"/>
    <numFmt numFmtId="192" formatCode="_-* #,##0.00\ _D_M_-;\-* #,##0.00\ _D_M_-;_-* &quot;-&quot;??\ _D_M_-;_-@_-"/>
    <numFmt numFmtId="193" formatCode="0.0%_);\(0.0%\)"/>
    <numFmt numFmtId="194" formatCode="[$-409]d\-mmm\-yy;@"/>
    <numFmt numFmtId="195" formatCode="0.00_)"/>
    <numFmt numFmtId="196" formatCode="_ &quot;₩&quot;* #,##0.00_ ;_ &quot;₩&quot;* &quot;₩&quot;\-#,##0.00_ ;_ &quot;₩&quot;* &quot;-&quot;??_ ;_ @_ "/>
    <numFmt numFmtId="197" formatCode="[$-409]dd\-mmm\-yy;@"/>
    <numFmt numFmtId="198" formatCode="[$-409]mmm\-yy;@"/>
    <numFmt numFmtId="199" formatCode="_-* #,##0.0_-;\-* #,##0.0_-;_-* &quot;-&quot;??_-;_-@_-"/>
    <numFmt numFmtId="200" formatCode="_-* #,##0\ &quot;DM&quot;_-;\-* #,##0\ &quot;DM&quot;_-;_-* &quot;-&quot;\ &quot;DM&quot;_-;_-@_-"/>
    <numFmt numFmtId="201" formatCode="_-* #,##0.00\ &quot;DM&quot;_-;\-* #,##0.00\ &quot;DM&quot;_-;_-* &quot;-&quot;??\ &quot;DM&quot;_-;_-@_-"/>
    <numFmt numFmtId="202" formatCode="00.000"/>
    <numFmt numFmtId="203" formatCode="&quot;?&quot;#,##0;&quot;?&quot;\-#,##0"/>
    <numFmt numFmtId="204" formatCode="&quot;$&quot;#,##0_);[Red]\(&quot;$&quot;#,##0\)"/>
    <numFmt numFmtId="205" formatCode=";;;"/>
    <numFmt numFmtId="206" formatCode="_-* #,##0\ _F_-;\-* #,##0\ _F_-;_-* &quot;-&quot;\ _F_-;_-@_-"/>
    <numFmt numFmtId="207" formatCode="_ &quot;₩&quot;* #,##0_ ;_ &quot;₩&quot;* \-#,##0_ ;_ &quot;₩&quot;* &quot;-&quot;_ ;_ @_ "/>
    <numFmt numFmtId="208" formatCode="#,##0.0000"/>
    <numFmt numFmtId="209" formatCode="_ &quot;₩&quot;* #,##0.00_ ;_ &quot;₩&quot;* \-#,##0.00_ ;_ &quot;₩&quot;* &quot;-&quot;??_ ;_ @_ "/>
    <numFmt numFmtId="210" formatCode="_ * #,##0_ ;_ * \-#,##0_ ;_ * &quot;-&quot;_ ;_ @_ "/>
    <numFmt numFmtId="211" formatCode="_ * #,##0.00_ ;_ * \-#,##0.00_ ;_ * &quot;-&quot;??_ ;_ @_ "/>
    <numFmt numFmtId="212" formatCode="_(* #,##0_);_(* \(#,##0\);_(* &quot;-&quot;??_);_(@_)"/>
    <numFmt numFmtId="213" formatCode="0.0000000"/>
    <numFmt numFmtId="214" formatCode="#,##0\ &quot;mk&quot;;\-#,##0\ &quot;mk&quot;"/>
    <numFmt numFmtId="215" formatCode="_-* #,##0\ _₫_-;\-* #,##0\ _₫_-;_-* &quot;-&quot;\ _₫_-;_-@_-"/>
    <numFmt numFmtId="216" formatCode="_-* #,##0.00\ _₫_-;\-* #,##0.00\ _₫_-;_-* &quot;-&quot;??\ _₫_-;_-@_-"/>
    <numFmt numFmtId="217" formatCode="&quot;$&quot;#,##0_);\(&quot;$&quot;#,##0\)"/>
    <numFmt numFmtId="218" formatCode="0.00&quot;  &quot;"/>
    <numFmt numFmtId="219" formatCode="0.000&quot;  &quot;"/>
    <numFmt numFmtId="220" formatCode="_-&quot;£&quot;* #,##0_-;\-&quot;£&quot;* #,##0_-;_-&quot;£&quot;* &quot;-&quot;_-;_-@_-"/>
    <numFmt numFmtId="221" formatCode="&quot;$&quot;#,##0.00_);[Red]\(&quot;$&quot;#,##0.00\)"/>
    <numFmt numFmtId="222" formatCode="#,###.0,,\ \ ;\(#,###.0,,\)\ \ "/>
    <numFmt numFmtId="223" formatCode="#,##0.00\ &quot;F&quot;;[Red]\-#,##0.00\ &quot;F&quot;"/>
    <numFmt numFmtId="224" formatCode="_-* #,##0\ &quot;F&quot;_-;\-* #,##0\ &quot;F&quot;_-;_-* &quot;-&quot;\ &quot;F&quot;_-;_-@_-"/>
    <numFmt numFmtId="225" formatCode="#,###,\ \ ;\(#,###,\)\ \ "/>
    <numFmt numFmtId="226" formatCode="0\ \ \ \ "/>
    <numFmt numFmtId="227" formatCode="#,##0.00\ &quot;F&quot;;\-#,##0.00\ &quot;F&quot;"/>
    <numFmt numFmtId="228" formatCode="_-&quot;IR£&quot;* #,##0_-;\-&quot;IR£&quot;* #,##0_-;_-&quot;IR£&quot;* &quot;-&quot;_-;_-@_-"/>
    <numFmt numFmtId="229" formatCode="_-&quot;IR£&quot;* #,##0.00_-;\-&quot;IR£&quot;* #,##0.00_-;_-&quot;IR£&quot;* &quot;-&quot;??_-;_-@_-"/>
    <numFmt numFmtId="230" formatCode="_-&quot;$&quot;* #,##0_-;\-&quot;$&quot;* #,##0_-;_-&quot;$&quot;* &quot;-&quot;_-;_-@_-"/>
    <numFmt numFmtId="231" formatCode="_-&quot;$&quot;* #,##0.00_-;\-&quot;$&quot;* #,##0.00_-;_-&quot;$&quot;* &quot;-&quot;??_-;_-@_-"/>
    <numFmt numFmtId="232" formatCode="#,##0_);[Red]\(#,##0\)"/>
  </numFmts>
  <fonts count="383">
    <font>
      <sz val="11"/>
      <color theme="1"/>
      <name val="맑은 고딕"/>
      <family val="2"/>
      <charset val="129"/>
      <scheme val="minor"/>
    </font>
    <font>
      <sz val="9"/>
      <color indexed="8"/>
      <name val="Arial"/>
      <family val="2"/>
    </font>
    <font>
      <sz val="11"/>
      <color indexed="8"/>
      <name val="맑은 고딕"/>
      <family val="3"/>
      <charset val="129"/>
    </font>
    <font>
      <sz val="8"/>
      <name val="돋움"/>
      <family val="3"/>
      <charset val="129"/>
    </font>
    <font>
      <sz val="10"/>
      <name val="Helv"/>
      <family val="2"/>
    </font>
    <font>
      <sz val="10"/>
      <name val="Arial"/>
      <family val="2"/>
    </font>
    <font>
      <sz val="12"/>
      <name val="Times New Roman"/>
      <family val="1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name val="돋움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b/>
      <sz val="8"/>
      <color indexed="8"/>
      <name val="돋움"/>
      <family val="3"/>
      <charset val="129"/>
    </font>
    <font>
      <sz val="8"/>
      <color indexed="8"/>
      <name val="Arial"/>
      <family val="2"/>
    </font>
    <font>
      <b/>
      <sz val="8"/>
      <color indexed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8"/>
      <name val="돋움"/>
      <family val="3"/>
      <charset val="129"/>
    </font>
    <font>
      <sz val="9"/>
      <name val="굴림체"/>
      <family val="3"/>
      <charset val="129"/>
    </font>
    <font>
      <sz val="11"/>
      <name val="Arial"/>
      <family val="2"/>
    </font>
    <font>
      <sz val="10"/>
      <color indexed="8"/>
      <name val="맑은 고딕"/>
      <family val="3"/>
    </font>
    <font>
      <b/>
      <sz val="20"/>
      <name val="Calibri"/>
      <family val="2"/>
    </font>
    <font>
      <b/>
      <sz val="9"/>
      <name val="Calibri"/>
      <family val="2"/>
    </font>
    <font>
      <sz val="9"/>
      <name val="Calibri"/>
      <family val="2"/>
    </font>
    <font>
      <sz val="9"/>
      <name val="Arial"/>
      <family val="2"/>
    </font>
    <font>
      <b/>
      <sz val="9"/>
      <color indexed="10"/>
      <name val="Calibri"/>
      <family val="2"/>
    </font>
    <font>
      <b/>
      <sz val="9"/>
      <color indexed="10"/>
      <name val="돋움"/>
      <family val="3"/>
      <charset val="129"/>
    </font>
    <font>
      <b/>
      <sz val="8"/>
      <name val="Verdana"/>
      <family val="2"/>
    </font>
    <font>
      <sz val="9"/>
      <name val="돋움"/>
      <family val="3"/>
      <charset val="129"/>
    </font>
    <font>
      <sz val="9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</font>
    <font>
      <b/>
      <sz val="9"/>
      <color theme="1"/>
      <name val="Calibri"/>
      <family val="2"/>
    </font>
    <font>
      <b/>
      <sz val="8"/>
      <color theme="1"/>
      <name val="Arial"/>
      <family val="2"/>
    </font>
    <font>
      <sz val="9"/>
      <color theme="1"/>
      <name val="Calibri"/>
      <family val="2"/>
    </font>
    <font>
      <sz val="8"/>
      <name val="맑은 고딕"/>
      <family val="2"/>
      <charset val="129"/>
      <scheme val="minor"/>
    </font>
    <font>
      <sz val="8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0"/>
      <color theme="0"/>
      <name val="HP Simplified"/>
      <family val="2"/>
    </font>
    <font>
      <sz val="9"/>
      <color theme="1"/>
      <name val="HP Simplified"/>
      <family val="2"/>
    </font>
    <font>
      <b/>
      <sz val="9"/>
      <color theme="1"/>
      <name val="HP Simplified"/>
      <family val="2"/>
    </font>
    <font>
      <sz val="10"/>
      <name val="Futura Bk"/>
      <family val="2"/>
    </font>
    <font>
      <sz val="10"/>
      <color rgb="FFFF0000"/>
      <name val="Futura Bk"/>
      <family val="2"/>
    </font>
    <font>
      <sz val="11"/>
      <color theme="1"/>
      <name val="맑은 고딕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name val="MS Sans Serif"/>
      <family val="2"/>
    </font>
    <font>
      <b/>
      <sz val="10"/>
      <color theme="1"/>
      <name val="맑은 고딕"/>
      <family val="2"/>
      <scheme val="minor"/>
    </font>
    <font>
      <sz val="10"/>
      <name val="Calibri"/>
      <family val="2"/>
    </font>
    <font>
      <sz val="9"/>
      <color rgb="FF000000"/>
      <name val="맑은 고딕"/>
      <family val="3"/>
      <charset val="129"/>
      <scheme val="minor"/>
    </font>
    <font>
      <b/>
      <sz val="12"/>
      <name val="Arial"/>
      <family val="2"/>
    </font>
    <font>
      <b/>
      <sz val="10"/>
      <name val="HP Simplified"/>
      <family val="3"/>
      <charset val="129"/>
    </font>
    <font>
      <b/>
      <sz val="10"/>
      <name val="Arial"/>
      <family val="2"/>
    </font>
    <font>
      <sz val="11"/>
      <name val="맑은 고딕"/>
      <family val="2"/>
      <charset val="129"/>
      <scheme val="minor"/>
    </font>
    <font>
      <b/>
      <sz val="10"/>
      <name val="HP Simplified"/>
      <family val="2"/>
    </font>
    <font>
      <sz val="9"/>
      <color indexed="8"/>
      <name val="돋움"/>
      <family val="3"/>
      <charset val="129"/>
    </font>
    <font>
      <sz val="9"/>
      <color indexed="81"/>
      <name val="돋움"/>
      <family val="3"/>
      <charset val="129"/>
    </font>
    <font>
      <b/>
      <sz val="20"/>
      <color indexed="10"/>
      <name val="HP Simplified"/>
      <family val="2"/>
    </font>
    <font>
      <sz val="20"/>
      <name val="HP Simplified"/>
      <family val="2"/>
    </font>
    <font>
      <b/>
      <sz val="10"/>
      <color indexed="10"/>
      <name val="HP Simplified"/>
      <family val="2"/>
    </font>
    <font>
      <sz val="10"/>
      <name val="HP Simplified"/>
      <family val="2"/>
    </font>
    <font>
      <b/>
      <sz val="10"/>
      <color indexed="9"/>
      <name val="HP Simplified"/>
      <family val="2"/>
    </font>
    <font>
      <sz val="10"/>
      <color indexed="9"/>
      <name val="HP Simplified"/>
      <family val="2"/>
    </font>
    <font>
      <sz val="10"/>
      <color rgb="FFFF0000"/>
      <name val="HP Simplified"/>
      <family val="2"/>
    </font>
    <font>
      <b/>
      <sz val="9"/>
      <color theme="0"/>
      <name val="HP Simplified"/>
      <family val="2"/>
    </font>
    <font>
      <sz val="9"/>
      <color theme="1" tint="4.9989318521683403E-2"/>
      <name val="HP Simplified"/>
      <family val="2"/>
    </font>
    <font>
      <b/>
      <sz val="9"/>
      <color theme="1" tint="4.9989318521683403E-2"/>
      <name val="HP Simplified"/>
      <family val="2"/>
    </font>
    <font>
      <b/>
      <sz val="9"/>
      <name val="돋움"/>
      <family val="3"/>
      <charset val="129"/>
    </font>
    <font>
      <b/>
      <sz val="9"/>
      <name val="Arial"/>
      <family val="2"/>
    </font>
    <font>
      <b/>
      <sz val="8"/>
      <color rgb="FFFF0000"/>
      <name val="Arial"/>
      <family val="2"/>
    </font>
    <font>
      <b/>
      <sz val="8"/>
      <color rgb="FFFF0000"/>
      <name val="돋움"/>
      <family val="3"/>
      <charset val="129"/>
    </font>
    <font>
      <b/>
      <sz val="11"/>
      <color rgb="FFFF0000"/>
      <name val="맑은 고딕"/>
      <family val="3"/>
      <charset val="129"/>
      <scheme val="minor"/>
    </font>
    <font>
      <sz val="10"/>
      <color rgb="FF000000"/>
      <name val="HP Simplified"/>
      <family val="2"/>
    </font>
    <font>
      <b/>
      <sz val="9"/>
      <color rgb="FFFF0000"/>
      <name val="맑은 고딕"/>
      <family val="3"/>
      <charset val="129"/>
      <scheme val="minor"/>
    </font>
    <font>
      <sz val="12"/>
      <color theme="1"/>
      <name val="Calibri"/>
      <family val="2"/>
    </font>
    <font>
      <b/>
      <sz val="12"/>
      <color rgb="FFFF0000"/>
      <name val="Calibri"/>
      <family val="2"/>
    </font>
    <font>
      <i/>
      <sz val="12"/>
      <color rgb="FFFF0000"/>
      <name val="Calibri"/>
      <family val="2"/>
    </font>
    <font>
      <b/>
      <sz val="12"/>
      <color indexed="8"/>
      <name val="Arial"/>
      <family val="2"/>
    </font>
    <font>
      <b/>
      <sz val="12"/>
      <color indexed="8"/>
      <name val="돋움"/>
      <family val="3"/>
      <charset val="129"/>
    </font>
    <font>
      <b/>
      <sz val="11"/>
      <color rgb="FFFFFFFF"/>
      <name val="Calibri"/>
      <family val="2"/>
    </font>
    <font>
      <b/>
      <sz val="10"/>
      <color rgb="FFFFFFFF"/>
      <name val="Calibri"/>
      <family val="2"/>
    </font>
    <font>
      <b/>
      <sz val="10"/>
      <color rgb="FFFFFFFF"/>
      <name val="돋움"/>
      <family val="3"/>
      <charset val="129"/>
    </font>
    <font>
      <sz val="12"/>
      <name val="Calibri"/>
      <family val="2"/>
    </font>
    <font>
      <b/>
      <sz val="10"/>
      <color rgb="FFFF0000"/>
      <name val="Arial"/>
      <family val="2"/>
    </font>
    <font>
      <b/>
      <sz val="10"/>
      <color rgb="FFFF0000"/>
      <name val="돋움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sz val="10"/>
      <color indexed="8"/>
      <name val="Arial"/>
      <family val="2"/>
    </font>
    <font>
      <b/>
      <sz val="10"/>
      <color indexed="8"/>
      <name val="돋움"/>
      <family val="3"/>
      <charset val="129"/>
    </font>
    <font>
      <sz val="10"/>
      <color rgb="FF0D0D0D"/>
      <name val="HP Simplified"/>
      <family val="2"/>
    </font>
    <font>
      <b/>
      <sz val="9"/>
      <color rgb="FF000000"/>
      <name val="Arial"/>
      <family val="2"/>
    </font>
    <font>
      <b/>
      <sz val="9"/>
      <color rgb="FF000000"/>
      <name val="돋움"/>
      <family val="3"/>
      <charset val="129"/>
    </font>
    <font>
      <sz val="9"/>
      <color theme="1"/>
      <name val="맑은 고딕"/>
      <family val="2"/>
      <charset val="129"/>
      <scheme val="minor"/>
    </font>
    <font>
      <sz val="11"/>
      <color theme="1"/>
      <name val="HP Simplified"/>
      <family val="2"/>
      <charset val="129"/>
    </font>
    <font>
      <sz val="12"/>
      <color theme="1"/>
      <name val="Arial"/>
      <family val="2"/>
    </font>
    <font>
      <b/>
      <sz val="12"/>
      <color rgb="FFFF0000"/>
      <name val="Arial"/>
      <family val="2"/>
    </font>
    <font>
      <sz val="12"/>
      <color rgb="FFFF0000"/>
      <name val="Arial"/>
      <family val="2"/>
    </font>
    <font>
      <b/>
      <sz val="14"/>
      <name val="Arial"/>
      <family val="2"/>
    </font>
    <font>
      <b/>
      <sz val="12"/>
      <color theme="1"/>
      <name val="Arial"/>
      <family val="2"/>
    </font>
    <font>
      <sz val="12"/>
      <color rgb="FF000000"/>
      <name val="Arial"/>
      <family val="2"/>
    </font>
    <font>
      <sz val="12"/>
      <name val="Arial"/>
      <family val="2"/>
    </font>
    <font>
      <sz val="10"/>
      <name val="Helv"/>
    </font>
    <font>
      <sz val="12"/>
      <color indexed="8"/>
      <name val="Arial"/>
      <family val="2"/>
    </font>
    <font>
      <sz val="12"/>
      <name val="HP Simplified"/>
      <family val="2"/>
    </font>
    <font>
      <b/>
      <sz val="12"/>
      <color rgb="FFFF0000"/>
      <name val="HP Simplified"/>
      <family val="2"/>
    </font>
    <font>
      <b/>
      <sz val="12"/>
      <color theme="0"/>
      <name val="Arial"/>
      <family val="2"/>
    </font>
    <font>
      <b/>
      <u/>
      <sz val="12"/>
      <color rgb="FFFF0000"/>
      <name val="Arial"/>
      <family val="2"/>
    </font>
    <font>
      <sz val="11"/>
      <color theme="1"/>
      <name val="HP Simplified"/>
      <family val="2"/>
    </font>
    <font>
      <b/>
      <strike/>
      <sz val="12"/>
      <name val="Arial"/>
      <family val="2"/>
    </font>
    <font>
      <b/>
      <sz val="11"/>
      <color theme="0"/>
      <name val="맑은 고딕"/>
      <family val="2"/>
      <scheme val="minor"/>
    </font>
    <font>
      <b/>
      <sz val="12"/>
      <color rgb="FF7030A0"/>
      <name val="Arial"/>
      <family val="2"/>
    </font>
    <font>
      <sz val="12"/>
      <color theme="1"/>
      <name val="맑은 고딕"/>
      <family val="2"/>
      <scheme val="minor"/>
    </font>
    <font>
      <b/>
      <u/>
      <sz val="12"/>
      <color theme="1"/>
      <name val="Arial"/>
      <family val="2"/>
    </font>
    <font>
      <b/>
      <u/>
      <sz val="12"/>
      <color indexed="53"/>
      <name val="Arial"/>
      <family val="2"/>
    </font>
    <font>
      <sz val="10"/>
      <color indexed="8"/>
      <name val="Arial"/>
      <family val="2"/>
    </font>
    <font>
      <sz val="8"/>
      <name val="Cambria"/>
      <family val="1"/>
    </font>
    <font>
      <sz val="8"/>
      <color rgb="FFFF0000"/>
      <name val="Cambria"/>
      <family val="1"/>
    </font>
    <font>
      <sz val="8"/>
      <color indexed="8"/>
      <name val="Cambria"/>
      <family val="1"/>
    </font>
    <font>
      <sz val="10"/>
      <color indexed="8"/>
      <name val="Futura Bk"/>
      <family val="2"/>
    </font>
    <font>
      <b/>
      <sz val="10"/>
      <color indexed="12"/>
      <name val="Futura Bk"/>
      <family val="2"/>
    </font>
    <font>
      <sz val="12"/>
      <name val="新細明體"/>
      <family val="1"/>
    </font>
    <font>
      <sz val="10"/>
      <color indexed="8"/>
      <name val="MS Sans Serif"/>
      <family val="2"/>
    </font>
    <font>
      <sz val="10"/>
      <name val="Geneva"/>
      <family val="2"/>
    </font>
    <font>
      <sz val="10"/>
      <name val="Helv"/>
      <charset val="204"/>
    </font>
    <font>
      <sz val="11"/>
      <color indexed="8"/>
      <name val="Calibri"/>
      <family val="2"/>
    </font>
    <font>
      <sz val="11"/>
      <color theme="1"/>
      <name val="맑은 고딕"/>
      <family val="2"/>
      <charset val="134"/>
      <scheme val="minor"/>
    </font>
    <font>
      <sz val="11"/>
      <color indexed="8"/>
      <name val="맑은 고딕"/>
      <family val="2"/>
    </font>
    <font>
      <sz val="11"/>
      <color indexed="8"/>
      <name val="맑은 고딕"/>
      <family val="3"/>
    </font>
    <font>
      <sz val="10"/>
      <color indexed="8"/>
      <name val="맑은 고딕"/>
      <family val="3"/>
      <charset val="129"/>
    </font>
    <font>
      <sz val="12"/>
      <color indexed="8"/>
      <name val="新細明體"/>
      <family val="1"/>
    </font>
    <font>
      <sz val="12"/>
      <color indexed="8"/>
      <name val="新細明體"/>
      <family val="1"/>
      <charset val="136"/>
    </font>
    <font>
      <sz val="12"/>
      <name val="新細明體"/>
      <family val="1"/>
      <charset val="136"/>
    </font>
    <font>
      <sz val="11"/>
      <color indexed="9"/>
      <name val="Calibri"/>
      <family val="2"/>
    </font>
    <font>
      <sz val="11"/>
      <color theme="0"/>
      <name val="맑은 고딕"/>
      <family val="2"/>
      <scheme val="minor"/>
    </font>
    <font>
      <sz val="11"/>
      <color theme="0"/>
      <name val="맑은 고딕"/>
      <family val="2"/>
      <charset val="134"/>
      <scheme val="minor"/>
    </font>
    <font>
      <sz val="11"/>
      <color indexed="9"/>
      <name val="맑은 고딕"/>
      <family val="2"/>
    </font>
    <font>
      <sz val="10"/>
      <color indexed="9"/>
      <name val="맑은 고딕"/>
      <family val="3"/>
      <charset val="129"/>
    </font>
    <font>
      <sz val="12"/>
      <color indexed="9"/>
      <name val="新細明體"/>
      <family val="1"/>
    </font>
    <font>
      <sz val="12"/>
      <color indexed="9"/>
      <name val="新細明體"/>
      <family val="1"/>
      <charset val="136"/>
    </font>
    <font>
      <sz val="12"/>
      <name val="宋体"/>
      <charset val="136"/>
    </font>
    <font>
      <sz val="11"/>
      <color indexed="20"/>
      <name val="Calibri"/>
      <family val="2"/>
    </font>
    <font>
      <sz val="11"/>
      <color rgb="FF9C0006"/>
      <name val="맑은 고딕"/>
      <family val="2"/>
      <scheme val="minor"/>
    </font>
    <font>
      <sz val="11"/>
      <color rgb="FF9C0006"/>
      <name val="맑은 고딕"/>
      <family val="2"/>
      <charset val="134"/>
      <scheme val="minor"/>
    </font>
    <font>
      <sz val="11"/>
      <color indexed="20"/>
      <name val="맑은 고딕"/>
      <family val="2"/>
    </font>
    <font>
      <b/>
      <sz val="11"/>
      <color indexed="52"/>
      <name val="Calibri"/>
      <family val="2"/>
    </font>
    <font>
      <b/>
      <sz val="11"/>
      <color rgb="FFFA7D00"/>
      <name val="맑은 고딕"/>
      <family val="2"/>
      <scheme val="minor"/>
    </font>
    <font>
      <b/>
      <sz val="11"/>
      <color rgb="FFFA7D00"/>
      <name val="맑은 고딕"/>
      <family val="2"/>
      <charset val="134"/>
      <scheme val="minor"/>
    </font>
    <font>
      <b/>
      <sz val="11"/>
      <color indexed="52"/>
      <name val="맑은 고딕"/>
      <family val="2"/>
    </font>
    <font>
      <b/>
      <sz val="11"/>
      <color indexed="9"/>
      <name val="Calibri"/>
      <family val="2"/>
    </font>
    <font>
      <b/>
      <sz val="11"/>
      <color theme="0"/>
      <name val="맑은 고딕"/>
      <family val="2"/>
      <charset val="134"/>
      <scheme val="minor"/>
    </font>
    <font>
      <b/>
      <sz val="11"/>
      <color indexed="9"/>
      <name val="맑은 고딕"/>
      <family val="2"/>
    </font>
    <font>
      <b/>
      <sz val="11"/>
      <color indexed="8"/>
      <name val="Calibri"/>
      <family val="2"/>
    </font>
    <font>
      <sz val="11"/>
      <color indexed="8"/>
      <name val="Calibri"/>
      <family val="2"/>
      <charset val="129"/>
    </font>
    <font>
      <sz val="11"/>
      <name val="ＭＳ Ｐゴシック"/>
      <family val="3"/>
      <charset val="129"/>
    </font>
    <font>
      <b/>
      <sz val="11"/>
      <color indexed="18"/>
      <name val="Calibri"/>
      <family val="2"/>
    </font>
    <font>
      <b/>
      <sz val="11"/>
      <color indexed="18"/>
      <name val="맑은 고딕"/>
      <family val="2"/>
      <charset val="129"/>
      <scheme val="minor"/>
    </font>
    <font>
      <sz val="10"/>
      <color indexed="12"/>
      <name val="Arial"/>
      <family val="2"/>
    </font>
    <font>
      <i/>
      <sz val="11"/>
      <color indexed="23"/>
      <name val="Calibri"/>
      <family val="2"/>
    </font>
    <font>
      <i/>
      <sz val="11"/>
      <color rgb="FF7F7F7F"/>
      <name val="맑은 고딕"/>
      <family val="2"/>
      <scheme val="minor"/>
    </font>
    <font>
      <i/>
      <sz val="11"/>
      <color rgb="FF7F7F7F"/>
      <name val="맑은 고딕"/>
      <family val="2"/>
      <charset val="134"/>
      <scheme val="minor"/>
    </font>
    <font>
      <i/>
      <sz val="11"/>
      <color indexed="23"/>
      <name val="맑은 고딕"/>
      <family val="2"/>
    </font>
    <font>
      <sz val="11"/>
      <color indexed="17"/>
      <name val="Calibri"/>
      <family val="2"/>
    </font>
    <font>
      <sz val="11"/>
      <color rgb="FF006100"/>
      <name val="맑은 고딕"/>
      <family val="2"/>
      <scheme val="minor"/>
    </font>
    <font>
      <sz val="11"/>
      <color rgb="FF006100"/>
      <name val="맑은 고딕"/>
      <family val="2"/>
      <charset val="134"/>
      <scheme val="minor"/>
    </font>
    <font>
      <sz val="11"/>
      <color indexed="17"/>
      <name val="맑은 고딕"/>
      <family val="2"/>
    </font>
    <font>
      <b/>
      <sz val="15"/>
      <color indexed="56"/>
      <name val="Calibri"/>
      <family val="2"/>
    </font>
    <font>
      <b/>
      <sz val="15"/>
      <color theme="3"/>
      <name val="맑은 고딕"/>
      <family val="2"/>
      <scheme val="minor"/>
    </font>
    <font>
      <b/>
      <sz val="15"/>
      <color theme="3"/>
      <name val="맑은 고딕"/>
      <family val="2"/>
      <charset val="134"/>
      <scheme val="minor"/>
    </font>
    <font>
      <b/>
      <sz val="15"/>
      <color indexed="56"/>
      <name val="맑은 고딕"/>
      <family val="2"/>
    </font>
    <font>
      <b/>
      <sz val="13"/>
      <color indexed="56"/>
      <name val="Calibri"/>
      <family val="2"/>
    </font>
    <font>
      <b/>
      <sz val="13"/>
      <color theme="3"/>
      <name val="맑은 고딕"/>
      <family val="2"/>
      <scheme val="minor"/>
    </font>
    <font>
      <b/>
      <sz val="13"/>
      <color theme="3"/>
      <name val="맑은 고딕"/>
      <family val="2"/>
      <charset val="134"/>
      <scheme val="minor"/>
    </font>
    <font>
      <b/>
      <sz val="13"/>
      <color indexed="56"/>
      <name val="맑은 고딕"/>
      <family val="2"/>
    </font>
    <font>
      <b/>
      <sz val="11"/>
      <color indexed="56"/>
      <name val="Calibri"/>
      <family val="2"/>
    </font>
    <font>
      <b/>
      <sz val="11"/>
      <color theme="3"/>
      <name val="맑은 고딕"/>
      <family val="2"/>
      <scheme val="minor"/>
    </font>
    <font>
      <b/>
      <sz val="11"/>
      <color theme="3"/>
      <name val="맑은 고딕"/>
      <family val="2"/>
      <charset val="134"/>
      <scheme val="minor"/>
    </font>
    <font>
      <b/>
      <sz val="11"/>
      <color indexed="56"/>
      <name val="맑은 고딕"/>
      <family val="2"/>
    </font>
    <font>
      <b/>
      <sz val="11"/>
      <color indexed="10"/>
      <name val="Calibri"/>
      <family val="2"/>
    </font>
    <font>
      <b/>
      <sz val="11"/>
      <color indexed="10"/>
      <name val="맑은 고딕"/>
      <family val="2"/>
      <charset val="129"/>
      <scheme val="minor"/>
    </font>
    <font>
      <u/>
      <sz val="10"/>
      <color indexed="12"/>
      <name val="MS Sans Serif"/>
      <family val="2"/>
    </font>
    <font>
      <u/>
      <sz val="11"/>
      <color indexed="12"/>
      <name val="Calibri"/>
      <family val="2"/>
    </font>
    <font>
      <u/>
      <sz val="10"/>
      <color indexed="12"/>
      <name val="Arial"/>
      <family val="2"/>
    </font>
    <font>
      <u/>
      <sz val="11"/>
      <color indexed="12"/>
      <name val="돋움"/>
      <family val="3"/>
      <charset val="129"/>
    </font>
    <font>
      <u/>
      <sz val="11"/>
      <color theme="10"/>
      <name val="돋움"/>
      <family val="3"/>
      <charset val="129"/>
    </font>
    <font>
      <u/>
      <sz val="9.6"/>
      <color indexed="12"/>
      <name val="新細明體"/>
      <family val="1"/>
      <charset val="136"/>
    </font>
    <font>
      <sz val="11"/>
      <color indexed="62"/>
      <name val="Calibri"/>
      <family val="2"/>
    </font>
    <font>
      <sz val="11"/>
      <color indexed="62"/>
      <name val="맑은 고딕"/>
      <family val="2"/>
    </font>
    <font>
      <sz val="11"/>
      <color rgb="FF3F3F76"/>
      <name val="맑은 고딕"/>
      <family val="2"/>
      <scheme val="minor"/>
    </font>
    <font>
      <sz val="11"/>
      <color rgb="FF3F3F76"/>
      <name val="맑은 고딕"/>
      <family val="2"/>
      <charset val="134"/>
      <scheme val="minor"/>
    </font>
    <font>
      <sz val="10"/>
      <color indexed="14"/>
      <name val="Arial"/>
      <family val="2"/>
    </font>
    <font>
      <sz val="11"/>
      <color indexed="52"/>
      <name val="Calibri"/>
      <family val="2"/>
    </font>
    <font>
      <sz val="11"/>
      <color rgb="FFFA7D00"/>
      <name val="맑은 고딕"/>
      <family val="2"/>
      <scheme val="minor"/>
    </font>
    <font>
      <sz val="11"/>
      <color rgb="FFFA7D00"/>
      <name val="맑은 고딕"/>
      <family val="2"/>
      <charset val="134"/>
      <scheme val="minor"/>
    </font>
    <font>
      <sz val="11"/>
      <color indexed="52"/>
      <name val="맑은 고딕"/>
      <family val="2"/>
    </font>
    <font>
      <sz val="11"/>
      <color indexed="60"/>
      <name val="Calibri"/>
      <family val="2"/>
    </font>
    <font>
      <sz val="11"/>
      <color rgb="FF9C6500"/>
      <name val="맑은 고딕"/>
      <family val="2"/>
      <scheme val="minor"/>
    </font>
    <font>
      <sz val="11"/>
      <color rgb="FF9C6500"/>
      <name val="맑은 고딕"/>
      <family val="2"/>
      <charset val="134"/>
      <scheme val="minor"/>
    </font>
    <font>
      <sz val="11"/>
      <color indexed="60"/>
      <name val="맑은 고딕"/>
      <family val="2"/>
    </font>
    <font>
      <sz val="10"/>
      <name val="Times New Roman"/>
      <family val="1"/>
    </font>
    <font>
      <b/>
      <i/>
      <sz val="16"/>
      <name val="Helv"/>
    </font>
    <font>
      <b/>
      <i/>
      <sz val="16"/>
      <name val="Helv"/>
      <family val="2"/>
    </font>
    <font>
      <sz val="11"/>
      <color theme="1"/>
      <name val="맑은 고딕"/>
      <family val="1"/>
      <charset val="136"/>
      <scheme val="minor"/>
    </font>
    <font>
      <sz val="11"/>
      <color theme="1"/>
      <name val="Calibri"/>
      <family val="2"/>
      <charset val="129"/>
    </font>
    <font>
      <sz val="11"/>
      <color indexed="8"/>
      <name val="新細明體"/>
      <family val="1"/>
      <charset val="136"/>
    </font>
    <font>
      <sz val="11"/>
      <color indexed="8"/>
      <name val="Calibri"/>
      <family val="2"/>
      <charset val="134"/>
    </font>
    <font>
      <b/>
      <sz val="11"/>
      <color indexed="63"/>
      <name val="Calibri"/>
      <family val="2"/>
    </font>
    <font>
      <b/>
      <sz val="11"/>
      <color rgb="FF3F3F3F"/>
      <name val="맑은 고딕"/>
      <family val="2"/>
      <scheme val="minor"/>
    </font>
    <font>
      <b/>
      <sz val="11"/>
      <color rgb="FF3F3F3F"/>
      <name val="맑은 고딕"/>
      <family val="2"/>
      <charset val="134"/>
      <scheme val="minor"/>
    </font>
    <font>
      <b/>
      <sz val="11"/>
      <color indexed="63"/>
      <name val="맑은 고딕"/>
      <family val="2"/>
    </font>
    <font>
      <sz val="10"/>
      <color indexed="10"/>
      <name val="Arial"/>
      <family val="2"/>
    </font>
    <font>
      <sz val="12"/>
      <color indexed="9"/>
      <name val="Arial"/>
      <family val="2"/>
    </font>
    <font>
      <b/>
      <sz val="16"/>
      <color indexed="23"/>
      <name val="Arial"/>
      <family val="2"/>
    </font>
    <font>
      <b/>
      <sz val="14"/>
      <color indexed="18"/>
      <name val="Calibri"/>
      <family val="2"/>
    </font>
    <font>
      <b/>
      <sz val="14"/>
      <color indexed="18"/>
      <name val="맑은 고딕"/>
      <family val="2"/>
      <charset val="129"/>
      <scheme val="minor"/>
    </font>
    <font>
      <sz val="10"/>
      <color indexed="8"/>
      <name val="Helv"/>
      <family val="2"/>
    </font>
    <font>
      <b/>
      <sz val="18"/>
      <color indexed="56"/>
      <name val="Cambria"/>
      <family val="1"/>
    </font>
    <font>
      <b/>
      <sz val="18"/>
      <color theme="3"/>
      <name val="맑은 고딕"/>
      <family val="2"/>
      <scheme val="major"/>
    </font>
    <font>
      <b/>
      <sz val="18"/>
      <color theme="3"/>
      <name val="맑은 고딕"/>
      <family val="2"/>
      <charset val="134"/>
      <scheme val="major"/>
    </font>
    <font>
      <b/>
      <sz val="18"/>
      <color indexed="56"/>
      <name val="맑은 고딕"/>
      <family val="2"/>
    </font>
    <font>
      <b/>
      <sz val="11"/>
      <color theme="1"/>
      <name val="맑은 고딕"/>
      <family val="2"/>
      <scheme val="minor"/>
    </font>
    <font>
      <b/>
      <sz val="11"/>
      <color theme="1"/>
      <name val="맑은 고딕"/>
      <family val="2"/>
      <charset val="134"/>
      <scheme val="minor"/>
    </font>
    <font>
      <b/>
      <sz val="11"/>
      <color indexed="8"/>
      <name val="맑은 고딕"/>
      <family val="2"/>
    </font>
    <font>
      <sz val="11"/>
      <color indexed="10"/>
      <name val="Calibri"/>
      <family val="2"/>
    </font>
    <font>
      <sz val="11"/>
      <color rgb="FFFF0000"/>
      <name val="맑은 고딕"/>
      <family val="2"/>
      <scheme val="minor"/>
    </font>
    <font>
      <sz val="11"/>
      <color rgb="FFFF0000"/>
      <name val="맑은 고딕"/>
      <family val="2"/>
      <charset val="134"/>
      <scheme val="minor"/>
    </font>
    <font>
      <sz val="11"/>
      <color indexed="10"/>
      <name val="맑은 고딕"/>
      <family val="2"/>
    </font>
    <font>
      <sz val="10"/>
      <color indexed="9"/>
      <name val="맑은 고딕"/>
      <family val="2"/>
    </font>
    <font>
      <b/>
      <sz val="12"/>
      <color indexed="9"/>
      <name val="新細明體"/>
      <family val="1"/>
    </font>
    <font>
      <b/>
      <sz val="12"/>
      <color indexed="9"/>
      <name val="新細明體"/>
      <family val="1"/>
      <charset val="136"/>
    </font>
    <font>
      <sz val="10"/>
      <color indexed="10"/>
      <name val="맑은 고딕"/>
      <family val="2"/>
    </font>
    <font>
      <sz val="10"/>
      <color indexed="10"/>
      <name val="맑은 고딕"/>
      <family val="3"/>
      <charset val="129"/>
    </font>
    <font>
      <sz val="12"/>
      <color indexed="10"/>
      <name val="新細明體"/>
      <family val="1"/>
    </font>
    <font>
      <sz val="12"/>
      <color indexed="10"/>
      <name val="新細明體"/>
      <family val="1"/>
      <charset val="136"/>
    </font>
    <font>
      <b/>
      <sz val="10"/>
      <color indexed="52"/>
      <name val="맑은 고딕"/>
      <family val="2"/>
    </font>
    <font>
      <b/>
      <sz val="10"/>
      <color indexed="52"/>
      <name val="맑은 고딕"/>
      <family val="3"/>
      <charset val="129"/>
    </font>
    <font>
      <b/>
      <sz val="12"/>
      <color indexed="52"/>
      <name val="新細明體"/>
      <family val="1"/>
    </font>
    <font>
      <b/>
      <sz val="12"/>
      <color indexed="52"/>
      <name val="新細明體"/>
      <family val="1"/>
      <charset val="136"/>
    </font>
    <font>
      <sz val="12"/>
      <color indexed="20"/>
      <name val="新細明體"/>
      <family val="1"/>
    </font>
    <font>
      <sz val="12"/>
      <color indexed="20"/>
      <name val="新細明體"/>
      <family val="1"/>
      <charset val="136"/>
    </font>
    <font>
      <sz val="10"/>
      <color indexed="20"/>
      <name val="맑은 고딕"/>
      <family val="2"/>
    </font>
    <font>
      <sz val="10"/>
      <color indexed="20"/>
      <name val="맑은 고딕"/>
      <family val="3"/>
      <charset val="129"/>
    </font>
    <font>
      <sz val="12"/>
      <color indexed="52"/>
      <name val="新細明體"/>
      <family val="1"/>
    </font>
    <font>
      <sz val="12"/>
      <color indexed="52"/>
      <name val="新細明體"/>
      <family val="1"/>
      <charset val="136"/>
    </font>
    <font>
      <sz val="10"/>
      <color indexed="60"/>
      <name val="맑은 고딕"/>
      <family val="2"/>
    </font>
    <font>
      <sz val="10"/>
      <color indexed="60"/>
      <name val="맑은 고딕"/>
      <family val="3"/>
      <charset val="129"/>
    </font>
    <font>
      <i/>
      <sz val="10"/>
      <color indexed="23"/>
      <name val="맑은 고딕"/>
      <family val="2"/>
    </font>
    <font>
      <i/>
      <sz val="10"/>
      <color indexed="23"/>
      <name val="맑은 고딕"/>
      <family val="3"/>
      <charset val="129"/>
    </font>
    <font>
      <i/>
      <sz val="12"/>
      <color indexed="23"/>
      <name val="新細明體"/>
      <family val="1"/>
    </font>
    <font>
      <i/>
      <sz val="12"/>
      <color indexed="23"/>
      <name val="新細明體"/>
      <family val="1"/>
      <charset val="136"/>
    </font>
    <font>
      <b/>
      <sz val="10"/>
      <color indexed="9"/>
      <name val="맑은 고딕"/>
      <family val="2"/>
    </font>
    <font>
      <b/>
      <sz val="10"/>
      <color indexed="9"/>
      <name val="맑은 고딕"/>
      <family val="3"/>
      <charset val="129"/>
    </font>
    <font>
      <sz val="12"/>
      <color indexed="62"/>
      <name val="新細明體"/>
      <family val="1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</font>
    <font>
      <b/>
      <sz val="12"/>
      <color indexed="63"/>
      <name val="新細明體"/>
      <family val="1"/>
      <charset val="136"/>
    </font>
    <font>
      <sz val="10"/>
      <color indexed="52"/>
      <name val="맑은 고딕"/>
      <family val="2"/>
    </font>
    <font>
      <sz val="10"/>
      <color indexed="52"/>
      <name val="맑은 고딕"/>
      <family val="3"/>
      <charset val="129"/>
    </font>
    <font>
      <b/>
      <sz val="10"/>
      <color indexed="8"/>
      <name val="맑은 고딕"/>
      <family val="2"/>
    </font>
    <font>
      <b/>
      <sz val="10"/>
      <color indexed="8"/>
      <name val="맑은 고딕"/>
      <family val="3"/>
      <charset val="129"/>
    </font>
    <font>
      <sz val="10"/>
      <color indexed="62"/>
      <name val="맑은 고딕"/>
      <family val="2"/>
    </font>
    <font>
      <sz val="10"/>
      <color indexed="62"/>
      <name val="맑은 고딕"/>
      <family val="3"/>
      <charset val="129"/>
    </font>
    <font>
      <sz val="10"/>
      <color indexed="17"/>
      <name val="맑은 고딕"/>
      <family val="2"/>
    </font>
    <font>
      <sz val="10"/>
      <color indexed="17"/>
      <name val="맑은 고딕"/>
      <family val="3"/>
      <charset val="129"/>
    </font>
    <font>
      <sz val="12"/>
      <color indexed="60"/>
      <name val="新細明體"/>
      <family val="1"/>
    </font>
    <font>
      <sz val="12"/>
      <color indexed="60"/>
      <name val="新細明體"/>
      <family val="1"/>
      <charset val="136"/>
    </font>
    <font>
      <b/>
      <sz val="10"/>
      <color indexed="63"/>
      <name val="맑은 고딕"/>
      <family val="2"/>
    </font>
    <font>
      <b/>
      <sz val="10"/>
      <color indexed="63"/>
      <name val="맑은 고딕"/>
      <family val="3"/>
      <charset val="129"/>
    </font>
    <font>
      <b/>
      <sz val="18"/>
      <color indexed="56"/>
      <name val="新細明體"/>
      <family val="1"/>
    </font>
    <font>
      <b/>
      <sz val="15"/>
      <color indexed="56"/>
      <name val="新細明體"/>
      <family val="1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</font>
    <font>
      <b/>
      <sz val="11"/>
      <color indexed="56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sz val="10"/>
      <name val="ＭＳ Ｐゴシック"/>
      <family val="3"/>
      <charset val="128"/>
    </font>
    <font>
      <b/>
      <sz val="12"/>
      <color indexed="8"/>
      <name val="新細明體"/>
      <family val="1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</font>
    <font>
      <sz val="12"/>
      <color indexed="17"/>
      <name val="新細明體"/>
      <family val="1"/>
      <charset val="136"/>
    </font>
    <font>
      <b/>
      <sz val="14"/>
      <color theme="1"/>
      <name val="맑은 고딕"/>
      <family val="3"/>
      <charset val="129"/>
      <scheme val="minor"/>
    </font>
    <font>
      <sz val="10"/>
      <name val="MS Sans Serif"/>
    </font>
    <font>
      <b/>
      <sz val="9"/>
      <color indexed="81"/>
      <name val="돋움"/>
      <family val="3"/>
      <charset val="129"/>
    </font>
    <font>
      <u/>
      <sz val="11"/>
      <color theme="10"/>
      <name val="Calibri"/>
      <family val="2"/>
      <charset val="129"/>
    </font>
    <font>
      <sz val="11"/>
      <name val="??"/>
      <family val="3"/>
    </font>
    <font>
      <sz val="10"/>
      <name val="?? ??"/>
      <family val="1"/>
      <charset val="136"/>
    </font>
    <font>
      <sz val="14"/>
      <name val="??"/>
      <family val="3"/>
    </font>
    <font>
      <sz val="12"/>
      <name val="????"/>
      <family val="1"/>
      <charset val="136"/>
    </font>
    <font>
      <sz val="12"/>
      <name val="Courier"/>
      <family val="3"/>
    </font>
    <font>
      <sz val="12"/>
      <name val="|??¢¥¢¬¨Ï"/>
      <family val="1"/>
      <charset val="129"/>
    </font>
    <font>
      <sz val="12"/>
      <name val=".VnTime"/>
      <family val="2"/>
    </font>
    <font>
      <sz val="10"/>
      <name val=".VnTime"/>
      <family val="2"/>
    </font>
    <font>
      <sz val="9"/>
      <color indexed="10"/>
      <name val="Geneva"/>
      <family val="2"/>
    </font>
    <font>
      <sz val="11"/>
      <name val="ＭＳ ゴシック"/>
      <family val="3"/>
      <charset val="128"/>
    </font>
    <font>
      <sz val="11"/>
      <name val="?? ????"/>
      <family val="3"/>
      <charset val="128"/>
    </font>
    <font>
      <sz val="12"/>
      <name val="???"/>
      <family val="2"/>
    </font>
    <font>
      <sz val="10"/>
      <name val="Courier"/>
      <family val="3"/>
    </font>
    <font>
      <sz val="10"/>
      <color indexed="12"/>
      <name val="Courier"/>
      <family val="3"/>
    </font>
    <font>
      <b/>
      <u/>
      <sz val="14"/>
      <color indexed="8"/>
      <name val=".VnBook-AntiquaH"/>
      <family val="2"/>
    </font>
    <font>
      <i/>
      <sz val="12"/>
      <color indexed="8"/>
      <name val=".VnBook-AntiquaH"/>
      <family val="2"/>
    </font>
    <font>
      <sz val="8"/>
      <color indexed="12"/>
      <name val="Univers (E1)"/>
      <family val="2"/>
    </font>
    <font>
      <b/>
      <sz val="12"/>
      <color indexed="8"/>
      <name val=".VnBook-Antiqua"/>
      <family val="2"/>
    </font>
    <font>
      <i/>
      <sz val="12"/>
      <color indexed="8"/>
      <name val=".VnBook-Antiqua"/>
      <family val="2"/>
    </font>
    <font>
      <sz val="12"/>
      <name val="±¼¸²Ã¼"/>
      <family val="3"/>
      <charset val="129"/>
    </font>
    <font>
      <sz val="12"/>
      <name val="¹UAAA¼"/>
      <family val="3"/>
      <charset val="129"/>
    </font>
    <font>
      <sz val="11"/>
      <name val="±¼¸²Ã¼"/>
      <family val="3"/>
      <charset val="129"/>
    </font>
    <font>
      <sz val="7"/>
      <name val="Helv"/>
      <family val="2"/>
    </font>
    <font>
      <b/>
      <sz val="10"/>
      <name val="MS Sans Serif"/>
      <family val="2"/>
    </font>
    <font>
      <sz val="12"/>
      <name val="µ¸¿òÃ¼"/>
      <family val="3"/>
      <charset val="129"/>
    </font>
    <font>
      <sz val="10"/>
      <name val="±¼¸²A¼"/>
      <family val="3"/>
      <charset val="129"/>
    </font>
    <font>
      <b/>
      <sz val="10"/>
      <name val="Helv"/>
      <family val="2"/>
    </font>
    <font>
      <sz val="10"/>
      <name val=".VnArial"/>
      <family val="2"/>
    </font>
    <font>
      <sz val="10"/>
      <name val="Arial CE"/>
      <family val="2"/>
      <charset val="238"/>
    </font>
    <font>
      <sz val="10"/>
      <name val="Futura Lt"/>
      <family val="2"/>
    </font>
    <font>
      <sz val="11"/>
      <color indexed="10"/>
      <name val="Arial"/>
      <family val="2"/>
    </font>
    <font>
      <b/>
      <sz val="12"/>
      <name val="Helv"/>
      <family val="2"/>
    </font>
    <font>
      <b/>
      <sz val="18"/>
      <name val="Arial"/>
      <family val="2"/>
    </font>
    <font>
      <b/>
      <sz val="10"/>
      <name val=".VnTime"/>
      <family val="2"/>
    </font>
    <font>
      <b/>
      <sz val="14"/>
      <name val=".VnTimeH"/>
      <family val="2"/>
    </font>
    <font>
      <b/>
      <sz val="11"/>
      <name val="Helv"/>
      <family val="2"/>
    </font>
    <font>
      <sz val="7"/>
      <name val="Small Fonts"/>
      <family val="2"/>
    </font>
    <font>
      <b/>
      <sz val="12"/>
      <name val="MS Sans Serif"/>
      <family val="2"/>
    </font>
    <font>
      <sz val="12"/>
      <color indexed="8"/>
      <name val="Times New Roman"/>
      <family val="1"/>
    </font>
    <font>
      <sz val="8"/>
      <name val="Arial MT"/>
      <family val="2"/>
    </font>
    <font>
      <b/>
      <i/>
      <sz val="10"/>
      <color indexed="10"/>
      <name val="Arial"/>
      <family val="2"/>
    </font>
    <font>
      <b/>
      <sz val="10"/>
      <color indexed="39"/>
      <name val="Arial"/>
      <family val="2"/>
    </font>
    <font>
      <sz val="10"/>
      <color indexed="39"/>
      <name val="Arial"/>
      <family val="2"/>
    </font>
    <font>
      <b/>
      <sz val="18"/>
      <color indexed="62"/>
      <name val="Cambria"/>
      <family val="1"/>
    </font>
    <font>
      <b/>
      <sz val="12"/>
      <color indexed="8"/>
      <name val="Times New Roman"/>
      <family val="1"/>
    </font>
    <font>
      <sz val="13"/>
      <name val=".VnTime"/>
      <family val="2"/>
    </font>
    <font>
      <b/>
      <sz val="14"/>
      <color indexed="8"/>
      <name val="Times New Roman"/>
      <family val="1"/>
    </font>
    <font>
      <b/>
      <sz val="14"/>
      <name val="Tms Rmn"/>
      <family val="1"/>
    </font>
    <font>
      <b/>
      <sz val="16"/>
      <color indexed="62"/>
      <name val="Arial"/>
      <family val="2"/>
    </font>
    <font>
      <sz val="8"/>
      <color indexed="12"/>
      <name val="Arial MT"/>
      <family val="2"/>
    </font>
    <font>
      <sz val="8"/>
      <color indexed="10"/>
      <name val="Arial Narrow"/>
      <family val="2"/>
    </font>
    <font>
      <sz val="10"/>
      <name val="VNI-Helve-Condense"/>
      <family val="2"/>
    </font>
    <font>
      <b/>
      <sz val="8"/>
      <name val="VN Helvetica"/>
      <family val="2"/>
    </font>
    <font>
      <b/>
      <sz val="12"/>
      <name val=".VnTime"/>
      <family val="2"/>
    </font>
    <font>
      <b/>
      <sz val="10"/>
      <name val="VN AvantGBook"/>
      <family val="2"/>
    </font>
    <font>
      <b/>
      <sz val="16"/>
      <name val=".VnTime"/>
      <family val="2"/>
    </font>
    <font>
      <sz val="9"/>
      <name val=".VnTime"/>
      <family val="2"/>
    </font>
    <font>
      <sz val="14"/>
      <name val=".VnArial"/>
      <family val="2"/>
    </font>
    <font>
      <sz val="10"/>
      <name val=" "/>
      <family val="1"/>
      <charset val="136"/>
    </font>
    <font>
      <sz val="14"/>
      <name val="뼻뮝"/>
      <family val="3"/>
    </font>
    <font>
      <sz val="12"/>
      <name val="뼻뮝"/>
      <family val="1"/>
    </font>
    <font>
      <sz val="10"/>
      <name val="宋体"/>
      <charset val="129"/>
    </font>
    <font>
      <b/>
      <sz val="11"/>
      <color theme="1"/>
      <name val="맑은 고딕"/>
      <family val="3"/>
      <charset val="129"/>
      <scheme val="minor"/>
    </font>
    <font>
      <sz val="28"/>
      <color theme="1"/>
      <name val="맑은 고딕"/>
      <family val="2"/>
      <charset val="129"/>
      <scheme val="minor"/>
    </font>
    <font>
      <b/>
      <sz val="12"/>
      <color theme="1"/>
      <name val="맑은 고딕"/>
      <family val="2"/>
      <scheme val="minor"/>
    </font>
    <font>
      <sz val="10"/>
      <color theme="1"/>
      <name val="맑은 고딕"/>
      <family val="2"/>
      <scheme val="minor"/>
    </font>
    <font>
      <sz val="10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rgb="FF00B0F0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b/>
      <sz val="10"/>
      <color rgb="FFFF0000"/>
      <name val="맑은 고딕"/>
      <family val="3"/>
      <charset val="129"/>
      <scheme val="minor"/>
    </font>
    <font>
      <b/>
      <sz val="8"/>
      <color theme="1"/>
      <name val="맑은 고딕"/>
      <family val="3"/>
      <charset val="129"/>
      <scheme val="minor"/>
    </font>
  </fonts>
  <fills count="123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63252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9CC00"/>
        <bgColor indexed="64"/>
      </patternFill>
    </fill>
    <fill>
      <patternFill patternType="solid">
        <fgColor rgb="FF66CCFF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42"/>
        <bgColor indexed="42"/>
      </patternFill>
    </fill>
    <fill>
      <patternFill patternType="solid">
        <fgColor indexed="27"/>
        <bgColor indexed="27"/>
      </patternFill>
    </fill>
    <fill>
      <patternFill patternType="solid">
        <fgColor indexed="47"/>
        <bgColor indexed="47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40"/>
        <bgColor indexed="64"/>
      </patternFill>
    </fill>
    <fill>
      <patternFill patternType="solid">
        <fgColor indexed="50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55"/>
        <bgColor indexed="64"/>
      </patternFill>
    </fill>
    <fill>
      <patternFill patternType="gray125">
        <fgColor indexed="35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10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3" tint="0.79998168889431442"/>
        <bgColor indexed="64"/>
      </patternFill>
    </fill>
  </fills>
  <borders count="17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hair">
        <color indexed="8"/>
      </left>
      <right style="hair">
        <color indexed="64"/>
      </right>
      <top style="hair">
        <color indexed="8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rgb="FFFF0000"/>
      </left>
      <right style="thick">
        <color rgb="FFFF0000"/>
      </right>
      <top style="medium">
        <color indexed="64"/>
      </top>
      <bottom style="thick">
        <color rgb="FFFF0000"/>
      </bottom>
      <diagonal/>
    </border>
    <border>
      <left style="thick">
        <color rgb="FFFF0000"/>
      </left>
      <right style="thick">
        <color rgb="FFFF0000"/>
      </right>
      <top style="medium">
        <color indexed="64"/>
      </top>
      <bottom style="medium">
        <color indexed="64"/>
      </bottom>
      <diagonal/>
    </border>
    <border>
      <left style="thick">
        <color rgb="FFFF0000"/>
      </left>
      <right style="thick">
        <color rgb="FFFF0000"/>
      </right>
      <top/>
      <bottom style="hair">
        <color indexed="64"/>
      </bottom>
      <diagonal/>
    </border>
    <border>
      <left style="thick">
        <color rgb="FFFF0000"/>
      </left>
      <right style="thick">
        <color rgb="FFFF0000"/>
      </right>
      <top style="hair">
        <color indexed="64"/>
      </top>
      <bottom style="hair">
        <color indexed="64"/>
      </bottom>
      <diagonal/>
    </border>
    <border>
      <left style="thick">
        <color rgb="FFFF0000"/>
      </left>
      <right style="thick">
        <color rgb="FFFF0000"/>
      </right>
      <top style="hair">
        <color indexed="64"/>
      </top>
      <bottom/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n">
        <color indexed="64"/>
      </bottom>
      <diagonal/>
    </border>
    <border>
      <left style="thin">
        <color indexed="64"/>
      </left>
      <right style="thick">
        <color rgb="FFFF0000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rgb="FFFF0000"/>
      </right>
      <top style="hair">
        <color indexed="64"/>
      </top>
      <bottom style="hair">
        <color indexed="64"/>
      </bottom>
      <diagonal/>
    </border>
    <border>
      <left style="thick">
        <color rgb="FFFF0000"/>
      </left>
      <right style="thick">
        <color rgb="FFFF0000"/>
      </right>
      <top/>
      <bottom/>
      <diagonal/>
    </border>
    <border>
      <left style="thick">
        <color rgb="FFFFFF00"/>
      </left>
      <right/>
      <top style="thick">
        <color rgb="FFFFFF00"/>
      </top>
      <bottom style="thin">
        <color indexed="64"/>
      </bottom>
      <diagonal/>
    </border>
    <border>
      <left style="thick">
        <color rgb="FFFFFF00"/>
      </left>
      <right/>
      <top style="hair">
        <color indexed="64"/>
      </top>
      <bottom style="hair">
        <color indexed="64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/>
      <diagonal/>
    </border>
    <border>
      <left style="thick">
        <color rgb="FFFFFF00"/>
      </left>
      <right/>
      <top/>
      <bottom style="hair">
        <color indexed="64"/>
      </bottom>
      <diagonal/>
    </border>
    <border>
      <left style="thick">
        <color rgb="FFFFFF00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rgb="FFFF0000"/>
      </right>
      <top/>
      <bottom style="hair">
        <color indexed="64"/>
      </bottom>
      <diagonal/>
    </border>
    <border>
      <left style="medium">
        <color indexed="64"/>
      </left>
      <right style="thick">
        <color rgb="FFFF0000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ck">
        <color rgb="FFFF0000"/>
      </right>
      <top style="thick">
        <color rgb="FFFFFF00"/>
      </top>
      <bottom/>
      <diagonal/>
    </border>
    <border>
      <left style="thick">
        <color rgb="FFFF0000"/>
      </left>
      <right style="thick">
        <color rgb="FFFF0000"/>
      </right>
      <top/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ck">
        <color rgb="FFFF0000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rgb="FFFF0000"/>
      </right>
      <top style="hair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ck">
        <color rgb="FFFF0000"/>
      </right>
      <top style="medium">
        <color indexed="64"/>
      </top>
      <bottom style="thin">
        <color indexed="64"/>
      </bottom>
      <diagonal/>
    </border>
    <border>
      <left style="thick">
        <color rgb="FFFF0000"/>
      </left>
      <right style="thick">
        <color rgb="FFFF0000"/>
      </right>
      <top style="medium">
        <color indexed="64"/>
      </top>
      <bottom style="thin">
        <color indexed="64"/>
      </bottom>
      <diagonal/>
    </border>
    <border>
      <left style="thick">
        <color rgb="FFFF0000"/>
      </left>
      <right style="thick">
        <color rgb="FFFF0000"/>
      </right>
      <top style="medium">
        <color indexed="64"/>
      </top>
      <bottom/>
      <diagonal/>
    </border>
    <border>
      <left/>
      <right style="thick">
        <color rgb="FFFF0000"/>
      </right>
      <top/>
      <bottom style="medium">
        <color indexed="64"/>
      </bottom>
      <diagonal/>
    </border>
    <border>
      <left style="thin">
        <color indexed="64"/>
      </left>
      <right style="thick">
        <color rgb="FFFF0000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rgb="FFFF0000"/>
      </right>
      <top/>
      <bottom style="hair">
        <color indexed="64"/>
      </bottom>
      <diagonal/>
    </border>
    <border>
      <left style="medium">
        <color indexed="64"/>
      </left>
      <right style="thick">
        <color rgb="FFFF0000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 diagonalUp="1" diagonalDown="1"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dotted">
        <color auto="1"/>
      </bottom>
      <diagonal/>
    </border>
    <border>
      <left/>
      <right/>
      <top style="thin">
        <color indexed="64"/>
      </top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auto="1"/>
      </bottom>
      <diagonal/>
    </border>
    <border>
      <left/>
      <right style="thick">
        <color rgb="FFFF0000"/>
      </right>
      <top style="thin">
        <color indexed="64"/>
      </top>
      <bottom/>
      <diagonal/>
    </border>
    <border>
      <left/>
      <right style="thick">
        <color rgb="FFFF0000"/>
      </right>
      <top/>
      <bottom/>
      <diagonal/>
    </border>
    <border>
      <left/>
      <right style="thick">
        <color rgb="FFFF0000"/>
      </right>
      <top/>
      <bottom style="hair">
        <color indexed="64"/>
      </bottom>
      <diagonal/>
    </border>
    <border>
      <left/>
      <right style="thick">
        <color rgb="FFFF0000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ck">
        <color rgb="FFFF0000"/>
      </left>
      <right style="thick">
        <color rgb="FFFF0000"/>
      </right>
      <top style="hair">
        <color theme="1"/>
      </top>
      <bottom style="hair">
        <color theme="1"/>
      </bottom>
      <diagonal/>
    </border>
  </borders>
  <cellStyleXfs count="39227">
    <xf numFmtId="184" fontId="0" fillId="0" borderId="0">
      <alignment vertical="center"/>
    </xf>
    <xf numFmtId="184" fontId="1" fillId="0" borderId="0"/>
    <xf numFmtId="184" fontId="5" fillId="0" borderId="0"/>
    <xf numFmtId="184" fontId="5" fillId="0" borderId="0"/>
    <xf numFmtId="184" fontId="5" fillId="0" borderId="0"/>
    <xf numFmtId="184" fontId="5" fillId="0" borderId="0"/>
    <xf numFmtId="184" fontId="5" fillId="0" borderId="0"/>
    <xf numFmtId="184" fontId="5" fillId="0" borderId="0"/>
    <xf numFmtId="184" fontId="5" fillId="0" borderId="0"/>
    <xf numFmtId="184" fontId="5" fillId="0" borderId="0"/>
    <xf numFmtId="184" fontId="5" fillId="0" borderId="0"/>
    <xf numFmtId="184" fontId="6" fillId="0" borderId="0" applyNumberFormat="0" applyFill="0" applyBorder="0" applyAlignment="0" applyProtection="0"/>
    <xf numFmtId="184" fontId="5" fillId="0" borderId="0"/>
    <xf numFmtId="184" fontId="2" fillId="2" borderId="0" applyNumberFormat="0" applyBorder="0" applyAlignment="0" applyProtection="0">
      <alignment vertical="center"/>
    </xf>
    <xf numFmtId="184" fontId="2" fillId="2" borderId="0" applyNumberFormat="0" applyBorder="0" applyAlignment="0" applyProtection="0">
      <alignment vertical="center"/>
    </xf>
    <xf numFmtId="184" fontId="2" fillId="2" borderId="0" applyNumberFormat="0" applyBorder="0" applyAlignment="0" applyProtection="0">
      <alignment vertical="center"/>
    </xf>
    <xf numFmtId="184" fontId="2" fillId="2" borderId="0" applyNumberFormat="0" applyBorder="0" applyAlignment="0" applyProtection="0">
      <alignment vertical="center"/>
    </xf>
    <xf numFmtId="184" fontId="2" fillId="3" borderId="0" applyNumberFormat="0" applyBorder="0" applyAlignment="0" applyProtection="0">
      <alignment vertical="center"/>
    </xf>
    <xf numFmtId="184" fontId="2" fillId="3" borderId="0" applyNumberFormat="0" applyBorder="0" applyAlignment="0" applyProtection="0">
      <alignment vertical="center"/>
    </xf>
    <xf numFmtId="184" fontId="2" fillId="3" borderId="0" applyNumberFormat="0" applyBorder="0" applyAlignment="0" applyProtection="0">
      <alignment vertical="center"/>
    </xf>
    <xf numFmtId="184" fontId="2" fillId="3" borderId="0" applyNumberFormat="0" applyBorder="0" applyAlignment="0" applyProtection="0">
      <alignment vertical="center"/>
    </xf>
    <xf numFmtId="184" fontId="2" fillId="4" borderId="0" applyNumberFormat="0" applyBorder="0" applyAlignment="0" applyProtection="0">
      <alignment vertical="center"/>
    </xf>
    <xf numFmtId="184" fontId="2" fillId="4" borderId="0" applyNumberFormat="0" applyBorder="0" applyAlignment="0" applyProtection="0">
      <alignment vertical="center"/>
    </xf>
    <xf numFmtId="184" fontId="2" fillId="4" borderId="0" applyNumberFormat="0" applyBorder="0" applyAlignment="0" applyProtection="0">
      <alignment vertical="center"/>
    </xf>
    <xf numFmtId="184" fontId="2" fillId="4" borderId="0" applyNumberFormat="0" applyBorder="0" applyAlignment="0" applyProtection="0">
      <alignment vertical="center"/>
    </xf>
    <xf numFmtId="184" fontId="2" fillId="5" borderId="0" applyNumberFormat="0" applyBorder="0" applyAlignment="0" applyProtection="0">
      <alignment vertical="center"/>
    </xf>
    <xf numFmtId="184" fontId="2" fillId="5" borderId="0" applyNumberFormat="0" applyBorder="0" applyAlignment="0" applyProtection="0">
      <alignment vertical="center"/>
    </xf>
    <xf numFmtId="184" fontId="2" fillId="5" borderId="0" applyNumberFormat="0" applyBorder="0" applyAlignment="0" applyProtection="0">
      <alignment vertical="center"/>
    </xf>
    <xf numFmtId="184" fontId="2" fillId="5" borderId="0" applyNumberFormat="0" applyBorder="0" applyAlignment="0" applyProtection="0">
      <alignment vertical="center"/>
    </xf>
    <xf numFmtId="184" fontId="2" fillId="6" borderId="0" applyNumberFormat="0" applyBorder="0" applyAlignment="0" applyProtection="0">
      <alignment vertical="center"/>
    </xf>
    <xf numFmtId="184" fontId="2" fillId="6" borderId="0" applyNumberFormat="0" applyBorder="0" applyAlignment="0" applyProtection="0">
      <alignment vertical="center"/>
    </xf>
    <xf numFmtId="184" fontId="2" fillId="6" borderId="0" applyNumberFormat="0" applyBorder="0" applyAlignment="0" applyProtection="0">
      <alignment vertical="center"/>
    </xf>
    <xf numFmtId="184" fontId="2" fillId="6" borderId="0" applyNumberFormat="0" applyBorder="0" applyAlignment="0" applyProtection="0">
      <alignment vertical="center"/>
    </xf>
    <xf numFmtId="184" fontId="2" fillId="7" borderId="0" applyNumberFormat="0" applyBorder="0" applyAlignment="0" applyProtection="0">
      <alignment vertical="center"/>
    </xf>
    <xf numFmtId="184" fontId="2" fillId="7" borderId="0" applyNumberFormat="0" applyBorder="0" applyAlignment="0" applyProtection="0">
      <alignment vertical="center"/>
    </xf>
    <xf numFmtId="184" fontId="2" fillId="7" borderId="0" applyNumberFormat="0" applyBorder="0" applyAlignment="0" applyProtection="0">
      <alignment vertical="center"/>
    </xf>
    <xf numFmtId="184" fontId="2" fillId="7" borderId="0" applyNumberFormat="0" applyBorder="0" applyAlignment="0" applyProtection="0">
      <alignment vertical="center"/>
    </xf>
    <xf numFmtId="184" fontId="2" fillId="8" borderId="0" applyNumberFormat="0" applyBorder="0" applyAlignment="0" applyProtection="0">
      <alignment vertical="center"/>
    </xf>
    <xf numFmtId="184" fontId="2" fillId="8" borderId="0" applyNumberFormat="0" applyBorder="0" applyAlignment="0" applyProtection="0">
      <alignment vertical="center"/>
    </xf>
    <xf numFmtId="184" fontId="2" fillId="8" borderId="0" applyNumberFormat="0" applyBorder="0" applyAlignment="0" applyProtection="0">
      <alignment vertical="center"/>
    </xf>
    <xf numFmtId="184" fontId="2" fillId="8" borderId="0" applyNumberFormat="0" applyBorder="0" applyAlignment="0" applyProtection="0">
      <alignment vertical="center"/>
    </xf>
    <xf numFmtId="184" fontId="2" fillId="9" borderId="0" applyNumberFormat="0" applyBorder="0" applyAlignment="0" applyProtection="0">
      <alignment vertical="center"/>
    </xf>
    <xf numFmtId="184" fontId="2" fillId="9" borderId="0" applyNumberFormat="0" applyBorder="0" applyAlignment="0" applyProtection="0">
      <alignment vertical="center"/>
    </xf>
    <xf numFmtId="184" fontId="2" fillId="9" borderId="0" applyNumberFormat="0" applyBorder="0" applyAlignment="0" applyProtection="0">
      <alignment vertical="center"/>
    </xf>
    <xf numFmtId="184" fontId="2" fillId="9" borderId="0" applyNumberFormat="0" applyBorder="0" applyAlignment="0" applyProtection="0">
      <alignment vertical="center"/>
    </xf>
    <xf numFmtId="184" fontId="2" fillId="10" borderId="0" applyNumberFormat="0" applyBorder="0" applyAlignment="0" applyProtection="0">
      <alignment vertical="center"/>
    </xf>
    <xf numFmtId="184" fontId="2" fillId="10" borderId="0" applyNumberFormat="0" applyBorder="0" applyAlignment="0" applyProtection="0">
      <alignment vertical="center"/>
    </xf>
    <xf numFmtId="184" fontId="2" fillId="10" borderId="0" applyNumberFormat="0" applyBorder="0" applyAlignment="0" applyProtection="0">
      <alignment vertical="center"/>
    </xf>
    <xf numFmtId="184" fontId="2" fillId="10" borderId="0" applyNumberFormat="0" applyBorder="0" applyAlignment="0" applyProtection="0">
      <alignment vertical="center"/>
    </xf>
    <xf numFmtId="184" fontId="2" fillId="5" borderId="0" applyNumberFormat="0" applyBorder="0" applyAlignment="0" applyProtection="0">
      <alignment vertical="center"/>
    </xf>
    <xf numFmtId="184" fontId="2" fillId="5" borderId="0" applyNumberFormat="0" applyBorder="0" applyAlignment="0" applyProtection="0">
      <alignment vertical="center"/>
    </xf>
    <xf numFmtId="184" fontId="2" fillId="5" borderId="0" applyNumberFormat="0" applyBorder="0" applyAlignment="0" applyProtection="0">
      <alignment vertical="center"/>
    </xf>
    <xf numFmtId="184" fontId="2" fillId="5" borderId="0" applyNumberFormat="0" applyBorder="0" applyAlignment="0" applyProtection="0">
      <alignment vertical="center"/>
    </xf>
    <xf numFmtId="184" fontId="2" fillId="8" borderId="0" applyNumberFormat="0" applyBorder="0" applyAlignment="0" applyProtection="0">
      <alignment vertical="center"/>
    </xf>
    <xf numFmtId="184" fontId="2" fillId="8" borderId="0" applyNumberFormat="0" applyBorder="0" applyAlignment="0" applyProtection="0">
      <alignment vertical="center"/>
    </xf>
    <xf numFmtId="184" fontId="2" fillId="8" borderId="0" applyNumberFormat="0" applyBorder="0" applyAlignment="0" applyProtection="0">
      <alignment vertical="center"/>
    </xf>
    <xf numFmtId="184" fontId="2" fillId="8" borderId="0" applyNumberFormat="0" applyBorder="0" applyAlignment="0" applyProtection="0">
      <alignment vertical="center"/>
    </xf>
    <xf numFmtId="184" fontId="2" fillId="11" borderId="0" applyNumberFormat="0" applyBorder="0" applyAlignment="0" applyProtection="0">
      <alignment vertical="center"/>
    </xf>
    <xf numFmtId="184" fontId="2" fillId="11" borderId="0" applyNumberFormat="0" applyBorder="0" applyAlignment="0" applyProtection="0">
      <alignment vertical="center"/>
    </xf>
    <xf numFmtId="184" fontId="2" fillId="11" borderId="0" applyNumberFormat="0" applyBorder="0" applyAlignment="0" applyProtection="0">
      <alignment vertical="center"/>
    </xf>
    <xf numFmtId="184" fontId="2" fillId="11" borderId="0" applyNumberFormat="0" applyBorder="0" applyAlignment="0" applyProtection="0">
      <alignment vertical="center"/>
    </xf>
    <xf numFmtId="184" fontId="7" fillId="12" borderId="0" applyNumberFormat="0" applyBorder="0" applyAlignment="0" applyProtection="0">
      <alignment vertical="center"/>
    </xf>
    <xf numFmtId="184" fontId="7" fillId="12" borderId="0" applyNumberFormat="0" applyBorder="0" applyAlignment="0" applyProtection="0">
      <alignment vertical="center"/>
    </xf>
    <xf numFmtId="184" fontId="7" fillId="9" borderId="0" applyNumberFormat="0" applyBorder="0" applyAlignment="0" applyProtection="0">
      <alignment vertical="center"/>
    </xf>
    <xf numFmtId="184" fontId="7" fillId="9" borderId="0" applyNumberFormat="0" applyBorder="0" applyAlignment="0" applyProtection="0">
      <alignment vertical="center"/>
    </xf>
    <xf numFmtId="184" fontId="7" fillId="10" borderId="0" applyNumberFormat="0" applyBorder="0" applyAlignment="0" applyProtection="0">
      <alignment vertical="center"/>
    </xf>
    <xf numFmtId="184" fontId="7" fillId="10" borderId="0" applyNumberFormat="0" applyBorder="0" applyAlignment="0" applyProtection="0">
      <alignment vertical="center"/>
    </xf>
    <xf numFmtId="184" fontId="7" fillId="13" borderId="0" applyNumberFormat="0" applyBorder="0" applyAlignment="0" applyProtection="0">
      <alignment vertical="center"/>
    </xf>
    <xf numFmtId="184" fontId="7" fillId="13" borderId="0" applyNumberFormat="0" applyBorder="0" applyAlignment="0" applyProtection="0">
      <alignment vertical="center"/>
    </xf>
    <xf numFmtId="184" fontId="7" fillId="14" borderId="0" applyNumberFormat="0" applyBorder="0" applyAlignment="0" applyProtection="0">
      <alignment vertical="center"/>
    </xf>
    <xf numFmtId="184" fontId="7" fillId="14" borderId="0" applyNumberFormat="0" applyBorder="0" applyAlignment="0" applyProtection="0">
      <alignment vertical="center"/>
    </xf>
    <xf numFmtId="184" fontId="7" fillId="15" borderId="0" applyNumberFormat="0" applyBorder="0" applyAlignment="0" applyProtection="0">
      <alignment vertical="center"/>
    </xf>
    <xf numFmtId="184" fontId="7" fillId="15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179" fontId="5" fillId="0" borderId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178" fontId="5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184" fontId="5" fillId="0" borderId="0"/>
    <xf numFmtId="184" fontId="42" fillId="0" borderId="0">
      <alignment vertical="center"/>
    </xf>
    <xf numFmtId="184" fontId="5" fillId="0" borderId="0"/>
    <xf numFmtId="184" fontId="5" fillId="0" borderId="0"/>
    <xf numFmtId="9" fontId="31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184" fontId="4" fillId="0" borderId="0"/>
    <xf numFmtId="184" fontId="7" fillId="16" borderId="0" applyNumberFormat="0" applyBorder="0" applyAlignment="0" applyProtection="0">
      <alignment vertical="center"/>
    </xf>
    <xf numFmtId="184" fontId="7" fillId="16" borderId="0" applyNumberFormat="0" applyBorder="0" applyAlignment="0" applyProtection="0">
      <alignment vertical="center"/>
    </xf>
    <xf numFmtId="184" fontId="7" fillId="17" borderId="0" applyNumberFormat="0" applyBorder="0" applyAlignment="0" applyProtection="0">
      <alignment vertical="center"/>
    </xf>
    <xf numFmtId="184" fontId="7" fillId="17" borderId="0" applyNumberFormat="0" applyBorder="0" applyAlignment="0" applyProtection="0">
      <alignment vertical="center"/>
    </xf>
    <xf numFmtId="184" fontId="7" fillId="18" borderId="0" applyNumberFormat="0" applyBorder="0" applyAlignment="0" applyProtection="0">
      <alignment vertical="center"/>
    </xf>
    <xf numFmtId="184" fontId="7" fillId="18" borderId="0" applyNumberFormat="0" applyBorder="0" applyAlignment="0" applyProtection="0">
      <alignment vertical="center"/>
    </xf>
    <xf numFmtId="184" fontId="7" fillId="13" borderId="0" applyNumberFormat="0" applyBorder="0" applyAlignment="0" applyProtection="0">
      <alignment vertical="center"/>
    </xf>
    <xf numFmtId="184" fontId="7" fillId="13" borderId="0" applyNumberFormat="0" applyBorder="0" applyAlignment="0" applyProtection="0">
      <alignment vertical="center"/>
    </xf>
    <xf numFmtId="184" fontId="7" fillId="14" borderId="0" applyNumberFormat="0" applyBorder="0" applyAlignment="0" applyProtection="0">
      <alignment vertical="center"/>
    </xf>
    <xf numFmtId="184" fontId="7" fillId="14" borderId="0" applyNumberFormat="0" applyBorder="0" applyAlignment="0" applyProtection="0">
      <alignment vertical="center"/>
    </xf>
    <xf numFmtId="184" fontId="7" fillId="19" borderId="0" applyNumberFormat="0" applyBorder="0" applyAlignment="0" applyProtection="0">
      <alignment vertical="center"/>
    </xf>
    <xf numFmtId="184" fontId="7" fillId="19" borderId="0" applyNumberFormat="0" applyBorder="0" applyAlignment="0" applyProtection="0">
      <alignment vertical="center"/>
    </xf>
    <xf numFmtId="184" fontId="8" fillId="0" borderId="0" applyNumberFormat="0" applyFill="0" applyBorder="0" applyAlignment="0" applyProtection="0">
      <alignment vertical="center"/>
    </xf>
    <xf numFmtId="184" fontId="8" fillId="0" borderId="0" applyNumberFormat="0" applyFill="0" applyBorder="0" applyAlignment="0" applyProtection="0">
      <alignment vertical="center"/>
    </xf>
    <xf numFmtId="184" fontId="9" fillId="20" borderId="1" applyNumberFormat="0" applyAlignment="0" applyProtection="0">
      <alignment vertical="center"/>
    </xf>
    <xf numFmtId="184" fontId="9" fillId="20" borderId="1" applyNumberFormat="0" applyAlignment="0" applyProtection="0">
      <alignment vertical="center"/>
    </xf>
    <xf numFmtId="184" fontId="10" fillId="3" borderId="0" applyNumberFormat="0" applyBorder="0" applyAlignment="0" applyProtection="0">
      <alignment vertical="center"/>
    </xf>
    <xf numFmtId="184" fontId="10" fillId="3" borderId="0" applyNumberFormat="0" applyBorder="0" applyAlignment="0" applyProtection="0">
      <alignment vertical="center"/>
    </xf>
    <xf numFmtId="184" fontId="11" fillId="21" borderId="2" applyNumberFormat="0" applyFont="0" applyAlignment="0" applyProtection="0">
      <alignment vertical="center"/>
    </xf>
    <xf numFmtId="184" fontId="11" fillId="21" borderId="2" applyNumberFormat="0" applyFont="0" applyAlignment="0" applyProtection="0">
      <alignment vertical="center"/>
    </xf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30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30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84" fontId="12" fillId="22" borderId="0" applyNumberFormat="0" applyBorder="0" applyAlignment="0" applyProtection="0">
      <alignment vertical="center"/>
    </xf>
    <xf numFmtId="184" fontId="12" fillId="22" borderId="0" applyNumberFormat="0" applyBorder="0" applyAlignment="0" applyProtection="0">
      <alignment vertical="center"/>
    </xf>
    <xf numFmtId="184" fontId="13" fillId="0" borderId="0" applyNumberFormat="0" applyFill="0" applyBorder="0" applyAlignment="0" applyProtection="0">
      <alignment vertical="center"/>
    </xf>
    <xf numFmtId="184" fontId="13" fillId="0" borderId="0" applyNumberFormat="0" applyFill="0" applyBorder="0" applyAlignment="0" applyProtection="0">
      <alignment vertical="center"/>
    </xf>
    <xf numFmtId="184" fontId="14" fillId="23" borderId="3" applyNumberFormat="0" applyAlignment="0" applyProtection="0">
      <alignment vertical="center"/>
    </xf>
    <xf numFmtId="184" fontId="14" fillId="23" borderId="3" applyNumberFormat="0" applyAlignment="0" applyProtection="0">
      <alignment vertical="center"/>
    </xf>
    <xf numFmtId="41" fontId="1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184" fontId="4" fillId="0" borderId="0"/>
    <xf numFmtId="184" fontId="15" fillId="0" borderId="4" applyNumberFormat="0" applyFill="0" applyAlignment="0" applyProtection="0">
      <alignment vertical="center"/>
    </xf>
    <xf numFmtId="184" fontId="15" fillId="0" borderId="4" applyNumberFormat="0" applyFill="0" applyAlignment="0" applyProtection="0">
      <alignment vertical="center"/>
    </xf>
    <xf numFmtId="184" fontId="16" fillId="0" borderId="5" applyNumberFormat="0" applyFill="0" applyAlignment="0" applyProtection="0">
      <alignment vertical="center"/>
    </xf>
    <xf numFmtId="184" fontId="16" fillId="0" borderId="5" applyNumberFormat="0" applyFill="0" applyAlignment="0" applyProtection="0">
      <alignment vertical="center"/>
    </xf>
    <xf numFmtId="184" fontId="17" fillId="7" borderId="1" applyNumberFormat="0" applyAlignment="0" applyProtection="0">
      <alignment vertical="center"/>
    </xf>
    <xf numFmtId="184" fontId="17" fillId="7" borderId="1" applyNumberFormat="0" applyAlignment="0" applyProtection="0">
      <alignment vertical="center"/>
    </xf>
    <xf numFmtId="184" fontId="18" fillId="0" borderId="0" applyNumberFormat="0" applyFill="0" applyBorder="0" applyAlignment="0" applyProtection="0">
      <alignment vertical="center"/>
    </xf>
    <xf numFmtId="184" fontId="19" fillId="0" borderId="6" applyNumberFormat="0" applyFill="0" applyAlignment="0" applyProtection="0">
      <alignment vertical="center"/>
    </xf>
    <xf numFmtId="184" fontId="19" fillId="0" borderId="6" applyNumberFormat="0" applyFill="0" applyAlignment="0" applyProtection="0">
      <alignment vertical="center"/>
    </xf>
    <xf numFmtId="184" fontId="20" fillId="0" borderId="7" applyNumberFormat="0" applyFill="0" applyAlignment="0" applyProtection="0">
      <alignment vertical="center"/>
    </xf>
    <xf numFmtId="184" fontId="20" fillId="0" borderId="7" applyNumberFormat="0" applyFill="0" applyAlignment="0" applyProtection="0">
      <alignment vertical="center"/>
    </xf>
    <xf numFmtId="184" fontId="21" fillId="0" borderId="8" applyNumberFormat="0" applyFill="0" applyAlignment="0" applyProtection="0">
      <alignment vertical="center"/>
    </xf>
    <xf numFmtId="184" fontId="21" fillId="0" borderId="8" applyNumberFormat="0" applyFill="0" applyAlignment="0" applyProtection="0">
      <alignment vertical="center"/>
    </xf>
    <xf numFmtId="184" fontId="21" fillId="0" borderId="0" applyNumberFormat="0" applyFill="0" applyBorder="0" applyAlignment="0" applyProtection="0">
      <alignment vertical="center"/>
    </xf>
    <xf numFmtId="184" fontId="21" fillId="0" borderId="0" applyNumberFormat="0" applyFill="0" applyBorder="0" applyAlignment="0" applyProtection="0">
      <alignment vertical="center"/>
    </xf>
    <xf numFmtId="184" fontId="18" fillId="0" borderId="0" applyNumberFormat="0" applyFill="0" applyBorder="0" applyAlignment="0" applyProtection="0">
      <alignment vertical="center"/>
    </xf>
    <xf numFmtId="184" fontId="22" fillId="4" borderId="0" applyNumberFormat="0" applyBorder="0" applyAlignment="0" applyProtection="0">
      <alignment vertical="center"/>
    </xf>
    <xf numFmtId="184" fontId="22" fillId="4" borderId="0" applyNumberFormat="0" applyBorder="0" applyAlignment="0" applyProtection="0">
      <alignment vertical="center"/>
    </xf>
    <xf numFmtId="184" fontId="23" fillId="20" borderId="9" applyNumberFormat="0" applyAlignment="0" applyProtection="0">
      <alignment vertical="center"/>
    </xf>
    <xf numFmtId="184" fontId="23" fillId="20" borderId="9" applyNumberFormat="0" applyAlignment="0" applyProtection="0">
      <alignment vertical="center"/>
    </xf>
    <xf numFmtId="184" fontId="11" fillId="0" borderId="0"/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1" fillId="0" borderId="0"/>
    <xf numFmtId="184" fontId="11" fillId="0" borderId="0"/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2" fillId="0" borderId="0">
      <alignment vertical="center"/>
    </xf>
    <xf numFmtId="184" fontId="11" fillId="0" borderId="0">
      <alignment vertical="center"/>
    </xf>
    <xf numFmtId="184" fontId="32" fillId="0" borderId="0">
      <alignment vertical="center"/>
    </xf>
    <xf numFmtId="184" fontId="2" fillId="0" borderId="0">
      <alignment vertical="center"/>
    </xf>
    <xf numFmtId="184" fontId="11" fillId="0" borderId="0">
      <alignment vertical="center"/>
    </xf>
    <xf numFmtId="184" fontId="2" fillId="0" borderId="0">
      <alignment vertical="center"/>
    </xf>
    <xf numFmtId="184" fontId="1" fillId="0" borderId="0"/>
    <xf numFmtId="184" fontId="41" fillId="0" borderId="0"/>
    <xf numFmtId="184" fontId="11" fillId="0" borderId="0"/>
    <xf numFmtId="184" fontId="5" fillId="0" borderId="0"/>
    <xf numFmtId="184" fontId="42" fillId="0" borderId="0">
      <alignment vertical="center"/>
    </xf>
    <xf numFmtId="41" fontId="49" fillId="0" borderId="0" applyFont="0" applyFill="0" applyBorder="0" applyAlignment="0" applyProtection="0">
      <alignment vertical="center"/>
    </xf>
    <xf numFmtId="184" fontId="55" fillId="0" borderId="0"/>
    <xf numFmtId="184" fontId="31" fillId="0" borderId="0"/>
    <xf numFmtId="184" fontId="55" fillId="0" borderId="0"/>
    <xf numFmtId="184" fontId="5" fillId="0" borderId="0"/>
    <xf numFmtId="184" fontId="49" fillId="0" borderId="0">
      <alignment vertical="center"/>
    </xf>
    <xf numFmtId="184" fontId="1" fillId="0" borderId="0"/>
    <xf numFmtId="184" fontId="49" fillId="0" borderId="0"/>
    <xf numFmtId="184" fontId="55" fillId="0" borderId="0"/>
    <xf numFmtId="41" fontId="55" fillId="0" borderId="0" applyFont="0" applyFill="0" applyBorder="0" applyAlignment="0" applyProtection="0"/>
    <xf numFmtId="0" fontId="119" fillId="0" borderId="0"/>
    <xf numFmtId="41" fontId="119" fillId="0" borderId="0" applyFont="0" applyFill="0" applyBorder="0" applyAlignment="0" applyProtection="0"/>
    <xf numFmtId="41" fontId="31" fillId="0" borderId="0" applyFont="0" applyFill="0" applyBorder="0" applyAlignment="0" applyProtection="0">
      <alignment vertical="center"/>
    </xf>
    <xf numFmtId="0" fontId="31" fillId="0" borderId="0"/>
    <xf numFmtId="0" fontId="55" fillId="0" borderId="0"/>
    <xf numFmtId="0" fontId="127" fillId="0" borderId="0"/>
    <xf numFmtId="0" fontId="58" fillId="0" borderId="0"/>
    <xf numFmtId="0" fontId="5" fillId="0" borderId="0"/>
    <xf numFmtId="0" fontId="135" fillId="57" borderId="116" applyNumberFormat="0" applyAlignment="0" applyProtection="0"/>
    <xf numFmtId="0" fontId="4" fillId="0" borderId="0"/>
    <xf numFmtId="0" fontId="4" fillId="0" borderId="0"/>
    <xf numFmtId="0" fontId="146" fillId="0" borderId="0"/>
    <xf numFmtId="0" fontId="147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48" fillId="0" borderId="0"/>
    <xf numFmtId="0" fontId="149" fillId="0" borderId="0"/>
    <xf numFmtId="0" fontId="5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48" fillId="0" borderId="0"/>
    <xf numFmtId="0" fontId="148" fillId="0" borderId="0"/>
    <xf numFmtId="0" fontId="148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7" fillId="0" borderId="0"/>
    <xf numFmtId="0" fontId="127" fillId="0" borderId="0"/>
    <xf numFmtId="0" fontId="148" fillId="0" borderId="0"/>
    <xf numFmtId="0" fontId="148" fillId="0" borderId="0"/>
    <xf numFmtId="0" fontId="27" fillId="0" borderId="0" applyNumberFormat="0" applyFill="0" applyBorder="0" applyAlignment="0" applyProtection="0"/>
    <xf numFmtId="0" fontId="4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14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27" fillId="0" borderId="0" applyNumberFormat="0" applyFill="0" applyBorder="0" applyAlignment="0" applyProtection="0"/>
    <xf numFmtId="0" fontId="5" fillId="0" borderId="0"/>
    <xf numFmtId="0" fontId="149" fillId="0" borderId="0"/>
    <xf numFmtId="0" fontId="58" fillId="0" borderId="0"/>
    <xf numFmtId="0" fontId="27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4" fillId="0" borderId="0"/>
    <xf numFmtId="0" fontId="4" fillId="0" borderId="0"/>
    <xf numFmtId="0" fontId="4" fillId="0" borderId="0"/>
    <xf numFmtId="0" fontId="149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5" fillId="0" borderId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150" fillId="2" borderId="0" applyNumberFormat="0" applyBorder="0" applyAlignment="0" applyProtection="0"/>
    <xf numFmtId="0" fontId="150" fillId="2" borderId="0" applyNumberFormat="0" applyBorder="0" applyAlignment="0" applyProtection="0"/>
    <xf numFmtId="0" fontId="55" fillId="60" borderId="0" applyNumberFormat="0" applyBorder="0" applyAlignment="0" applyProtection="0"/>
    <xf numFmtId="0" fontId="49" fillId="60" borderId="0" applyNumberFormat="0" applyBorder="0" applyAlignment="0" applyProtection="0"/>
    <xf numFmtId="0" fontId="150" fillId="2" borderId="0" applyNumberFormat="0" applyBorder="0" applyAlignment="0" applyProtection="0"/>
    <xf numFmtId="0" fontId="151" fillId="60" borderId="0" applyNumberFormat="0" applyBorder="0" applyAlignment="0" applyProtection="0">
      <alignment vertical="center"/>
    </xf>
    <xf numFmtId="0" fontId="150" fillId="2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150" fillId="2" borderId="0" applyNumberFormat="0" applyBorder="0" applyAlignment="0" applyProtection="0"/>
    <xf numFmtId="0" fontId="150" fillId="2" borderId="0" applyNumberFormat="0" applyBorder="0" applyAlignment="0" applyProtection="0"/>
    <xf numFmtId="0" fontId="152" fillId="2" borderId="0" applyNumberFormat="0" applyBorder="0" applyAlignment="0" applyProtection="0">
      <alignment vertical="center"/>
    </xf>
    <xf numFmtId="0" fontId="152" fillId="2" borderId="0" applyNumberFormat="0" applyBorder="0" applyAlignment="0" applyProtection="0">
      <alignment vertical="center"/>
    </xf>
    <xf numFmtId="0" fontId="153" fillId="2" borderId="0" applyNumberFormat="0" applyBorder="0" applyAlignment="0" applyProtection="0">
      <alignment vertical="center"/>
    </xf>
    <xf numFmtId="0" fontId="152" fillId="2" borderId="0" applyNumberFormat="0" applyBorder="0" applyAlignment="0" applyProtection="0">
      <alignment vertical="center"/>
    </xf>
    <xf numFmtId="0" fontId="152" fillId="2" borderId="0" applyNumberFormat="0" applyBorder="0" applyAlignment="0" applyProtection="0">
      <alignment vertical="center"/>
    </xf>
    <xf numFmtId="0" fontId="150" fillId="2" borderId="0" applyNumberFormat="0" applyBorder="0" applyAlignment="0" applyProtection="0"/>
    <xf numFmtId="0" fontId="150" fillId="2" borderId="0" applyNumberFormat="0" applyBorder="0" applyAlignment="0" applyProtection="0"/>
    <xf numFmtId="0" fontId="55" fillId="60" borderId="0" applyNumberFormat="0" applyBorder="0" applyAlignment="0" applyProtection="0"/>
    <xf numFmtId="0" fontId="153" fillId="2" borderId="0" applyNumberFormat="0" applyBorder="0" applyAlignment="0" applyProtection="0">
      <alignment vertical="center"/>
    </xf>
    <xf numFmtId="0" fontId="55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153" fillId="2" borderId="0" applyNumberFormat="0" applyBorder="0" applyAlignment="0" applyProtection="0">
      <alignment vertical="center"/>
    </xf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150" fillId="3" borderId="0" applyNumberFormat="0" applyBorder="0" applyAlignment="0" applyProtection="0"/>
    <xf numFmtId="0" fontId="150" fillId="3" borderId="0" applyNumberFormat="0" applyBorder="0" applyAlignment="0" applyProtection="0"/>
    <xf numFmtId="0" fontId="55" fillId="64" borderId="0" applyNumberFormat="0" applyBorder="0" applyAlignment="0" applyProtection="0"/>
    <xf numFmtId="0" fontId="49" fillId="64" borderId="0" applyNumberFormat="0" applyBorder="0" applyAlignment="0" applyProtection="0"/>
    <xf numFmtId="0" fontId="150" fillId="3" borderId="0" applyNumberFormat="0" applyBorder="0" applyAlignment="0" applyProtection="0"/>
    <xf numFmtId="0" fontId="151" fillId="64" borderId="0" applyNumberFormat="0" applyBorder="0" applyAlignment="0" applyProtection="0">
      <alignment vertical="center"/>
    </xf>
    <xf numFmtId="0" fontId="150" fillId="3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150" fillId="3" borderId="0" applyNumberFormat="0" applyBorder="0" applyAlignment="0" applyProtection="0"/>
    <xf numFmtId="0" fontId="150" fillId="3" borderId="0" applyNumberFormat="0" applyBorder="0" applyAlignment="0" applyProtection="0"/>
    <xf numFmtId="0" fontId="152" fillId="3" borderId="0" applyNumberFormat="0" applyBorder="0" applyAlignment="0" applyProtection="0">
      <alignment vertical="center"/>
    </xf>
    <xf numFmtId="0" fontId="152" fillId="3" borderId="0" applyNumberFormat="0" applyBorder="0" applyAlignment="0" applyProtection="0">
      <alignment vertical="center"/>
    </xf>
    <xf numFmtId="0" fontId="153" fillId="3" borderId="0" applyNumberFormat="0" applyBorder="0" applyAlignment="0" applyProtection="0">
      <alignment vertical="center"/>
    </xf>
    <xf numFmtId="0" fontId="152" fillId="3" borderId="0" applyNumberFormat="0" applyBorder="0" applyAlignment="0" applyProtection="0">
      <alignment vertical="center"/>
    </xf>
    <xf numFmtId="0" fontId="152" fillId="3" borderId="0" applyNumberFormat="0" applyBorder="0" applyAlignment="0" applyProtection="0">
      <alignment vertical="center"/>
    </xf>
    <xf numFmtId="0" fontId="150" fillId="3" borderId="0" applyNumberFormat="0" applyBorder="0" applyAlignment="0" applyProtection="0"/>
    <xf numFmtId="0" fontId="150" fillId="3" borderId="0" applyNumberFormat="0" applyBorder="0" applyAlignment="0" applyProtection="0"/>
    <xf numFmtId="0" fontId="55" fillId="64" borderId="0" applyNumberFormat="0" applyBorder="0" applyAlignment="0" applyProtection="0"/>
    <xf numFmtId="0" fontId="153" fillId="3" borderId="0" applyNumberFormat="0" applyBorder="0" applyAlignment="0" applyProtection="0">
      <alignment vertical="center"/>
    </xf>
    <xf numFmtId="0" fontId="55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153" fillId="3" borderId="0" applyNumberFormat="0" applyBorder="0" applyAlignment="0" applyProtection="0">
      <alignment vertical="center"/>
    </xf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150" fillId="4" borderId="0" applyNumberFormat="0" applyBorder="0" applyAlignment="0" applyProtection="0"/>
    <xf numFmtId="0" fontId="150" fillId="4" borderId="0" applyNumberFormat="0" applyBorder="0" applyAlignment="0" applyProtection="0"/>
    <xf numFmtId="0" fontId="55" fillId="68" borderId="0" applyNumberFormat="0" applyBorder="0" applyAlignment="0" applyProtection="0"/>
    <xf numFmtId="0" fontId="49" fillId="68" borderId="0" applyNumberFormat="0" applyBorder="0" applyAlignment="0" applyProtection="0"/>
    <xf numFmtId="0" fontId="150" fillId="4" borderId="0" applyNumberFormat="0" applyBorder="0" applyAlignment="0" applyProtection="0"/>
    <xf numFmtId="0" fontId="151" fillId="68" borderId="0" applyNumberFormat="0" applyBorder="0" applyAlignment="0" applyProtection="0">
      <alignment vertical="center"/>
    </xf>
    <xf numFmtId="0" fontId="150" fillId="4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150" fillId="4" borderId="0" applyNumberFormat="0" applyBorder="0" applyAlignment="0" applyProtection="0"/>
    <xf numFmtId="0" fontId="150" fillId="4" borderId="0" applyNumberFormat="0" applyBorder="0" applyAlignment="0" applyProtection="0"/>
    <xf numFmtId="0" fontId="152" fillId="4" borderId="0" applyNumberFormat="0" applyBorder="0" applyAlignment="0" applyProtection="0">
      <alignment vertical="center"/>
    </xf>
    <xf numFmtId="0" fontId="152" fillId="4" borderId="0" applyNumberFormat="0" applyBorder="0" applyAlignment="0" applyProtection="0">
      <alignment vertical="center"/>
    </xf>
    <xf numFmtId="0" fontId="153" fillId="4" borderId="0" applyNumberFormat="0" applyBorder="0" applyAlignment="0" applyProtection="0">
      <alignment vertical="center"/>
    </xf>
    <xf numFmtId="0" fontId="152" fillId="4" borderId="0" applyNumberFormat="0" applyBorder="0" applyAlignment="0" applyProtection="0">
      <alignment vertical="center"/>
    </xf>
    <xf numFmtId="0" fontId="152" fillId="4" borderId="0" applyNumberFormat="0" applyBorder="0" applyAlignment="0" applyProtection="0">
      <alignment vertical="center"/>
    </xf>
    <xf numFmtId="0" fontId="150" fillId="4" borderId="0" applyNumberFormat="0" applyBorder="0" applyAlignment="0" applyProtection="0"/>
    <xf numFmtId="0" fontId="150" fillId="4" borderId="0" applyNumberFormat="0" applyBorder="0" applyAlignment="0" applyProtection="0"/>
    <xf numFmtId="0" fontId="55" fillId="68" borderId="0" applyNumberFormat="0" applyBorder="0" applyAlignment="0" applyProtection="0"/>
    <xf numFmtId="0" fontId="153" fillId="4" borderId="0" applyNumberFormat="0" applyBorder="0" applyAlignment="0" applyProtection="0">
      <alignment vertical="center"/>
    </xf>
    <xf numFmtId="0" fontId="55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153" fillId="4" borderId="0" applyNumberFormat="0" applyBorder="0" applyAlignment="0" applyProtection="0">
      <alignment vertical="center"/>
    </xf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150" fillId="5" borderId="0" applyNumberFormat="0" applyBorder="0" applyAlignment="0" applyProtection="0"/>
    <xf numFmtId="0" fontId="150" fillId="5" borderId="0" applyNumberFormat="0" applyBorder="0" applyAlignment="0" applyProtection="0"/>
    <xf numFmtId="0" fontId="55" fillId="72" borderId="0" applyNumberFormat="0" applyBorder="0" applyAlignment="0" applyProtection="0"/>
    <xf numFmtId="0" fontId="49" fillId="72" borderId="0" applyNumberFormat="0" applyBorder="0" applyAlignment="0" applyProtection="0"/>
    <xf numFmtId="0" fontId="150" fillId="5" borderId="0" applyNumberFormat="0" applyBorder="0" applyAlignment="0" applyProtection="0"/>
    <xf numFmtId="0" fontId="151" fillId="72" borderId="0" applyNumberFormat="0" applyBorder="0" applyAlignment="0" applyProtection="0">
      <alignment vertical="center"/>
    </xf>
    <xf numFmtId="0" fontId="150" fillId="5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150" fillId="5" borderId="0" applyNumberFormat="0" applyBorder="0" applyAlignment="0" applyProtection="0"/>
    <xf numFmtId="0" fontId="150" fillId="5" borderId="0" applyNumberFormat="0" applyBorder="0" applyAlignment="0" applyProtection="0"/>
    <xf numFmtId="0" fontId="152" fillId="5" borderId="0" applyNumberFormat="0" applyBorder="0" applyAlignment="0" applyProtection="0">
      <alignment vertical="center"/>
    </xf>
    <xf numFmtId="0" fontId="152" fillId="5" borderId="0" applyNumberFormat="0" applyBorder="0" applyAlignment="0" applyProtection="0">
      <alignment vertical="center"/>
    </xf>
    <xf numFmtId="0" fontId="153" fillId="5" borderId="0" applyNumberFormat="0" applyBorder="0" applyAlignment="0" applyProtection="0">
      <alignment vertical="center"/>
    </xf>
    <xf numFmtId="0" fontId="152" fillId="5" borderId="0" applyNumberFormat="0" applyBorder="0" applyAlignment="0" applyProtection="0">
      <alignment vertical="center"/>
    </xf>
    <xf numFmtId="0" fontId="152" fillId="5" borderId="0" applyNumberFormat="0" applyBorder="0" applyAlignment="0" applyProtection="0">
      <alignment vertical="center"/>
    </xf>
    <xf numFmtId="0" fontId="150" fillId="5" borderId="0" applyNumberFormat="0" applyBorder="0" applyAlignment="0" applyProtection="0"/>
    <xf numFmtId="0" fontId="150" fillId="5" borderId="0" applyNumberFormat="0" applyBorder="0" applyAlignment="0" applyProtection="0"/>
    <xf numFmtId="0" fontId="55" fillId="72" borderId="0" applyNumberFormat="0" applyBorder="0" applyAlignment="0" applyProtection="0"/>
    <xf numFmtId="0" fontId="153" fillId="5" borderId="0" applyNumberFormat="0" applyBorder="0" applyAlignment="0" applyProtection="0">
      <alignment vertical="center"/>
    </xf>
    <xf numFmtId="0" fontId="55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153" fillId="5" borderId="0" applyNumberFormat="0" applyBorder="0" applyAlignment="0" applyProtection="0">
      <alignment vertical="center"/>
    </xf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150" fillId="6" borderId="0" applyNumberFormat="0" applyBorder="0" applyAlignment="0" applyProtection="0"/>
    <xf numFmtId="0" fontId="150" fillId="6" borderId="0" applyNumberFormat="0" applyBorder="0" applyAlignment="0" applyProtection="0"/>
    <xf numFmtId="0" fontId="55" fillId="76" borderId="0" applyNumberFormat="0" applyBorder="0" applyAlignment="0" applyProtection="0"/>
    <xf numFmtId="0" fontId="49" fillId="76" borderId="0" applyNumberFormat="0" applyBorder="0" applyAlignment="0" applyProtection="0"/>
    <xf numFmtId="0" fontId="150" fillId="6" borderId="0" applyNumberFormat="0" applyBorder="0" applyAlignment="0" applyProtection="0"/>
    <xf numFmtId="0" fontId="151" fillId="76" borderId="0" applyNumberFormat="0" applyBorder="0" applyAlignment="0" applyProtection="0">
      <alignment vertical="center"/>
    </xf>
    <xf numFmtId="0" fontId="150" fillId="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150" fillId="6" borderId="0" applyNumberFormat="0" applyBorder="0" applyAlignment="0" applyProtection="0"/>
    <xf numFmtId="0" fontId="150" fillId="6" borderId="0" applyNumberFormat="0" applyBorder="0" applyAlignment="0" applyProtection="0"/>
    <xf numFmtId="0" fontId="152" fillId="6" borderId="0" applyNumberFormat="0" applyBorder="0" applyAlignment="0" applyProtection="0">
      <alignment vertical="center"/>
    </xf>
    <xf numFmtId="0" fontId="152" fillId="6" borderId="0" applyNumberFormat="0" applyBorder="0" applyAlignment="0" applyProtection="0">
      <alignment vertical="center"/>
    </xf>
    <xf numFmtId="0" fontId="153" fillId="6" borderId="0" applyNumberFormat="0" applyBorder="0" applyAlignment="0" applyProtection="0">
      <alignment vertical="center"/>
    </xf>
    <xf numFmtId="0" fontId="152" fillId="6" borderId="0" applyNumberFormat="0" applyBorder="0" applyAlignment="0" applyProtection="0">
      <alignment vertical="center"/>
    </xf>
    <xf numFmtId="0" fontId="152" fillId="6" borderId="0" applyNumberFormat="0" applyBorder="0" applyAlignment="0" applyProtection="0">
      <alignment vertical="center"/>
    </xf>
    <xf numFmtId="0" fontId="150" fillId="6" borderId="0" applyNumberFormat="0" applyBorder="0" applyAlignment="0" applyProtection="0"/>
    <xf numFmtId="0" fontId="150" fillId="6" borderId="0" applyNumberFormat="0" applyBorder="0" applyAlignment="0" applyProtection="0"/>
    <xf numFmtId="0" fontId="55" fillId="76" borderId="0" applyNumberFormat="0" applyBorder="0" applyAlignment="0" applyProtection="0"/>
    <xf numFmtId="0" fontId="153" fillId="6" borderId="0" applyNumberFormat="0" applyBorder="0" applyAlignment="0" applyProtection="0">
      <alignment vertical="center"/>
    </xf>
    <xf numFmtId="0" fontId="55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153" fillId="6" borderId="0" applyNumberFormat="0" applyBorder="0" applyAlignment="0" applyProtection="0">
      <alignment vertical="center"/>
    </xf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150" fillId="7" borderId="0" applyNumberFormat="0" applyBorder="0" applyAlignment="0" applyProtection="0"/>
    <xf numFmtId="0" fontId="150" fillId="7" borderId="0" applyNumberFormat="0" applyBorder="0" applyAlignment="0" applyProtection="0"/>
    <xf numFmtId="0" fontId="55" fillId="80" borderId="0" applyNumberFormat="0" applyBorder="0" applyAlignment="0" applyProtection="0"/>
    <xf numFmtId="0" fontId="49" fillId="80" borderId="0" applyNumberFormat="0" applyBorder="0" applyAlignment="0" applyProtection="0"/>
    <xf numFmtId="0" fontId="150" fillId="7" borderId="0" applyNumberFormat="0" applyBorder="0" applyAlignment="0" applyProtection="0"/>
    <xf numFmtId="0" fontId="151" fillId="80" borderId="0" applyNumberFormat="0" applyBorder="0" applyAlignment="0" applyProtection="0">
      <alignment vertical="center"/>
    </xf>
    <xf numFmtId="0" fontId="150" fillId="7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150" fillId="7" borderId="0" applyNumberFormat="0" applyBorder="0" applyAlignment="0" applyProtection="0"/>
    <xf numFmtId="0" fontId="150" fillId="7" borderId="0" applyNumberFormat="0" applyBorder="0" applyAlignment="0" applyProtection="0"/>
    <xf numFmtId="0" fontId="152" fillId="7" borderId="0" applyNumberFormat="0" applyBorder="0" applyAlignment="0" applyProtection="0">
      <alignment vertical="center"/>
    </xf>
    <xf numFmtId="0" fontId="152" fillId="7" borderId="0" applyNumberFormat="0" applyBorder="0" applyAlignment="0" applyProtection="0">
      <alignment vertical="center"/>
    </xf>
    <xf numFmtId="0" fontId="153" fillId="7" borderId="0" applyNumberFormat="0" applyBorder="0" applyAlignment="0" applyProtection="0">
      <alignment vertical="center"/>
    </xf>
    <xf numFmtId="0" fontId="152" fillId="7" borderId="0" applyNumberFormat="0" applyBorder="0" applyAlignment="0" applyProtection="0">
      <alignment vertical="center"/>
    </xf>
    <xf numFmtId="0" fontId="152" fillId="7" borderId="0" applyNumberFormat="0" applyBorder="0" applyAlignment="0" applyProtection="0">
      <alignment vertical="center"/>
    </xf>
    <xf numFmtId="0" fontId="150" fillId="7" borderId="0" applyNumberFormat="0" applyBorder="0" applyAlignment="0" applyProtection="0"/>
    <xf numFmtId="0" fontId="150" fillId="7" borderId="0" applyNumberFormat="0" applyBorder="0" applyAlignment="0" applyProtection="0"/>
    <xf numFmtId="0" fontId="55" fillId="80" borderId="0" applyNumberFormat="0" applyBorder="0" applyAlignment="0" applyProtection="0"/>
    <xf numFmtId="0" fontId="153" fillId="7" borderId="0" applyNumberFormat="0" applyBorder="0" applyAlignment="0" applyProtection="0">
      <alignment vertical="center"/>
    </xf>
    <xf numFmtId="0" fontId="55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49" fillId="80" borderId="0" applyNumberFormat="0" applyBorder="0" applyAlignment="0" applyProtection="0"/>
    <xf numFmtId="0" fontId="153" fillId="7" borderId="0" applyNumberFormat="0" applyBorder="0" applyAlignment="0" applyProtection="0">
      <alignment vertical="center"/>
    </xf>
    <xf numFmtId="0" fontId="150" fillId="2" borderId="0" applyNumberFormat="0" applyBorder="0" applyAlignment="0" applyProtection="0"/>
    <xf numFmtId="0" fontId="150" fillId="3" borderId="0" applyNumberFormat="0" applyBorder="0" applyAlignment="0" applyProtection="0"/>
    <xf numFmtId="0" fontId="150" fillId="4" borderId="0" applyNumberFormat="0" applyBorder="0" applyAlignment="0" applyProtection="0"/>
    <xf numFmtId="0" fontId="150" fillId="5" borderId="0" applyNumberFormat="0" applyBorder="0" applyAlignment="0" applyProtection="0"/>
    <xf numFmtId="0" fontId="150" fillId="6" borderId="0" applyNumberFormat="0" applyBorder="0" applyAlignment="0" applyProtection="0"/>
    <xf numFmtId="0" fontId="150" fillId="7" borderId="0" applyNumberFormat="0" applyBorder="0" applyAlignment="0" applyProtection="0"/>
    <xf numFmtId="0" fontId="152" fillId="2" borderId="0" applyNumberFormat="0" applyBorder="0" applyAlignment="0" applyProtection="0"/>
    <xf numFmtId="0" fontId="154" fillId="2" borderId="0" applyNumberFormat="0" applyBorder="0" applyAlignment="0" applyProtection="0">
      <alignment vertical="center"/>
    </xf>
    <xf numFmtId="0" fontId="152" fillId="2" borderId="0" applyNumberFormat="0" applyBorder="0" applyAlignment="0" applyProtection="0"/>
    <xf numFmtId="0" fontId="152" fillId="2" borderId="0" applyNumberFormat="0" applyBorder="0" applyAlignment="0" applyProtection="0">
      <alignment vertical="center"/>
    </xf>
    <xf numFmtId="0" fontId="152" fillId="2" borderId="0" applyNumberFormat="0" applyBorder="0" applyAlignment="0" applyProtection="0">
      <alignment vertical="center"/>
    </xf>
    <xf numFmtId="0" fontId="153" fillId="2" borderId="0" applyNumberFormat="0" applyBorder="0" applyAlignment="0" applyProtection="0">
      <alignment vertical="center"/>
    </xf>
    <xf numFmtId="0" fontId="152" fillId="2" borderId="0" applyNumberFormat="0" applyBorder="0" applyAlignment="0" applyProtection="0">
      <alignment vertical="center"/>
    </xf>
    <xf numFmtId="0" fontId="152" fillId="2" borderId="0" applyNumberFormat="0" applyBorder="0" applyAlignment="0" applyProtection="0"/>
    <xf numFmtId="0" fontId="152" fillId="2" borderId="0" applyNumberFormat="0" applyBorder="0" applyAlignment="0" applyProtection="0"/>
    <xf numFmtId="0" fontId="152" fillId="2" borderId="0" applyNumberFormat="0" applyBorder="0" applyAlignment="0" applyProtection="0"/>
    <xf numFmtId="0" fontId="152" fillId="2" borderId="0" applyNumberFormat="0" applyBorder="0" applyAlignment="0" applyProtection="0"/>
    <xf numFmtId="0" fontId="152" fillId="2" borderId="0" applyNumberFormat="0" applyBorder="0" applyAlignment="0" applyProtection="0"/>
    <xf numFmtId="0" fontId="152" fillId="2" borderId="0" applyNumberFormat="0" applyBorder="0" applyAlignment="0" applyProtection="0"/>
    <xf numFmtId="0" fontId="152" fillId="2" borderId="0" applyNumberFormat="0" applyBorder="0" applyAlignment="0" applyProtection="0"/>
    <xf numFmtId="0" fontId="152" fillId="2" borderId="0" applyNumberFormat="0" applyBorder="0" applyAlignment="0" applyProtection="0">
      <alignment vertical="center"/>
    </xf>
    <xf numFmtId="0" fontId="152" fillId="2" borderId="0" applyNumberFormat="0" applyBorder="0" applyAlignment="0" applyProtection="0"/>
    <xf numFmtId="0" fontId="152" fillId="2" borderId="0" applyNumberFormat="0" applyBorder="0" applyAlignment="0" applyProtection="0"/>
    <xf numFmtId="0" fontId="152" fillId="2" borderId="0" applyNumberFormat="0" applyBorder="0" applyAlignment="0" applyProtection="0"/>
    <xf numFmtId="0" fontId="152" fillId="2" borderId="0" applyNumberFormat="0" applyBorder="0" applyAlignment="0" applyProtection="0"/>
    <xf numFmtId="0" fontId="152" fillId="2" borderId="0" applyNumberFormat="0" applyBorder="0" applyAlignment="0" applyProtection="0"/>
    <xf numFmtId="0" fontId="152" fillId="3" borderId="0" applyNumberFormat="0" applyBorder="0" applyAlignment="0" applyProtection="0"/>
    <xf numFmtId="0" fontId="154" fillId="3" borderId="0" applyNumberFormat="0" applyBorder="0" applyAlignment="0" applyProtection="0">
      <alignment vertical="center"/>
    </xf>
    <xf numFmtId="0" fontId="152" fillId="3" borderId="0" applyNumberFormat="0" applyBorder="0" applyAlignment="0" applyProtection="0"/>
    <xf numFmtId="0" fontId="152" fillId="3" borderId="0" applyNumberFormat="0" applyBorder="0" applyAlignment="0" applyProtection="0">
      <alignment vertical="center"/>
    </xf>
    <xf numFmtId="0" fontId="152" fillId="3" borderId="0" applyNumberFormat="0" applyBorder="0" applyAlignment="0" applyProtection="0">
      <alignment vertical="center"/>
    </xf>
    <xf numFmtId="0" fontId="153" fillId="3" borderId="0" applyNumberFormat="0" applyBorder="0" applyAlignment="0" applyProtection="0">
      <alignment vertical="center"/>
    </xf>
    <xf numFmtId="0" fontId="152" fillId="3" borderId="0" applyNumberFormat="0" applyBorder="0" applyAlignment="0" applyProtection="0">
      <alignment vertical="center"/>
    </xf>
    <xf numFmtId="0" fontId="152" fillId="3" borderId="0" applyNumberFormat="0" applyBorder="0" applyAlignment="0" applyProtection="0"/>
    <xf numFmtId="0" fontId="152" fillId="3" borderId="0" applyNumberFormat="0" applyBorder="0" applyAlignment="0" applyProtection="0"/>
    <xf numFmtId="0" fontId="152" fillId="3" borderId="0" applyNumberFormat="0" applyBorder="0" applyAlignment="0" applyProtection="0"/>
    <xf numFmtId="0" fontId="152" fillId="3" borderId="0" applyNumberFormat="0" applyBorder="0" applyAlignment="0" applyProtection="0"/>
    <xf numFmtId="0" fontId="152" fillId="3" borderId="0" applyNumberFormat="0" applyBorder="0" applyAlignment="0" applyProtection="0"/>
    <xf numFmtId="0" fontId="152" fillId="3" borderId="0" applyNumberFormat="0" applyBorder="0" applyAlignment="0" applyProtection="0"/>
    <xf numFmtId="0" fontId="152" fillId="3" borderId="0" applyNumberFormat="0" applyBorder="0" applyAlignment="0" applyProtection="0"/>
    <xf numFmtId="0" fontId="152" fillId="3" borderId="0" applyNumberFormat="0" applyBorder="0" applyAlignment="0" applyProtection="0">
      <alignment vertical="center"/>
    </xf>
    <xf numFmtId="0" fontId="152" fillId="3" borderId="0" applyNumberFormat="0" applyBorder="0" applyAlignment="0" applyProtection="0"/>
    <xf numFmtId="0" fontId="152" fillId="3" borderId="0" applyNumberFormat="0" applyBorder="0" applyAlignment="0" applyProtection="0"/>
    <xf numFmtId="0" fontId="152" fillId="3" borderId="0" applyNumberFormat="0" applyBorder="0" applyAlignment="0" applyProtection="0"/>
    <xf numFmtId="0" fontId="152" fillId="3" borderId="0" applyNumberFormat="0" applyBorder="0" applyAlignment="0" applyProtection="0"/>
    <xf numFmtId="0" fontId="152" fillId="3" borderId="0" applyNumberFormat="0" applyBorder="0" applyAlignment="0" applyProtection="0"/>
    <xf numFmtId="0" fontId="152" fillId="4" borderId="0" applyNumberFormat="0" applyBorder="0" applyAlignment="0" applyProtection="0"/>
    <xf numFmtId="0" fontId="154" fillId="4" borderId="0" applyNumberFormat="0" applyBorder="0" applyAlignment="0" applyProtection="0">
      <alignment vertical="center"/>
    </xf>
    <xf numFmtId="0" fontId="152" fillId="4" borderId="0" applyNumberFormat="0" applyBorder="0" applyAlignment="0" applyProtection="0"/>
    <xf numFmtId="0" fontId="152" fillId="4" borderId="0" applyNumberFormat="0" applyBorder="0" applyAlignment="0" applyProtection="0">
      <alignment vertical="center"/>
    </xf>
    <xf numFmtId="0" fontId="152" fillId="4" borderId="0" applyNumberFormat="0" applyBorder="0" applyAlignment="0" applyProtection="0">
      <alignment vertical="center"/>
    </xf>
    <xf numFmtId="0" fontId="153" fillId="4" borderId="0" applyNumberFormat="0" applyBorder="0" applyAlignment="0" applyProtection="0">
      <alignment vertical="center"/>
    </xf>
    <xf numFmtId="0" fontId="152" fillId="4" borderId="0" applyNumberFormat="0" applyBorder="0" applyAlignment="0" applyProtection="0">
      <alignment vertical="center"/>
    </xf>
    <xf numFmtId="0" fontId="152" fillId="4" borderId="0" applyNumberFormat="0" applyBorder="0" applyAlignment="0" applyProtection="0"/>
    <xf numFmtId="0" fontId="152" fillId="4" borderId="0" applyNumberFormat="0" applyBorder="0" applyAlignment="0" applyProtection="0"/>
    <xf numFmtId="0" fontId="152" fillId="4" borderId="0" applyNumberFormat="0" applyBorder="0" applyAlignment="0" applyProtection="0"/>
    <xf numFmtId="0" fontId="152" fillId="4" borderId="0" applyNumberFormat="0" applyBorder="0" applyAlignment="0" applyProtection="0"/>
    <xf numFmtId="0" fontId="152" fillId="4" borderId="0" applyNumberFormat="0" applyBorder="0" applyAlignment="0" applyProtection="0"/>
    <xf numFmtId="0" fontId="152" fillId="4" borderId="0" applyNumberFormat="0" applyBorder="0" applyAlignment="0" applyProtection="0"/>
    <xf numFmtId="0" fontId="152" fillId="4" borderId="0" applyNumberFormat="0" applyBorder="0" applyAlignment="0" applyProtection="0"/>
    <xf numFmtId="0" fontId="152" fillId="4" borderId="0" applyNumberFormat="0" applyBorder="0" applyAlignment="0" applyProtection="0">
      <alignment vertical="center"/>
    </xf>
    <xf numFmtId="0" fontId="152" fillId="4" borderId="0" applyNumberFormat="0" applyBorder="0" applyAlignment="0" applyProtection="0"/>
    <xf numFmtId="0" fontId="152" fillId="4" borderId="0" applyNumberFormat="0" applyBorder="0" applyAlignment="0" applyProtection="0"/>
    <xf numFmtId="0" fontId="152" fillId="4" borderId="0" applyNumberFormat="0" applyBorder="0" applyAlignment="0" applyProtection="0"/>
    <xf numFmtId="0" fontId="152" fillId="4" borderId="0" applyNumberFormat="0" applyBorder="0" applyAlignment="0" applyProtection="0"/>
    <xf numFmtId="0" fontId="152" fillId="4" borderId="0" applyNumberFormat="0" applyBorder="0" applyAlignment="0" applyProtection="0"/>
    <xf numFmtId="0" fontId="152" fillId="5" borderId="0" applyNumberFormat="0" applyBorder="0" applyAlignment="0" applyProtection="0"/>
    <xf numFmtId="0" fontId="154" fillId="5" borderId="0" applyNumberFormat="0" applyBorder="0" applyAlignment="0" applyProtection="0">
      <alignment vertical="center"/>
    </xf>
    <xf numFmtId="0" fontId="152" fillId="5" borderId="0" applyNumberFormat="0" applyBorder="0" applyAlignment="0" applyProtection="0"/>
    <xf numFmtId="0" fontId="152" fillId="5" borderId="0" applyNumberFormat="0" applyBorder="0" applyAlignment="0" applyProtection="0">
      <alignment vertical="center"/>
    </xf>
    <xf numFmtId="0" fontId="152" fillId="5" borderId="0" applyNumberFormat="0" applyBorder="0" applyAlignment="0" applyProtection="0">
      <alignment vertical="center"/>
    </xf>
    <xf numFmtId="0" fontId="153" fillId="5" borderId="0" applyNumberFormat="0" applyBorder="0" applyAlignment="0" applyProtection="0">
      <alignment vertical="center"/>
    </xf>
    <xf numFmtId="0" fontId="152" fillId="5" borderId="0" applyNumberFormat="0" applyBorder="0" applyAlignment="0" applyProtection="0">
      <alignment vertical="center"/>
    </xf>
    <xf numFmtId="0" fontId="152" fillId="5" borderId="0" applyNumberFormat="0" applyBorder="0" applyAlignment="0" applyProtection="0"/>
    <xf numFmtId="0" fontId="152" fillId="5" borderId="0" applyNumberFormat="0" applyBorder="0" applyAlignment="0" applyProtection="0"/>
    <xf numFmtId="0" fontId="152" fillId="5" borderId="0" applyNumberFormat="0" applyBorder="0" applyAlignment="0" applyProtection="0"/>
    <xf numFmtId="0" fontId="152" fillId="5" borderId="0" applyNumberFormat="0" applyBorder="0" applyAlignment="0" applyProtection="0"/>
    <xf numFmtId="0" fontId="152" fillId="5" borderId="0" applyNumberFormat="0" applyBorder="0" applyAlignment="0" applyProtection="0"/>
    <xf numFmtId="0" fontId="152" fillId="5" borderId="0" applyNumberFormat="0" applyBorder="0" applyAlignment="0" applyProtection="0"/>
    <xf numFmtId="0" fontId="152" fillId="5" borderId="0" applyNumberFormat="0" applyBorder="0" applyAlignment="0" applyProtection="0"/>
    <xf numFmtId="0" fontId="152" fillId="5" borderId="0" applyNumberFormat="0" applyBorder="0" applyAlignment="0" applyProtection="0">
      <alignment vertical="center"/>
    </xf>
    <xf numFmtId="0" fontId="152" fillId="5" borderId="0" applyNumberFormat="0" applyBorder="0" applyAlignment="0" applyProtection="0"/>
    <xf numFmtId="0" fontId="152" fillId="5" borderId="0" applyNumberFormat="0" applyBorder="0" applyAlignment="0" applyProtection="0"/>
    <xf numFmtId="0" fontId="152" fillId="5" borderId="0" applyNumberFormat="0" applyBorder="0" applyAlignment="0" applyProtection="0"/>
    <xf numFmtId="0" fontId="152" fillId="5" borderId="0" applyNumberFormat="0" applyBorder="0" applyAlignment="0" applyProtection="0"/>
    <xf numFmtId="0" fontId="152" fillId="5" borderId="0" applyNumberFormat="0" applyBorder="0" applyAlignment="0" applyProtection="0"/>
    <xf numFmtId="0" fontId="152" fillId="6" borderId="0" applyNumberFormat="0" applyBorder="0" applyAlignment="0" applyProtection="0"/>
    <xf numFmtId="0" fontId="154" fillId="6" borderId="0" applyNumberFormat="0" applyBorder="0" applyAlignment="0" applyProtection="0">
      <alignment vertical="center"/>
    </xf>
    <xf numFmtId="0" fontId="152" fillId="6" borderId="0" applyNumberFormat="0" applyBorder="0" applyAlignment="0" applyProtection="0"/>
    <xf numFmtId="0" fontId="152" fillId="6" borderId="0" applyNumberFormat="0" applyBorder="0" applyAlignment="0" applyProtection="0">
      <alignment vertical="center"/>
    </xf>
    <xf numFmtId="0" fontId="152" fillId="6" borderId="0" applyNumberFormat="0" applyBorder="0" applyAlignment="0" applyProtection="0">
      <alignment vertical="center"/>
    </xf>
    <xf numFmtId="0" fontId="153" fillId="6" borderId="0" applyNumberFormat="0" applyBorder="0" applyAlignment="0" applyProtection="0">
      <alignment vertical="center"/>
    </xf>
    <xf numFmtId="0" fontId="152" fillId="6" borderId="0" applyNumberFormat="0" applyBorder="0" applyAlignment="0" applyProtection="0">
      <alignment vertical="center"/>
    </xf>
    <xf numFmtId="0" fontId="152" fillId="6" borderId="0" applyNumberFormat="0" applyBorder="0" applyAlignment="0" applyProtection="0"/>
    <xf numFmtId="0" fontId="152" fillId="6" borderId="0" applyNumberFormat="0" applyBorder="0" applyAlignment="0" applyProtection="0"/>
    <xf numFmtId="0" fontId="152" fillId="6" borderId="0" applyNumberFormat="0" applyBorder="0" applyAlignment="0" applyProtection="0"/>
    <xf numFmtId="0" fontId="152" fillId="6" borderId="0" applyNumberFormat="0" applyBorder="0" applyAlignment="0" applyProtection="0"/>
    <xf numFmtId="0" fontId="152" fillId="6" borderId="0" applyNumberFormat="0" applyBorder="0" applyAlignment="0" applyProtection="0"/>
    <xf numFmtId="0" fontId="152" fillId="6" borderId="0" applyNumberFormat="0" applyBorder="0" applyAlignment="0" applyProtection="0"/>
    <xf numFmtId="0" fontId="152" fillId="6" borderId="0" applyNumberFormat="0" applyBorder="0" applyAlignment="0" applyProtection="0"/>
    <xf numFmtId="0" fontId="152" fillId="6" borderId="0" applyNumberFormat="0" applyBorder="0" applyAlignment="0" applyProtection="0">
      <alignment vertical="center"/>
    </xf>
    <xf numFmtId="0" fontId="152" fillId="6" borderId="0" applyNumberFormat="0" applyBorder="0" applyAlignment="0" applyProtection="0"/>
    <xf numFmtId="0" fontId="152" fillId="6" borderId="0" applyNumberFormat="0" applyBorder="0" applyAlignment="0" applyProtection="0"/>
    <xf numFmtId="0" fontId="152" fillId="6" borderId="0" applyNumberFormat="0" applyBorder="0" applyAlignment="0" applyProtection="0"/>
    <xf numFmtId="0" fontId="152" fillId="6" borderId="0" applyNumberFormat="0" applyBorder="0" applyAlignment="0" applyProtection="0"/>
    <xf numFmtId="0" fontId="152" fillId="6" borderId="0" applyNumberFormat="0" applyBorder="0" applyAlignment="0" applyProtection="0"/>
    <xf numFmtId="0" fontId="152" fillId="7" borderId="0" applyNumberFormat="0" applyBorder="0" applyAlignment="0" applyProtection="0"/>
    <xf numFmtId="0" fontId="154" fillId="7" borderId="0" applyNumberFormat="0" applyBorder="0" applyAlignment="0" applyProtection="0">
      <alignment vertical="center"/>
    </xf>
    <xf numFmtId="0" fontId="152" fillId="7" borderId="0" applyNumberFormat="0" applyBorder="0" applyAlignment="0" applyProtection="0"/>
    <xf numFmtId="0" fontId="152" fillId="7" borderId="0" applyNumberFormat="0" applyBorder="0" applyAlignment="0" applyProtection="0">
      <alignment vertical="center"/>
    </xf>
    <xf numFmtId="0" fontId="152" fillId="7" borderId="0" applyNumberFormat="0" applyBorder="0" applyAlignment="0" applyProtection="0">
      <alignment vertical="center"/>
    </xf>
    <xf numFmtId="0" fontId="153" fillId="7" borderId="0" applyNumberFormat="0" applyBorder="0" applyAlignment="0" applyProtection="0">
      <alignment vertical="center"/>
    </xf>
    <xf numFmtId="0" fontId="152" fillId="7" borderId="0" applyNumberFormat="0" applyBorder="0" applyAlignment="0" applyProtection="0">
      <alignment vertical="center"/>
    </xf>
    <xf numFmtId="0" fontId="152" fillId="7" borderId="0" applyNumberFormat="0" applyBorder="0" applyAlignment="0" applyProtection="0"/>
    <xf numFmtId="0" fontId="152" fillId="7" borderId="0" applyNumberFormat="0" applyBorder="0" applyAlignment="0" applyProtection="0"/>
    <xf numFmtId="0" fontId="152" fillId="7" borderId="0" applyNumberFormat="0" applyBorder="0" applyAlignment="0" applyProtection="0"/>
    <xf numFmtId="0" fontId="152" fillId="7" borderId="0" applyNumberFormat="0" applyBorder="0" applyAlignment="0" applyProtection="0"/>
    <xf numFmtId="0" fontId="152" fillId="7" borderId="0" applyNumberFormat="0" applyBorder="0" applyAlignment="0" applyProtection="0"/>
    <xf numFmtId="0" fontId="152" fillId="7" borderId="0" applyNumberFormat="0" applyBorder="0" applyAlignment="0" applyProtection="0"/>
    <xf numFmtId="0" fontId="152" fillId="7" borderId="0" applyNumberFormat="0" applyBorder="0" applyAlignment="0" applyProtection="0"/>
    <xf numFmtId="0" fontId="152" fillId="7" borderId="0" applyNumberFormat="0" applyBorder="0" applyAlignment="0" applyProtection="0">
      <alignment vertical="center"/>
    </xf>
    <xf numFmtId="0" fontId="152" fillId="7" borderId="0" applyNumberFormat="0" applyBorder="0" applyAlignment="0" applyProtection="0"/>
    <xf numFmtId="0" fontId="152" fillId="7" borderId="0" applyNumberFormat="0" applyBorder="0" applyAlignment="0" applyProtection="0"/>
    <xf numFmtId="0" fontId="152" fillId="7" borderId="0" applyNumberFormat="0" applyBorder="0" applyAlignment="0" applyProtection="0"/>
    <xf numFmtId="0" fontId="152" fillId="7" borderId="0" applyNumberFormat="0" applyBorder="0" applyAlignment="0" applyProtection="0"/>
    <xf numFmtId="0" fontId="152" fillId="7" borderId="0" applyNumberFormat="0" applyBorder="0" applyAlignment="0" applyProtection="0"/>
    <xf numFmtId="0" fontId="155" fillId="2" borderId="0" applyNumberFormat="0" applyBorder="0" applyAlignment="0" applyProtection="0">
      <alignment vertical="center"/>
    </xf>
    <xf numFmtId="0" fontId="155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5" fillId="3" borderId="0" applyNumberFormat="0" applyBorder="0" applyAlignment="0" applyProtection="0">
      <alignment vertical="center"/>
    </xf>
    <xf numFmtId="0" fontId="155" fillId="3" borderId="0" applyNumberFormat="0" applyBorder="0" applyAlignment="0" applyProtection="0">
      <alignment vertical="center"/>
    </xf>
    <xf numFmtId="0" fontId="156" fillId="3" borderId="0" applyNumberFormat="0" applyBorder="0" applyAlignment="0" applyProtection="0">
      <alignment vertical="center"/>
    </xf>
    <xf numFmtId="0" fontId="155" fillId="4" borderId="0" applyNumberFormat="0" applyBorder="0" applyAlignment="0" applyProtection="0">
      <alignment vertical="center"/>
    </xf>
    <xf numFmtId="0" fontId="155" fillId="4" borderId="0" applyNumberFormat="0" applyBorder="0" applyAlignment="0" applyProtection="0">
      <alignment vertical="center"/>
    </xf>
    <xf numFmtId="0" fontId="156" fillId="4" borderId="0" applyNumberFormat="0" applyBorder="0" applyAlignment="0" applyProtection="0">
      <alignment vertical="center"/>
    </xf>
    <xf numFmtId="0" fontId="155" fillId="5" borderId="0" applyNumberFormat="0" applyBorder="0" applyAlignment="0" applyProtection="0">
      <alignment vertical="center"/>
    </xf>
    <xf numFmtId="0" fontId="155" fillId="5" borderId="0" applyNumberFormat="0" applyBorder="0" applyAlignment="0" applyProtection="0">
      <alignment vertical="center"/>
    </xf>
    <xf numFmtId="0" fontId="156" fillId="5" borderId="0" applyNumberFormat="0" applyBorder="0" applyAlignment="0" applyProtection="0">
      <alignment vertical="center"/>
    </xf>
    <xf numFmtId="0" fontId="155" fillId="6" borderId="0" applyNumberFormat="0" applyBorder="0" applyAlignment="0" applyProtection="0">
      <alignment vertical="center"/>
    </xf>
    <xf numFmtId="0" fontId="155" fillId="6" borderId="0" applyNumberFormat="0" applyBorder="0" applyAlignment="0" applyProtection="0">
      <alignment vertical="center"/>
    </xf>
    <xf numFmtId="0" fontId="156" fillId="6" borderId="0" applyNumberFormat="0" applyBorder="0" applyAlignment="0" applyProtection="0">
      <alignment vertical="center"/>
    </xf>
    <xf numFmtId="0" fontId="155" fillId="7" borderId="0" applyNumberFormat="0" applyBorder="0" applyAlignment="0" applyProtection="0">
      <alignment vertical="center"/>
    </xf>
    <xf numFmtId="0" fontId="155" fillId="7" borderId="0" applyNumberFormat="0" applyBorder="0" applyAlignment="0" applyProtection="0">
      <alignment vertical="center"/>
    </xf>
    <xf numFmtId="0" fontId="156" fillId="7" borderId="0" applyNumberFormat="0" applyBorder="0" applyAlignment="0" applyProtection="0">
      <alignment vertical="center"/>
    </xf>
    <xf numFmtId="0" fontId="146" fillId="0" borderId="0"/>
    <xf numFmtId="0" fontId="5" fillId="0" borderId="0"/>
    <xf numFmtId="0" fontId="146" fillId="0" borderId="0"/>
    <xf numFmtId="0" fontId="157" fillId="0" borderId="0"/>
    <xf numFmtId="0" fontId="146" fillId="0" borderId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150" fillId="8" borderId="0" applyNumberFormat="0" applyBorder="0" applyAlignment="0" applyProtection="0"/>
    <xf numFmtId="0" fontId="150" fillId="8" borderId="0" applyNumberFormat="0" applyBorder="0" applyAlignment="0" applyProtection="0"/>
    <xf numFmtId="0" fontId="55" fillId="61" borderId="0" applyNumberFormat="0" applyBorder="0" applyAlignment="0" applyProtection="0"/>
    <xf numFmtId="0" fontId="49" fillId="61" borderId="0" applyNumberFormat="0" applyBorder="0" applyAlignment="0" applyProtection="0"/>
    <xf numFmtId="0" fontId="150" fillId="8" borderId="0" applyNumberFormat="0" applyBorder="0" applyAlignment="0" applyProtection="0"/>
    <xf numFmtId="0" fontId="151" fillId="61" borderId="0" applyNumberFormat="0" applyBorder="0" applyAlignment="0" applyProtection="0">
      <alignment vertical="center"/>
    </xf>
    <xf numFmtId="0" fontId="150" fillId="8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150" fillId="8" borderId="0" applyNumberFormat="0" applyBorder="0" applyAlignment="0" applyProtection="0"/>
    <xf numFmtId="0" fontId="150" fillId="8" borderId="0" applyNumberFormat="0" applyBorder="0" applyAlignment="0" applyProtection="0"/>
    <xf numFmtId="0" fontId="152" fillId="8" borderId="0" applyNumberFormat="0" applyBorder="0" applyAlignment="0" applyProtection="0">
      <alignment vertical="center"/>
    </xf>
    <xf numFmtId="0" fontId="152" fillId="8" borderId="0" applyNumberFormat="0" applyBorder="0" applyAlignment="0" applyProtection="0">
      <alignment vertical="center"/>
    </xf>
    <xf numFmtId="0" fontId="153" fillId="8" borderId="0" applyNumberFormat="0" applyBorder="0" applyAlignment="0" applyProtection="0">
      <alignment vertical="center"/>
    </xf>
    <xf numFmtId="0" fontId="152" fillId="8" borderId="0" applyNumberFormat="0" applyBorder="0" applyAlignment="0" applyProtection="0">
      <alignment vertical="center"/>
    </xf>
    <xf numFmtId="0" fontId="152" fillId="8" borderId="0" applyNumberFormat="0" applyBorder="0" applyAlignment="0" applyProtection="0">
      <alignment vertical="center"/>
    </xf>
    <xf numFmtId="0" fontId="150" fillId="8" borderId="0" applyNumberFormat="0" applyBorder="0" applyAlignment="0" applyProtection="0"/>
    <xf numFmtId="0" fontId="150" fillId="8" borderId="0" applyNumberFormat="0" applyBorder="0" applyAlignment="0" applyProtection="0"/>
    <xf numFmtId="0" fontId="55" fillId="61" borderId="0" applyNumberFormat="0" applyBorder="0" applyAlignment="0" applyProtection="0"/>
    <xf numFmtId="0" fontId="153" fillId="8" borderId="0" applyNumberFormat="0" applyBorder="0" applyAlignment="0" applyProtection="0">
      <alignment vertical="center"/>
    </xf>
    <xf numFmtId="0" fontId="55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153" fillId="8" borderId="0" applyNumberFormat="0" applyBorder="0" applyAlignment="0" applyProtection="0">
      <alignment vertical="center"/>
    </xf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150" fillId="9" borderId="0" applyNumberFormat="0" applyBorder="0" applyAlignment="0" applyProtection="0"/>
    <xf numFmtId="0" fontId="150" fillId="9" borderId="0" applyNumberFormat="0" applyBorder="0" applyAlignment="0" applyProtection="0"/>
    <xf numFmtId="0" fontId="55" fillId="65" borderId="0" applyNumberFormat="0" applyBorder="0" applyAlignment="0" applyProtection="0"/>
    <xf numFmtId="0" fontId="49" fillId="65" borderId="0" applyNumberFormat="0" applyBorder="0" applyAlignment="0" applyProtection="0"/>
    <xf numFmtId="0" fontId="150" fillId="9" borderId="0" applyNumberFormat="0" applyBorder="0" applyAlignment="0" applyProtection="0"/>
    <xf numFmtId="0" fontId="151" fillId="65" borderId="0" applyNumberFormat="0" applyBorder="0" applyAlignment="0" applyProtection="0">
      <alignment vertical="center"/>
    </xf>
    <xf numFmtId="0" fontId="150" fillId="9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150" fillId="9" borderId="0" applyNumberFormat="0" applyBorder="0" applyAlignment="0" applyProtection="0"/>
    <xf numFmtId="0" fontId="150" fillId="9" borderId="0" applyNumberFormat="0" applyBorder="0" applyAlignment="0" applyProtection="0"/>
    <xf numFmtId="0" fontId="152" fillId="9" borderId="0" applyNumberFormat="0" applyBorder="0" applyAlignment="0" applyProtection="0">
      <alignment vertical="center"/>
    </xf>
    <xf numFmtId="0" fontId="152" fillId="9" borderId="0" applyNumberFormat="0" applyBorder="0" applyAlignment="0" applyProtection="0">
      <alignment vertical="center"/>
    </xf>
    <xf numFmtId="0" fontId="153" fillId="9" borderId="0" applyNumberFormat="0" applyBorder="0" applyAlignment="0" applyProtection="0">
      <alignment vertical="center"/>
    </xf>
    <xf numFmtId="0" fontId="152" fillId="9" borderId="0" applyNumberFormat="0" applyBorder="0" applyAlignment="0" applyProtection="0">
      <alignment vertical="center"/>
    </xf>
    <xf numFmtId="0" fontId="152" fillId="9" borderId="0" applyNumberFormat="0" applyBorder="0" applyAlignment="0" applyProtection="0">
      <alignment vertical="center"/>
    </xf>
    <xf numFmtId="0" fontId="150" fillId="9" borderId="0" applyNumberFormat="0" applyBorder="0" applyAlignment="0" applyProtection="0"/>
    <xf numFmtId="0" fontId="150" fillId="9" borderId="0" applyNumberFormat="0" applyBorder="0" applyAlignment="0" applyProtection="0"/>
    <xf numFmtId="0" fontId="55" fillId="65" borderId="0" applyNumberFormat="0" applyBorder="0" applyAlignment="0" applyProtection="0"/>
    <xf numFmtId="0" fontId="153" fillId="9" borderId="0" applyNumberFormat="0" applyBorder="0" applyAlignment="0" applyProtection="0">
      <alignment vertical="center"/>
    </xf>
    <xf numFmtId="0" fontId="55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153" fillId="9" borderId="0" applyNumberFormat="0" applyBorder="0" applyAlignment="0" applyProtection="0">
      <alignment vertical="center"/>
    </xf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150" fillId="10" borderId="0" applyNumberFormat="0" applyBorder="0" applyAlignment="0" applyProtection="0"/>
    <xf numFmtId="0" fontId="150" fillId="10" borderId="0" applyNumberFormat="0" applyBorder="0" applyAlignment="0" applyProtection="0"/>
    <xf numFmtId="0" fontId="55" fillId="69" borderId="0" applyNumberFormat="0" applyBorder="0" applyAlignment="0" applyProtection="0"/>
    <xf numFmtId="0" fontId="49" fillId="69" borderId="0" applyNumberFormat="0" applyBorder="0" applyAlignment="0" applyProtection="0"/>
    <xf numFmtId="0" fontId="150" fillId="10" borderId="0" applyNumberFormat="0" applyBorder="0" applyAlignment="0" applyProtection="0"/>
    <xf numFmtId="0" fontId="151" fillId="69" borderId="0" applyNumberFormat="0" applyBorder="0" applyAlignment="0" applyProtection="0">
      <alignment vertical="center"/>
    </xf>
    <xf numFmtId="0" fontId="150" fillId="10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150" fillId="10" borderId="0" applyNumberFormat="0" applyBorder="0" applyAlignment="0" applyProtection="0"/>
    <xf numFmtId="0" fontId="150" fillId="10" borderId="0" applyNumberFormat="0" applyBorder="0" applyAlignment="0" applyProtection="0"/>
    <xf numFmtId="0" fontId="152" fillId="10" borderId="0" applyNumberFormat="0" applyBorder="0" applyAlignment="0" applyProtection="0">
      <alignment vertical="center"/>
    </xf>
    <xf numFmtId="0" fontId="152" fillId="10" borderId="0" applyNumberFormat="0" applyBorder="0" applyAlignment="0" applyProtection="0">
      <alignment vertical="center"/>
    </xf>
    <xf numFmtId="0" fontId="153" fillId="10" borderId="0" applyNumberFormat="0" applyBorder="0" applyAlignment="0" applyProtection="0">
      <alignment vertical="center"/>
    </xf>
    <xf numFmtId="0" fontId="152" fillId="10" borderId="0" applyNumberFormat="0" applyBorder="0" applyAlignment="0" applyProtection="0">
      <alignment vertical="center"/>
    </xf>
    <xf numFmtId="0" fontId="152" fillId="10" borderId="0" applyNumberFormat="0" applyBorder="0" applyAlignment="0" applyProtection="0">
      <alignment vertical="center"/>
    </xf>
    <xf numFmtId="0" fontId="150" fillId="10" borderId="0" applyNumberFormat="0" applyBorder="0" applyAlignment="0" applyProtection="0"/>
    <xf numFmtId="0" fontId="150" fillId="10" borderId="0" applyNumberFormat="0" applyBorder="0" applyAlignment="0" applyProtection="0"/>
    <xf numFmtId="0" fontId="55" fillId="69" borderId="0" applyNumberFormat="0" applyBorder="0" applyAlignment="0" applyProtection="0"/>
    <xf numFmtId="0" fontId="153" fillId="10" borderId="0" applyNumberFormat="0" applyBorder="0" applyAlignment="0" applyProtection="0">
      <alignment vertical="center"/>
    </xf>
    <xf numFmtId="0" fontId="55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153" fillId="10" borderId="0" applyNumberFormat="0" applyBorder="0" applyAlignment="0" applyProtection="0">
      <alignment vertical="center"/>
    </xf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150" fillId="5" borderId="0" applyNumberFormat="0" applyBorder="0" applyAlignment="0" applyProtection="0"/>
    <xf numFmtId="0" fontId="150" fillId="5" borderId="0" applyNumberFormat="0" applyBorder="0" applyAlignment="0" applyProtection="0"/>
    <xf numFmtId="0" fontId="55" fillId="73" borderId="0" applyNumberFormat="0" applyBorder="0" applyAlignment="0" applyProtection="0"/>
    <xf numFmtId="0" fontId="49" fillId="73" borderId="0" applyNumberFormat="0" applyBorder="0" applyAlignment="0" applyProtection="0"/>
    <xf numFmtId="0" fontId="150" fillId="5" borderId="0" applyNumberFormat="0" applyBorder="0" applyAlignment="0" applyProtection="0"/>
    <xf numFmtId="0" fontId="151" fillId="73" borderId="0" applyNumberFormat="0" applyBorder="0" applyAlignment="0" applyProtection="0">
      <alignment vertical="center"/>
    </xf>
    <xf numFmtId="0" fontId="150" fillId="5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150" fillId="5" borderId="0" applyNumberFormat="0" applyBorder="0" applyAlignment="0" applyProtection="0"/>
    <xf numFmtId="0" fontId="150" fillId="5" borderId="0" applyNumberFormat="0" applyBorder="0" applyAlignment="0" applyProtection="0"/>
    <xf numFmtId="0" fontId="152" fillId="5" borderId="0" applyNumberFormat="0" applyBorder="0" applyAlignment="0" applyProtection="0">
      <alignment vertical="center"/>
    </xf>
    <xf numFmtId="0" fontId="152" fillId="5" borderId="0" applyNumberFormat="0" applyBorder="0" applyAlignment="0" applyProtection="0">
      <alignment vertical="center"/>
    </xf>
    <xf numFmtId="0" fontId="153" fillId="5" borderId="0" applyNumberFormat="0" applyBorder="0" applyAlignment="0" applyProtection="0">
      <alignment vertical="center"/>
    </xf>
    <xf numFmtId="0" fontId="152" fillId="5" borderId="0" applyNumberFormat="0" applyBorder="0" applyAlignment="0" applyProtection="0">
      <alignment vertical="center"/>
    </xf>
    <xf numFmtId="0" fontId="152" fillId="5" borderId="0" applyNumberFormat="0" applyBorder="0" applyAlignment="0" applyProtection="0">
      <alignment vertical="center"/>
    </xf>
    <xf numFmtId="0" fontId="150" fillId="5" borderId="0" applyNumberFormat="0" applyBorder="0" applyAlignment="0" applyProtection="0"/>
    <xf numFmtId="0" fontId="150" fillId="5" borderId="0" applyNumberFormat="0" applyBorder="0" applyAlignment="0" applyProtection="0"/>
    <xf numFmtId="0" fontId="55" fillId="73" borderId="0" applyNumberFormat="0" applyBorder="0" applyAlignment="0" applyProtection="0"/>
    <xf numFmtId="0" fontId="153" fillId="5" borderId="0" applyNumberFormat="0" applyBorder="0" applyAlignment="0" applyProtection="0">
      <alignment vertical="center"/>
    </xf>
    <xf numFmtId="0" fontId="55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153" fillId="5" borderId="0" applyNumberFormat="0" applyBorder="0" applyAlignment="0" applyProtection="0">
      <alignment vertical="center"/>
    </xf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150" fillId="8" borderId="0" applyNumberFormat="0" applyBorder="0" applyAlignment="0" applyProtection="0"/>
    <xf numFmtId="0" fontId="150" fillId="8" borderId="0" applyNumberFormat="0" applyBorder="0" applyAlignment="0" applyProtection="0"/>
    <xf numFmtId="0" fontId="55" fillId="77" borderId="0" applyNumberFormat="0" applyBorder="0" applyAlignment="0" applyProtection="0"/>
    <xf numFmtId="0" fontId="49" fillId="77" borderId="0" applyNumberFormat="0" applyBorder="0" applyAlignment="0" applyProtection="0"/>
    <xf numFmtId="0" fontId="150" fillId="8" borderId="0" applyNumberFormat="0" applyBorder="0" applyAlignment="0" applyProtection="0"/>
    <xf numFmtId="0" fontId="151" fillId="77" borderId="0" applyNumberFormat="0" applyBorder="0" applyAlignment="0" applyProtection="0">
      <alignment vertical="center"/>
    </xf>
    <xf numFmtId="0" fontId="150" fillId="8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150" fillId="8" borderId="0" applyNumberFormat="0" applyBorder="0" applyAlignment="0" applyProtection="0"/>
    <xf numFmtId="0" fontId="150" fillId="8" borderId="0" applyNumberFormat="0" applyBorder="0" applyAlignment="0" applyProtection="0"/>
    <xf numFmtId="0" fontId="152" fillId="8" borderId="0" applyNumberFormat="0" applyBorder="0" applyAlignment="0" applyProtection="0">
      <alignment vertical="center"/>
    </xf>
    <xf numFmtId="0" fontId="152" fillId="8" borderId="0" applyNumberFormat="0" applyBorder="0" applyAlignment="0" applyProtection="0">
      <alignment vertical="center"/>
    </xf>
    <xf numFmtId="0" fontId="153" fillId="8" borderId="0" applyNumberFormat="0" applyBorder="0" applyAlignment="0" applyProtection="0">
      <alignment vertical="center"/>
    </xf>
    <xf numFmtId="0" fontId="152" fillId="8" borderId="0" applyNumberFormat="0" applyBorder="0" applyAlignment="0" applyProtection="0">
      <alignment vertical="center"/>
    </xf>
    <xf numFmtId="0" fontId="152" fillId="8" borderId="0" applyNumberFormat="0" applyBorder="0" applyAlignment="0" applyProtection="0">
      <alignment vertical="center"/>
    </xf>
    <xf numFmtId="0" fontId="150" fillId="8" borderId="0" applyNumberFormat="0" applyBorder="0" applyAlignment="0" applyProtection="0"/>
    <xf numFmtId="0" fontId="150" fillId="8" borderId="0" applyNumberFormat="0" applyBorder="0" applyAlignment="0" applyProtection="0"/>
    <xf numFmtId="0" fontId="55" fillId="77" borderId="0" applyNumberFormat="0" applyBorder="0" applyAlignment="0" applyProtection="0"/>
    <xf numFmtId="0" fontId="153" fillId="8" borderId="0" applyNumberFormat="0" applyBorder="0" applyAlignment="0" applyProtection="0">
      <alignment vertical="center"/>
    </xf>
    <xf numFmtId="0" fontId="55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153" fillId="8" borderId="0" applyNumberFormat="0" applyBorder="0" applyAlignment="0" applyProtection="0">
      <alignment vertical="center"/>
    </xf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150" fillId="11" borderId="0" applyNumberFormat="0" applyBorder="0" applyAlignment="0" applyProtection="0"/>
    <xf numFmtId="0" fontId="150" fillId="11" borderId="0" applyNumberFormat="0" applyBorder="0" applyAlignment="0" applyProtection="0"/>
    <xf numFmtId="0" fontId="55" fillId="81" borderId="0" applyNumberFormat="0" applyBorder="0" applyAlignment="0" applyProtection="0"/>
    <xf numFmtId="0" fontId="49" fillId="81" borderId="0" applyNumberFormat="0" applyBorder="0" applyAlignment="0" applyProtection="0"/>
    <xf numFmtId="0" fontId="150" fillId="11" borderId="0" applyNumberFormat="0" applyBorder="0" applyAlignment="0" applyProtection="0"/>
    <xf numFmtId="0" fontId="151" fillId="81" borderId="0" applyNumberFormat="0" applyBorder="0" applyAlignment="0" applyProtection="0">
      <alignment vertical="center"/>
    </xf>
    <xf numFmtId="0" fontId="150" fillId="1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150" fillId="11" borderId="0" applyNumberFormat="0" applyBorder="0" applyAlignment="0" applyProtection="0"/>
    <xf numFmtId="0" fontId="150" fillId="11" borderId="0" applyNumberFormat="0" applyBorder="0" applyAlignment="0" applyProtection="0"/>
    <xf numFmtId="0" fontId="152" fillId="11" borderId="0" applyNumberFormat="0" applyBorder="0" applyAlignment="0" applyProtection="0">
      <alignment vertical="center"/>
    </xf>
    <xf numFmtId="0" fontId="152" fillId="11" borderId="0" applyNumberFormat="0" applyBorder="0" applyAlignment="0" applyProtection="0">
      <alignment vertical="center"/>
    </xf>
    <xf numFmtId="0" fontId="153" fillId="11" borderId="0" applyNumberFormat="0" applyBorder="0" applyAlignment="0" applyProtection="0">
      <alignment vertical="center"/>
    </xf>
    <xf numFmtId="0" fontId="152" fillId="11" borderId="0" applyNumberFormat="0" applyBorder="0" applyAlignment="0" applyProtection="0">
      <alignment vertical="center"/>
    </xf>
    <xf numFmtId="0" fontId="152" fillId="11" borderId="0" applyNumberFormat="0" applyBorder="0" applyAlignment="0" applyProtection="0">
      <alignment vertical="center"/>
    </xf>
    <xf numFmtId="0" fontId="150" fillId="11" borderId="0" applyNumberFormat="0" applyBorder="0" applyAlignment="0" applyProtection="0"/>
    <xf numFmtId="0" fontId="150" fillId="11" borderId="0" applyNumberFormat="0" applyBorder="0" applyAlignment="0" applyProtection="0"/>
    <xf numFmtId="0" fontId="55" fillId="81" borderId="0" applyNumberFormat="0" applyBorder="0" applyAlignment="0" applyProtection="0"/>
    <xf numFmtId="0" fontId="153" fillId="11" borderId="0" applyNumberFormat="0" applyBorder="0" applyAlignment="0" applyProtection="0">
      <alignment vertical="center"/>
    </xf>
    <xf numFmtId="0" fontId="55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153" fillId="11" borderId="0" applyNumberFormat="0" applyBorder="0" applyAlignment="0" applyProtection="0">
      <alignment vertical="center"/>
    </xf>
    <xf numFmtId="0" fontId="150" fillId="8" borderId="0" applyNumberFormat="0" applyBorder="0" applyAlignment="0" applyProtection="0"/>
    <xf numFmtId="0" fontId="150" fillId="9" borderId="0" applyNumberFormat="0" applyBorder="0" applyAlignment="0" applyProtection="0"/>
    <xf numFmtId="0" fontId="150" fillId="10" borderId="0" applyNumberFormat="0" applyBorder="0" applyAlignment="0" applyProtection="0"/>
    <xf numFmtId="0" fontId="150" fillId="5" borderId="0" applyNumberFormat="0" applyBorder="0" applyAlignment="0" applyProtection="0"/>
    <xf numFmtId="0" fontId="150" fillId="8" borderId="0" applyNumberFormat="0" applyBorder="0" applyAlignment="0" applyProtection="0"/>
    <xf numFmtId="0" fontId="150" fillId="11" borderId="0" applyNumberFormat="0" applyBorder="0" applyAlignment="0" applyProtection="0"/>
    <xf numFmtId="0" fontId="152" fillId="8" borderId="0" applyNumberFormat="0" applyBorder="0" applyAlignment="0" applyProtection="0"/>
    <xf numFmtId="0" fontId="154" fillId="8" borderId="0" applyNumberFormat="0" applyBorder="0" applyAlignment="0" applyProtection="0">
      <alignment vertical="center"/>
    </xf>
    <xf numFmtId="0" fontId="152" fillId="8" borderId="0" applyNumberFormat="0" applyBorder="0" applyAlignment="0" applyProtection="0"/>
    <xf numFmtId="0" fontId="152" fillId="8" borderId="0" applyNumberFormat="0" applyBorder="0" applyAlignment="0" applyProtection="0">
      <alignment vertical="center"/>
    </xf>
    <xf numFmtId="0" fontId="152" fillId="8" borderId="0" applyNumberFormat="0" applyBorder="0" applyAlignment="0" applyProtection="0">
      <alignment vertical="center"/>
    </xf>
    <xf numFmtId="0" fontId="153" fillId="8" borderId="0" applyNumberFormat="0" applyBorder="0" applyAlignment="0" applyProtection="0">
      <alignment vertical="center"/>
    </xf>
    <xf numFmtId="0" fontId="152" fillId="8" borderId="0" applyNumberFormat="0" applyBorder="0" applyAlignment="0" applyProtection="0">
      <alignment vertical="center"/>
    </xf>
    <xf numFmtId="0" fontId="152" fillId="8" borderId="0" applyNumberFormat="0" applyBorder="0" applyAlignment="0" applyProtection="0"/>
    <xf numFmtId="0" fontId="152" fillId="8" borderId="0" applyNumberFormat="0" applyBorder="0" applyAlignment="0" applyProtection="0"/>
    <xf numFmtId="0" fontId="152" fillId="8" borderId="0" applyNumberFormat="0" applyBorder="0" applyAlignment="0" applyProtection="0"/>
    <xf numFmtId="0" fontId="152" fillId="8" borderId="0" applyNumberFormat="0" applyBorder="0" applyAlignment="0" applyProtection="0"/>
    <xf numFmtId="0" fontId="152" fillId="8" borderId="0" applyNumberFormat="0" applyBorder="0" applyAlignment="0" applyProtection="0"/>
    <xf numFmtId="0" fontId="152" fillId="8" borderId="0" applyNumberFormat="0" applyBorder="0" applyAlignment="0" applyProtection="0"/>
    <xf numFmtId="0" fontId="152" fillId="8" borderId="0" applyNumberFormat="0" applyBorder="0" applyAlignment="0" applyProtection="0"/>
    <xf numFmtId="0" fontId="152" fillId="8" borderId="0" applyNumberFormat="0" applyBorder="0" applyAlignment="0" applyProtection="0">
      <alignment vertical="center"/>
    </xf>
    <xf numFmtId="0" fontId="152" fillId="8" borderId="0" applyNumberFormat="0" applyBorder="0" applyAlignment="0" applyProtection="0"/>
    <xf numFmtId="0" fontId="152" fillId="8" borderId="0" applyNumberFormat="0" applyBorder="0" applyAlignment="0" applyProtection="0"/>
    <xf numFmtId="0" fontId="152" fillId="8" borderId="0" applyNumberFormat="0" applyBorder="0" applyAlignment="0" applyProtection="0"/>
    <xf numFmtId="0" fontId="152" fillId="8" borderId="0" applyNumberFormat="0" applyBorder="0" applyAlignment="0" applyProtection="0"/>
    <xf numFmtId="0" fontId="152" fillId="8" borderId="0" applyNumberFormat="0" applyBorder="0" applyAlignment="0" applyProtection="0"/>
    <xf numFmtId="0" fontId="152" fillId="9" borderId="0" applyNumberFormat="0" applyBorder="0" applyAlignment="0" applyProtection="0"/>
    <xf numFmtId="0" fontId="154" fillId="9" borderId="0" applyNumberFormat="0" applyBorder="0" applyAlignment="0" applyProtection="0">
      <alignment vertical="center"/>
    </xf>
    <xf numFmtId="0" fontId="152" fillId="9" borderId="0" applyNumberFormat="0" applyBorder="0" applyAlignment="0" applyProtection="0"/>
    <xf numFmtId="0" fontId="152" fillId="9" borderId="0" applyNumberFormat="0" applyBorder="0" applyAlignment="0" applyProtection="0">
      <alignment vertical="center"/>
    </xf>
    <xf numFmtId="0" fontId="152" fillId="9" borderId="0" applyNumberFormat="0" applyBorder="0" applyAlignment="0" applyProtection="0">
      <alignment vertical="center"/>
    </xf>
    <xf numFmtId="0" fontId="153" fillId="9" borderId="0" applyNumberFormat="0" applyBorder="0" applyAlignment="0" applyProtection="0">
      <alignment vertical="center"/>
    </xf>
    <xf numFmtId="0" fontId="152" fillId="9" borderId="0" applyNumberFormat="0" applyBorder="0" applyAlignment="0" applyProtection="0">
      <alignment vertical="center"/>
    </xf>
    <xf numFmtId="0" fontId="152" fillId="9" borderId="0" applyNumberFormat="0" applyBorder="0" applyAlignment="0" applyProtection="0"/>
    <xf numFmtId="0" fontId="152" fillId="9" borderId="0" applyNumberFormat="0" applyBorder="0" applyAlignment="0" applyProtection="0"/>
    <xf numFmtId="0" fontId="152" fillId="9" borderId="0" applyNumberFormat="0" applyBorder="0" applyAlignment="0" applyProtection="0"/>
    <xf numFmtId="0" fontId="152" fillId="9" borderId="0" applyNumberFormat="0" applyBorder="0" applyAlignment="0" applyProtection="0"/>
    <xf numFmtId="0" fontId="152" fillId="9" borderId="0" applyNumberFormat="0" applyBorder="0" applyAlignment="0" applyProtection="0"/>
    <xf numFmtId="0" fontId="152" fillId="9" borderId="0" applyNumberFormat="0" applyBorder="0" applyAlignment="0" applyProtection="0"/>
    <xf numFmtId="0" fontId="152" fillId="9" borderId="0" applyNumberFormat="0" applyBorder="0" applyAlignment="0" applyProtection="0"/>
    <xf numFmtId="0" fontId="152" fillId="9" borderId="0" applyNumberFormat="0" applyBorder="0" applyAlignment="0" applyProtection="0">
      <alignment vertical="center"/>
    </xf>
    <xf numFmtId="0" fontId="152" fillId="9" borderId="0" applyNumberFormat="0" applyBorder="0" applyAlignment="0" applyProtection="0"/>
    <xf numFmtId="0" fontId="152" fillId="9" borderId="0" applyNumberFormat="0" applyBorder="0" applyAlignment="0" applyProtection="0"/>
    <xf numFmtId="0" fontId="152" fillId="9" borderId="0" applyNumberFormat="0" applyBorder="0" applyAlignment="0" applyProtection="0"/>
    <xf numFmtId="0" fontId="152" fillId="9" borderId="0" applyNumberFormat="0" applyBorder="0" applyAlignment="0" applyProtection="0"/>
    <xf numFmtId="0" fontId="152" fillId="9" borderId="0" applyNumberFormat="0" applyBorder="0" applyAlignment="0" applyProtection="0"/>
    <xf numFmtId="0" fontId="152" fillId="10" borderId="0" applyNumberFormat="0" applyBorder="0" applyAlignment="0" applyProtection="0"/>
    <xf numFmtId="0" fontId="154" fillId="10" borderId="0" applyNumberFormat="0" applyBorder="0" applyAlignment="0" applyProtection="0">
      <alignment vertical="center"/>
    </xf>
    <xf numFmtId="0" fontId="152" fillId="10" borderId="0" applyNumberFormat="0" applyBorder="0" applyAlignment="0" applyProtection="0"/>
    <xf numFmtId="0" fontId="152" fillId="10" borderId="0" applyNumberFormat="0" applyBorder="0" applyAlignment="0" applyProtection="0">
      <alignment vertical="center"/>
    </xf>
    <xf numFmtId="0" fontId="152" fillId="10" borderId="0" applyNumberFormat="0" applyBorder="0" applyAlignment="0" applyProtection="0">
      <alignment vertical="center"/>
    </xf>
    <xf numFmtId="0" fontId="153" fillId="10" borderId="0" applyNumberFormat="0" applyBorder="0" applyAlignment="0" applyProtection="0">
      <alignment vertical="center"/>
    </xf>
    <xf numFmtId="0" fontId="152" fillId="10" borderId="0" applyNumberFormat="0" applyBorder="0" applyAlignment="0" applyProtection="0">
      <alignment vertical="center"/>
    </xf>
    <xf numFmtId="0" fontId="152" fillId="10" borderId="0" applyNumberFormat="0" applyBorder="0" applyAlignment="0" applyProtection="0"/>
    <xf numFmtId="0" fontId="152" fillId="10" borderId="0" applyNumberFormat="0" applyBorder="0" applyAlignment="0" applyProtection="0"/>
    <xf numFmtId="0" fontId="152" fillId="10" borderId="0" applyNumberFormat="0" applyBorder="0" applyAlignment="0" applyProtection="0"/>
    <xf numFmtId="0" fontId="152" fillId="10" borderId="0" applyNumberFormat="0" applyBorder="0" applyAlignment="0" applyProtection="0"/>
    <xf numFmtId="0" fontId="152" fillId="10" borderId="0" applyNumberFormat="0" applyBorder="0" applyAlignment="0" applyProtection="0"/>
    <xf numFmtId="0" fontId="152" fillId="10" borderId="0" applyNumberFormat="0" applyBorder="0" applyAlignment="0" applyProtection="0"/>
    <xf numFmtId="0" fontId="152" fillId="10" borderId="0" applyNumberFormat="0" applyBorder="0" applyAlignment="0" applyProtection="0"/>
    <xf numFmtId="0" fontId="152" fillId="10" borderId="0" applyNumberFormat="0" applyBorder="0" applyAlignment="0" applyProtection="0">
      <alignment vertical="center"/>
    </xf>
    <xf numFmtId="0" fontId="152" fillId="10" borderId="0" applyNumberFormat="0" applyBorder="0" applyAlignment="0" applyProtection="0"/>
    <xf numFmtId="0" fontId="152" fillId="10" borderId="0" applyNumberFormat="0" applyBorder="0" applyAlignment="0" applyProtection="0"/>
    <xf numFmtId="0" fontId="152" fillId="10" borderId="0" applyNumberFormat="0" applyBorder="0" applyAlignment="0" applyProtection="0"/>
    <xf numFmtId="0" fontId="152" fillId="10" borderId="0" applyNumberFormat="0" applyBorder="0" applyAlignment="0" applyProtection="0"/>
    <xf numFmtId="0" fontId="152" fillId="10" borderId="0" applyNumberFormat="0" applyBorder="0" applyAlignment="0" applyProtection="0"/>
    <xf numFmtId="0" fontId="152" fillId="5" borderId="0" applyNumberFormat="0" applyBorder="0" applyAlignment="0" applyProtection="0"/>
    <xf numFmtId="0" fontId="154" fillId="5" borderId="0" applyNumberFormat="0" applyBorder="0" applyAlignment="0" applyProtection="0">
      <alignment vertical="center"/>
    </xf>
    <xf numFmtId="0" fontId="152" fillId="5" borderId="0" applyNumberFormat="0" applyBorder="0" applyAlignment="0" applyProtection="0"/>
    <xf numFmtId="0" fontId="152" fillId="5" borderId="0" applyNumberFormat="0" applyBorder="0" applyAlignment="0" applyProtection="0">
      <alignment vertical="center"/>
    </xf>
    <xf numFmtId="0" fontId="152" fillId="5" borderId="0" applyNumberFormat="0" applyBorder="0" applyAlignment="0" applyProtection="0">
      <alignment vertical="center"/>
    </xf>
    <xf numFmtId="0" fontId="153" fillId="5" borderId="0" applyNumberFormat="0" applyBorder="0" applyAlignment="0" applyProtection="0">
      <alignment vertical="center"/>
    </xf>
    <xf numFmtId="0" fontId="152" fillId="5" borderId="0" applyNumberFormat="0" applyBorder="0" applyAlignment="0" applyProtection="0">
      <alignment vertical="center"/>
    </xf>
    <xf numFmtId="0" fontId="152" fillId="5" borderId="0" applyNumberFormat="0" applyBorder="0" applyAlignment="0" applyProtection="0"/>
    <xf numFmtId="0" fontId="152" fillId="5" borderId="0" applyNumberFormat="0" applyBorder="0" applyAlignment="0" applyProtection="0"/>
    <xf numFmtId="0" fontId="152" fillId="5" borderId="0" applyNumberFormat="0" applyBorder="0" applyAlignment="0" applyProtection="0"/>
    <xf numFmtId="0" fontId="152" fillId="5" borderId="0" applyNumberFormat="0" applyBorder="0" applyAlignment="0" applyProtection="0"/>
    <xf numFmtId="0" fontId="152" fillId="5" borderId="0" applyNumberFormat="0" applyBorder="0" applyAlignment="0" applyProtection="0"/>
    <xf numFmtId="0" fontId="152" fillId="5" borderId="0" applyNumberFormat="0" applyBorder="0" applyAlignment="0" applyProtection="0"/>
    <xf numFmtId="0" fontId="152" fillId="5" borderId="0" applyNumberFormat="0" applyBorder="0" applyAlignment="0" applyProtection="0"/>
    <xf numFmtId="0" fontId="152" fillId="5" borderId="0" applyNumberFormat="0" applyBorder="0" applyAlignment="0" applyProtection="0">
      <alignment vertical="center"/>
    </xf>
    <xf numFmtId="0" fontId="152" fillId="5" borderId="0" applyNumberFormat="0" applyBorder="0" applyAlignment="0" applyProtection="0"/>
    <xf numFmtId="0" fontId="152" fillId="5" borderId="0" applyNumberFormat="0" applyBorder="0" applyAlignment="0" applyProtection="0"/>
    <xf numFmtId="0" fontId="152" fillId="5" borderId="0" applyNumberFormat="0" applyBorder="0" applyAlignment="0" applyProtection="0"/>
    <xf numFmtId="0" fontId="152" fillId="5" borderId="0" applyNumberFormat="0" applyBorder="0" applyAlignment="0" applyProtection="0"/>
    <xf numFmtId="0" fontId="152" fillId="5" borderId="0" applyNumberFormat="0" applyBorder="0" applyAlignment="0" applyProtection="0"/>
    <xf numFmtId="0" fontId="152" fillId="8" borderId="0" applyNumberFormat="0" applyBorder="0" applyAlignment="0" applyProtection="0"/>
    <xf numFmtId="0" fontId="154" fillId="8" borderId="0" applyNumberFormat="0" applyBorder="0" applyAlignment="0" applyProtection="0">
      <alignment vertical="center"/>
    </xf>
    <xf numFmtId="0" fontId="152" fillId="8" borderId="0" applyNumberFormat="0" applyBorder="0" applyAlignment="0" applyProtection="0"/>
    <xf numFmtId="0" fontId="152" fillId="8" borderId="0" applyNumberFormat="0" applyBorder="0" applyAlignment="0" applyProtection="0">
      <alignment vertical="center"/>
    </xf>
    <xf numFmtId="0" fontId="152" fillId="8" borderId="0" applyNumberFormat="0" applyBorder="0" applyAlignment="0" applyProtection="0">
      <alignment vertical="center"/>
    </xf>
    <xf numFmtId="0" fontId="153" fillId="8" borderId="0" applyNumberFormat="0" applyBorder="0" applyAlignment="0" applyProtection="0">
      <alignment vertical="center"/>
    </xf>
    <xf numFmtId="0" fontId="152" fillId="8" borderId="0" applyNumberFormat="0" applyBorder="0" applyAlignment="0" applyProtection="0">
      <alignment vertical="center"/>
    </xf>
    <xf numFmtId="0" fontId="152" fillId="8" borderId="0" applyNumberFormat="0" applyBorder="0" applyAlignment="0" applyProtection="0"/>
    <xf numFmtId="0" fontId="152" fillId="8" borderId="0" applyNumberFormat="0" applyBorder="0" applyAlignment="0" applyProtection="0"/>
    <xf numFmtId="0" fontId="152" fillId="8" borderId="0" applyNumberFormat="0" applyBorder="0" applyAlignment="0" applyProtection="0"/>
    <xf numFmtId="0" fontId="152" fillId="8" borderId="0" applyNumberFormat="0" applyBorder="0" applyAlignment="0" applyProtection="0"/>
    <xf numFmtId="0" fontId="152" fillId="8" borderId="0" applyNumberFormat="0" applyBorder="0" applyAlignment="0" applyProtection="0"/>
    <xf numFmtId="0" fontId="152" fillId="8" borderId="0" applyNumberFormat="0" applyBorder="0" applyAlignment="0" applyProtection="0"/>
    <xf numFmtId="0" fontId="152" fillId="8" borderId="0" applyNumberFormat="0" applyBorder="0" applyAlignment="0" applyProtection="0"/>
    <xf numFmtId="0" fontId="152" fillId="8" borderId="0" applyNumberFormat="0" applyBorder="0" applyAlignment="0" applyProtection="0">
      <alignment vertical="center"/>
    </xf>
    <xf numFmtId="0" fontId="152" fillId="8" borderId="0" applyNumberFormat="0" applyBorder="0" applyAlignment="0" applyProtection="0"/>
    <xf numFmtId="0" fontId="152" fillId="8" borderId="0" applyNumberFormat="0" applyBorder="0" applyAlignment="0" applyProtection="0"/>
    <xf numFmtId="0" fontId="152" fillId="8" borderId="0" applyNumberFormat="0" applyBorder="0" applyAlignment="0" applyProtection="0"/>
    <xf numFmtId="0" fontId="152" fillId="8" borderId="0" applyNumberFormat="0" applyBorder="0" applyAlignment="0" applyProtection="0"/>
    <xf numFmtId="0" fontId="152" fillId="8" borderId="0" applyNumberFormat="0" applyBorder="0" applyAlignment="0" applyProtection="0"/>
    <xf numFmtId="0" fontId="152" fillId="11" borderId="0" applyNumberFormat="0" applyBorder="0" applyAlignment="0" applyProtection="0"/>
    <xf numFmtId="0" fontId="154" fillId="11" borderId="0" applyNumberFormat="0" applyBorder="0" applyAlignment="0" applyProtection="0">
      <alignment vertical="center"/>
    </xf>
    <xf numFmtId="0" fontId="152" fillId="11" borderId="0" applyNumberFormat="0" applyBorder="0" applyAlignment="0" applyProtection="0"/>
    <xf numFmtId="0" fontId="152" fillId="11" borderId="0" applyNumberFormat="0" applyBorder="0" applyAlignment="0" applyProtection="0">
      <alignment vertical="center"/>
    </xf>
    <xf numFmtId="0" fontId="152" fillId="11" borderId="0" applyNumberFormat="0" applyBorder="0" applyAlignment="0" applyProtection="0">
      <alignment vertical="center"/>
    </xf>
    <xf numFmtId="0" fontId="153" fillId="11" borderId="0" applyNumberFormat="0" applyBorder="0" applyAlignment="0" applyProtection="0">
      <alignment vertical="center"/>
    </xf>
    <xf numFmtId="0" fontId="152" fillId="11" borderId="0" applyNumberFormat="0" applyBorder="0" applyAlignment="0" applyProtection="0">
      <alignment vertical="center"/>
    </xf>
    <xf numFmtId="0" fontId="152" fillId="11" borderId="0" applyNumberFormat="0" applyBorder="0" applyAlignment="0" applyProtection="0"/>
    <xf numFmtId="0" fontId="152" fillId="11" borderId="0" applyNumberFormat="0" applyBorder="0" applyAlignment="0" applyProtection="0"/>
    <xf numFmtId="0" fontId="152" fillId="11" borderId="0" applyNumberFormat="0" applyBorder="0" applyAlignment="0" applyProtection="0"/>
    <xf numFmtId="0" fontId="152" fillId="11" borderId="0" applyNumberFormat="0" applyBorder="0" applyAlignment="0" applyProtection="0"/>
    <xf numFmtId="0" fontId="152" fillId="11" borderId="0" applyNumberFormat="0" applyBorder="0" applyAlignment="0" applyProtection="0"/>
    <xf numFmtId="0" fontId="152" fillId="11" borderId="0" applyNumberFormat="0" applyBorder="0" applyAlignment="0" applyProtection="0"/>
    <xf numFmtId="0" fontId="152" fillId="11" borderId="0" applyNumberFormat="0" applyBorder="0" applyAlignment="0" applyProtection="0"/>
    <xf numFmtId="0" fontId="152" fillId="11" borderId="0" applyNumberFormat="0" applyBorder="0" applyAlignment="0" applyProtection="0">
      <alignment vertical="center"/>
    </xf>
    <xf numFmtId="0" fontId="152" fillId="11" borderId="0" applyNumberFormat="0" applyBorder="0" applyAlignment="0" applyProtection="0"/>
    <xf numFmtId="0" fontId="152" fillId="11" borderId="0" applyNumberFormat="0" applyBorder="0" applyAlignment="0" applyProtection="0"/>
    <xf numFmtId="0" fontId="152" fillId="11" borderId="0" applyNumberFormat="0" applyBorder="0" applyAlignment="0" applyProtection="0"/>
    <xf numFmtId="0" fontId="152" fillId="11" borderId="0" applyNumberFormat="0" applyBorder="0" applyAlignment="0" applyProtection="0"/>
    <xf numFmtId="0" fontId="152" fillId="11" borderId="0" applyNumberFormat="0" applyBorder="0" applyAlignment="0" applyProtection="0"/>
    <xf numFmtId="0" fontId="155" fillId="8" borderId="0" applyNumberFormat="0" applyBorder="0" applyAlignment="0" applyProtection="0">
      <alignment vertical="center"/>
    </xf>
    <xf numFmtId="0" fontId="155" fillId="8" borderId="0" applyNumberFormat="0" applyBorder="0" applyAlignment="0" applyProtection="0">
      <alignment vertical="center"/>
    </xf>
    <xf numFmtId="0" fontId="156" fillId="8" borderId="0" applyNumberFormat="0" applyBorder="0" applyAlignment="0" applyProtection="0">
      <alignment vertical="center"/>
    </xf>
    <xf numFmtId="0" fontId="155" fillId="9" borderId="0" applyNumberFormat="0" applyBorder="0" applyAlignment="0" applyProtection="0">
      <alignment vertical="center"/>
    </xf>
    <xf numFmtId="0" fontId="155" fillId="9" borderId="0" applyNumberFormat="0" applyBorder="0" applyAlignment="0" applyProtection="0">
      <alignment vertical="center"/>
    </xf>
    <xf numFmtId="0" fontId="156" fillId="9" borderId="0" applyNumberFormat="0" applyBorder="0" applyAlignment="0" applyProtection="0">
      <alignment vertical="center"/>
    </xf>
    <xf numFmtId="0" fontId="155" fillId="10" borderId="0" applyNumberFormat="0" applyBorder="0" applyAlignment="0" applyProtection="0">
      <alignment vertical="center"/>
    </xf>
    <xf numFmtId="0" fontId="155" fillId="10" borderId="0" applyNumberFormat="0" applyBorder="0" applyAlignment="0" applyProtection="0">
      <alignment vertical="center"/>
    </xf>
    <xf numFmtId="0" fontId="156" fillId="10" borderId="0" applyNumberFormat="0" applyBorder="0" applyAlignment="0" applyProtection="0">
      <alignment vertical="center"/>
    </xf>
    <xf numFmtId="0" fontId="155" fillId="5" borderId="0" applyNumberFormat="0" applyBorder="0" applyAlignment="0" applyProtection="0">
      <alignment vertical="center"/>
    </xf>
    <xf numFmtId="0" fontId="155" fillId="5" borderId="0" applyNumberFormat="0" applyBorder="0" applyAlignment="0" applyProtection="0">
      <alignment vertical="center"/>
    </xf>
    <xf numFmtId="0" fontId="156" fillId="5" borderId="0" applyNumberFormat="0" applyBorder="0" applyAlignment="0" applyProtection="0">
      <alignment vertical="center"/>
    </xf>
    <xf numFmtId="0" fontId="155" fillId="8" borderId="0" applyNumberFormat="0" applyBorder="0" applyAlignment="0" applyProtection="0">
      <alignment vertical="center"/>
    </xf>
    <xf numFmtId="0" fontId="155" fillId="8" borderId="0" applyNumberFormat="0" applyBorder="0" applyAlignment="0" applyProtection="0">
      <alignment vertical="center"/>
    </xf>
    <xf numFmtId="0" fontId="156" fillId="8" borderId="0" applyNumberFormat="0" applyBorder="0" applyAlignment="0" applyProtection="0">
      <alignment vertical="center"/>
    </xf>
    <xf numFmtId="0" fontId="155" fillId="11" borderId="0" applyNumberFormat="0" applyBorder="0" applyAlignment="0" applyProtection="0">
      <alignment vertical="center"/>
    </xf>
    <xf numFmtId="0" fontId="155" fillId="11" borderId="0" applyNumberFormat="0" applyBorder="0" applyAlignment="0" applyProtection="0">
      <alignment vertical="center"/>
    </xf>
    <xf numFmtId="0" fontId="156" fillId="11" borderId="0" applyNumberFormat="0" applyBorder="0" applyAlignment="0" applyProtection="0">
      <alignment vertical="center"/>
    </xf>
    <xf numFmtId="0" fontId="158" fillId="12" borderId="0" applyNumberFormat="0" applyBorder="0" applyAlignment="0" applyProtection="0"/>
    <xf numFmtId="0" fontId="158" fillId="12" borderId="0" applyNumberFormat="0" applyBorder="0" applyAlignment="0" applyProtection="0"/>
    <xf numFmtId="0" fontId="159" fillId="62" borderId="0" applyNumberFormat="0" applyBorder="0" applyAlignment="0" applyProtection="0"/>
    <xf numFmtId="0" fontId="158" fillId="12" borderId="0" applyNumberFormat="0" applyBorder="0" applyAlignment="0" applyProtection="0"/>
    <xf numFmtId="0" fontId="160" fillId="62" borderId="0" applyNumberFormat="0" applyBorder="0" applyAlignment="0" applyProtection="0">
      <alignment vertical="center"/>
    </xf>
    <xf numFmtId="0" fontId="158" fillId="12" borderId="0" applyNumberFormat="0" applyBorder="0" applyAlignment="0" applyProtection="0"/>
    <xf numFmtId="0" fontId="112" fillId="62" borderId="0" applyNumberFormat="0" applyBorder="0" applyAlignment="0" applyProtection="0"/>
    <xf numFmtId="0" fontId="158" fillId="12" borderId="0" applyNumberFormat="0" applyBorder="0" applyAlignment="0" applyProtection="0"/>
    <xf numFmtId="0" fontId="158" fillId="12" borderId="0" applyNumberFormat="0" applyBorder="0" applyAlignment="0" applyProtection="0"/>
    <xf numFmtId="0" fontId="161" fillId="12" borderId="0" applyNumberFormat="0" applyBorder="0" applyAlignment="0" applyProtection="0">
      <alignment vertical="center"/>
    </xf>
    <xf numFmtId="0" fontId="158" fillId="12" borderId="0" applyNumberFormat="0" applyBorder="0" applyAlignment="0" applyProtection="0"/>
    <xf numFmtId="0" fontId="158" fillId="12" borderId="0" applyNumberFormat="0" applyBorder="0" applyAlignment="0" applyProtection="0"/>
    <xf numFmtId="0" fontId="159" fillId="62" borderId="0" applyNumberFormat="0" applyBorder="0" applyAlignment="0" applyProtection="0"/>
    <xf numFmtId="0" fontId="161" fillId="12" borderId="0" applyNumberFormat="0" applyBorder="0" applyAlignment="0" applyProtection="0">
      <alignment vertical="center"/>
    </xf>
    <xf numFmtId="0" fontId="159" fillId="62" borderId="0" applyNumberFormat="0" applyBorder="0" applyAlignment="0" applyProtection="0"/>
    <xf numFmtId="0" fontId="112" fillId="62" borderId="0" applyNumberFormat="0" applyBorder="0" applyAlignment="0" applyProtection="0"/>
    <xf numFmtId="0" fontId="161" fillId="12" borderId="0" applyNumberFormat="0" applyBorder="0" applyAlignment="0" applyProtection="0">
      <alignment vertical="center"/>
    </xf>
    <xf numFmtId="0" fontId="158" fillId="9" borderId="0" applyNumberFormat="0" applyBorder="0" applyAlignment="0" applyProtection="0"/>
    <xf numFmtId="0" fontId="158" fillId="9" borderId="0" applyNumberFormat="0" applyBorder="0" applyAlignment="0" applyProtection="0"/>
    <xf numFmtId="0" fontId="159" fillId="66" borderId="0" applyNumberFormat="0" applyBorder="0" applyAlignment="0" applyProtection="0"/>
    <xf numFmtId="0" fontId="158" fillId="9" borderId="0" applyNumberFormat="0" applyBorder="0" applyAlignment="0" applyProtection="0"/>
    <xf numFmtId="0" fontId="160" fillId="66" borderId="0" applyNumberFormat="0" applyBorder="0" applyAlignment="0" applyProtection="0">
      <alignment vertical="center"/>
    </xf>
    <xf numFmtId="0" fontId="158" fillId="9" borderId="0" applyNumberFormat="0" applyBorder="0" applyAlignment="0" applyProtection="0"/>
    <xf numFmtId="0" fontId="112" fillId="66" borderId="0" applyNumberFormat="0" applyBorder="0" applyAlignment="0" applyProtection="0"/>
    <xf numFmtId="0" fontId="158" fillId="9" borderId="0" applyNumberFormat="0" applyBorder="0" applyAlignment="0" applyProtection="0"/>
    <xf numFmtId="0" fontId="158" fillId="9" borderId="0" applyNumberFormat="0" applyBorder="0" applyAlignment="0" applyProtection="0"/>
    <xf numFmtId="0" fontId="161" fillId="9" borderId="0" applyNumberFormat="0" applyBorder="0" applyAlignment="0" applyProtection="0">
      <alignment vertical="center"/>
    </xf>
    <xf numFmtId="0" fontId="158" fillId="9" borderId="0" applyNumberFormat="0" applyBorder="0" applyAlignment="0" applyProtection="0"/>
    <xf numFmtId="0" fontId="158" fillId="9" borderId="0" applyNumberFormat="0" applyBorder="0" applyAlignment="0" applyProtection="0"/>
    <xf numFmtId="0" fontId="159" fillId="66" borderId="0" applyNumberFormat="0" applyBorder="0" applyAlignment="0" applyProtection="0"/>
    <xf numFmtId="0" fontId="161" fillId="9" borderId="0" applyNumberFormat="0" applyBorder="0" applyAlignment="0" applyProtection="0">
      <alignment vertical="center"/>
    </xf>
    <xf numFmtId="0" fontId="159" fillId="66" borderId="0" applyNumberFormat="0" applyBorder="0" applyAlignment="0" applyProtection="0"/>
    <xf numFmtId="0" fontId="112" fillId="66" borderId="0" applyNumberFormat="0" applyBorder="0" applyAlignment="0" applyProtection="0"/>
    <xf numFmtId="0" fontId="161" fillId="9" borderId="0" applyNumberFormat="0" applyBorder="0" applyAlignment="0" applyProtection="0">
      <alignment vertical="center"/>
    </xf>
    <xf numFmtId="0" fontId="158" fillId="10" borderId="0" applyNumberFormat="0" applyBorder="0" applyAlignment="0" applyProtection="0"/>
    <xf numFmtId="0" fontId="158" fillId="10" borderId="0" applyNumberFormat="0" applyBorder="0" applyAlignment="0" applyProtection="0"/>
    <xf numFmtId="0" fontId="159" fillId="70" borderId="0" applyNumberFormat="0" applyBorder="0" applyAlignment="0" applyProtection="0"/>
    <xf numFmtId="0" fontId="158" fillId="10" borderId="0" applyNumberFormat="0" applyBorder="0" applyAlignment="0" applyProtection="0"/>
    <xf numFmtId="0" fontId="160" fillId="70" borderId="0" applyNumberFormat="0" applyBorder="0" applyAlignment="0" applyProtection="0">
      <alignment vertical="center"/>
    </xf>
    <xf numFmtId="0" fontId="158" fillId="10" borderId="0" applyNumberFormat="0" applyBorder="0" applyAlignment="0" applyProtection="0"/>
    <xf numFmtId="0" fontId="112" fillId="70" borderId="0" applyNumberFormat="0" applyBorder="0" applyAlignment="0" applyProtection="0"/>
    <xf numFmtId="0" fontId="158" fillId="10" borderId="0" applyNumberFormat="0" applyBorder="0" applyAlignment="0" applyProtection="0"/>
    <xf numFmtId="0" fontId="158" fillId="10" borderId="0" applyNumberFormat="0" applyBorder="0" applyAlignment="0" applyProtection="0"/>
    <xf numFmtId="0" fontId="161" fillId="10" borderId="0" applyNumberFormat="0" applyBorder="0" applyAlignment="0" applyProtection="0">
      <alignment vertical="center"/>
    </xf>
    <xf numFmtId="0" fontId="158" fillId="10" borderId="0" applyNumberFormat="0" applyBorder="0" applyAlignment="0" applyProtection="0"/>
    <xf numFmtId="0" fontId="158" fillId="10" borderId="0" applyNumberFormat="0" applyBorder="0" applyAlignment="0" applyProtection="0"/>
    <xf numFmtId="0" fontId="159" fillId="70" borderId="0" applyNumberFormat="0" applyBorder="0" applyAlignment="0" applyProtection="0"/>
    <xf numFmtId="0" fontId="161" fillId="10" borderId="0" applyNumberFormat="0" applyBorder="0" applyAlignment="0" applyProtection="0">
      <alignment vertical="center"/>
    </xf>
    <xf numFmtId="0" fontId="159" fillId="70" borderId="0" applyNumberFormat="0" applyBorder="0" applyAlignment="0" applyProtection="0"/>
    <xf numFmtId="0" fontId="112" fillId="70" borderId="0" applyNumberFormat="0" applyBorder="0" applyAlignment="0" applyProtection="0"/>
    <xf numFmtId="0" fontId="161" fillId="10" borderId="0" applyNumberFormat="0" applyBorder="0" applyAlignment="0" applyProtection="0">
      <alignment vertical="center"/>
    </xf>
    <xf numFmtId="0" fontId="158" fillId="13" borderId="0" applyNumberFormat="0" applyBorder="0" applyAlignment="0" applyProtection="0"/>
    <xf numFmtId="0" fontId="158" fillId="13" borderId="0" applyNumberFormat="0" applyBorder="0" applyAlignment="0" applyProtection="0"/>
    <xf numFmtId="0" fontId="159" fillId="74" borderId="0" applyNumberFormat="0" applyBorder="0" applyAlignment="0" applyProtection="0"/>
    <xf numFmtId="0" fontId="158" fillId="13" borderId="0" applyNumberFormat="0" applyBorder="0" applyAlignment="0" applyProtection="0"/>
    <xf numFmtId="0" fontId="160" fillId="74" borderId="0" applyNumberFormat="0" applyBorder="0" applyAlignment="0" applyProtection="0">
      <alignment vertical="center"/>
    </xf>
    <xf numFmtId="0" fontId="158" fillId="13" borderId="0" applyNumberFormat="0" applyBorder="0" applyAlignment="0" applyProtection="0"/>
    <xf numFmtId="0" fontId="112" fillId="74" borderId="0" applyNumberFormat="0" applyBorder="0" applyAlignment="0" applyProtection="0"/>
    <xf numFmtId="0" fontId="158" fillId="13" borderId="0" applyNumberFormat="0" applyBorder="0" applyAlignment="0" applyProtection="0"/>
    <xf numFmtId="0" fontId="158" fillId="13" borderId="0" applyNumberFormat="0" applyBorder="0" applyAlignment="0" applyProtection="0"/>
    <xf numFmtId="0" fontId="161" fillId="13" borderId="0" applyNumberFormat="0" applyBorder="0" applyAlignment="0" applyProtection="0">
      <alignment vertical="center"/>
    </xf>
    <xf numFmtId="0" fontId="158" fillId="13" borderId="0" applyNumberFormat="0" applyBorder="0" applyAlignment="0" applyProtection="0"/>
    <xf numFmtId="0" fontId="158" fillId="13" borderId="0" applyNumberFormat="0" applyBorder="0" applyAlignment="0" applyProtection="0"/>
    <xf numFmtId="0" fontId="159" fillId="74" borderId="0" applyNumberFormat="0" applyBorder="0" applyAlignment="0" applyProtection="0"/>
    <xf numFmtId="0" fontId="161" fillId="13" borderId="0" applyNumberFormat="0" applyBorder="0" applyAlignment="0" applyProtection="0">
      <alignment vertical="center"/>
    </xf>
    <xf numFmtId="0" fontId="159" fillId="74" borderId="0" applyNumberFormat="0" applyBorder="0" applyAlignment="0" applyProtection="0"/>
    <xf numFmtId="0" fontId="112" fillId="74" borderId="0" applyNumberFormat="0" applyBorder="0" applyAlignment="0" applyProtection="0"/>
    <xf numFmtId="0" fontId="161" fillId="13" borderId="0" applyNumberFormat="0" applyBorder="0" applyAlignment="0" applyProtection="0">
      <alignment vertical="center"/>
    </xf>
    <xf numFmtId="0" fontId="158" fillId="14" borderId="0" applyNumberFormat="0" applyBorder="0" applyAlignment="0" applyProtection="0"/>
    <xf numFmtId="0" fontId="158" fillId="14" borderId="0" applyNumberFormat="0" applyBorder="0" applyAlignment="0" applyProtection="0"/>
    <xf numFmtId="0" fontId="159" fillId="78" borderId="0" applyNumberFormat="0" applyBorder="0" applyAlignment="0" applyProtection="0"/>
    <xf numFmtId="0" fontId="158" fillId="14" borderId="0" applyNumberFormat="0" applyBorder="0" applyAlignment="0" applyProtection="0"/>
    <xf numFmtId="0" fontId="160" fillId="78" borderId="0" applyNumberFormat="0" applyBorder="0" applyAlignment="0" applyProtection="0">
      <alignment vertical="center"/>
    </xf>
    <xf numFmtId="0" fontId="158" fillId="14" borderId="0" applyNumberFormat="0" applyBorder="0" applyAlignment="0" applyProtection="0"/>
    <xf numFmtId="0" fontId="112" fillId="78" borderId="0" applyNumberFormat="0" applyBorder="0" applyAlignment="0" applyProtection="0"/>
    <xf numFmtId="0" fontId="158" fillId="14" borderId="0" applyNumberFormat="0" applyBorder="0" applyAlignment="0" applyProtection="0"/>
    <xf numFmtId="0" fontId="158" fillId="14" borderId="0" applyNumberFormat="0" applyBorder="0" applyAlignment="0" applyProtection="0"/>
    <xf numFmtId="0" fontId="161" fillId="14" borderId="0" applyNumberFormat="0" applyBorder="0" applyAlignment="0" applyProtection="0">
      <alignment vertical="center"/>
    </xf>
    <xf numFmtId="0" fontId="158" fillId="14" borderId="0" applyNumberFormat="0" applyBorder="0" applyAlignment="0" applyProtection="0"/>
    <xf numFmtId="0" fontId="158" fillId="14" borderId="0" applyNumberFormat="0" applyBorder="0" applyAlignment="0" applyProtection="0"/>
    <xf numFmtId="0" fontId="159" fillId="78" borderId="0" applyNumberFormat="0" applyBorder="0" applyAlignment="0" applyProtection="0"/>
    <xf numFmtId="0" fontId="161" fillId="14" borderId="0" applyNumberFormat="0" applyBorder="0" applyAlignment="0" applyProtection="0">
      <alignment vertical="center"/>
    </xf>
    <xf numFmtId="0" fontId="159" fillId="78" borderId="0" applyNumberFormat="0" applyBorder="0" applyAlignment="0" applyProtection="0"/>
    <xf numFmtId="0" fontId="112" fillId="78" borderId="0" applyNumberFormat="0" applyBorder="0" applyAlignment="0" applyProtection="0"/>
    <xf numFmtId="0" fontId="161" fillId="14" borderId="0" applyNumberFormat="0" applyBorder="0" applyAlignment="0" applyProtection="0">
      <alignment vertical="center"/>
    </xf>
    <xf numFmtId="0" fontId="158" fillId="15" borderId="0" applyNumberFormat="0" applyBorder="0" applyAlignment="0" applyProtection="0"/>
    <xf numFmtId="0" fontId="158" fillId="15" borderId="0" applyNumberFormat="0" applyBorder="0" applyAlignment="0" applyProtection="0"/>
    <xf numFmtId="0" fontId="159" fillId="82" borderId="0" applyNumberFormat="0" applyBorder="0" applyAlignment="0" applyProtection="0"/>
    <xf numFmtId="0" fontId="158" fillId="15" borderId="0" applyNumberFormat="0" applyBorder="0" applyAlignment="0" applyProtection="0"/>
    <xf numFmtId="0" fontId="160" fillId="82" borderId="0" applyNumberFormat="0" applyBorder="0" applyAlignment="0" applyProtection="0">
      <alignment vertical="center"/>
    </xf>
    <xf numFmtId="0" fontId="158" fillId="15" borderId="0" applyNumberFormat="0" applyBorder="0" applyAlignment="0" applyProtection="0"/>
    <xf numFmtId="0" fontId="112" fillId="82" borderId="0" applyNumberFormat="0" applyBorder="0" applyAlignment="0" applyProtection="0"/>
    <xf numFmtId="0" fontId="158" fillId="15" borderId="0" applyNumberFormat="0" applyBorder="0" applyAlignment="0" applyProtection="0"/>
    <xf numFmtId="0" fontId="158" fillId="15" borderId="0" applyNumberFormat="0" applyBorder="0" applyAlignment="0" applyProtection="0"/>
    <xf numFmtId="0" fontId="161" fillId="15" borderId="0" applyNumberFormat="0" applyBorder="0" applyAlignment="0" applyProtection="0">
      <alignment vertical="center"/>
    </xf>
    <xf numFmtId="0" fontId="158" fillId="15" borderId="0" applyNumberFormat="0" applyBorder="0" applyAlignment="0" applyProtection="0"/>
    <xf numFmtId="0" fontId="158" fillId="15" borderId="0" applyNumberFormat="0" applyBorder="0" applyAlignment="0" applyProtection="0"/>
    <xf numFmtId="0" fontId="159" fillId="82" borderId="0" applyNumberFormat="0" applyBorder="0" applyAlignment="0" applyProtection="0"/>
    <xf numFmtId="0" fontId="161" fillId="15" borderId="0" applyNumberFormat="0" applyBorder="0" applyAlignment="0" applyProtection="0">
      <alignment vertical="center"/>
    </xf>
    <xf numFmtId="0" fontId="159" fillId="82" borderId="0" applyNumberFormat="0" applyBorder="0" applyAlignment="0" applyProtection="0"/>
    <xf numFmtId="0" fontId="112" fillId="82" borderId="0" applyNumberFormat="0" applyBorder="0" applyAlignment="0" applyProtection="0"/>
    <xf numFmtId="0" fontId="161" fillId="15" borderId="0" applyNumberFormat="0" applyBorder="0" applyAlignment="0" applyProtection="0">
      <alignment vertical="center"/>
    </xf>
    <xf numFmtId="0" fontId="158" fillId="12" borderId="0" applyNumberFormat="0" applyBorder="0" applyAlignment="0" applyProtection="0"/>
    <xf numFmtId="0" fontId="158" fillId="9" borderId="0" applyNumberFormat="0" applyBorder="0" applyAlignment="0" applyProtection="0"/>
    <xf numFmtId="0" fontId="158" fillId="10" borderId="0" applyNumberFormat="0" applyBorder="0" applyAlignment="0" applyProtection="0"/>
    <xf numFmtId="0" fontId="158" fillId="13" borderId="0" applyNumberFormat="0" applyBorder="0" applyAlignment="0" applyProtection="0"/>
    <xf numFmtId="0" fontId="158" fillId="14" borderId="0" applyNumberFormat="0" applyBorder="0" applyAlignment="0" applyProtection="0"/>
    <xf numFmtId="0" fontId="158" fillId="15" borderId="0" applyNumberFormat="0" applyBorder="0" applyAlignment="0" applyProtection="0"/>
    <xf numFmtId="0" fontId="161" fillId="12" borderId="0" applyNumberFormat="0" applyBorder="0" applyAlignment="0" applyProtection="0"/>
    <xf numFmtId="0" fontId="162" fillId="12" borderId="0" applyNumberFormat="0" applyBorder="0" applyAlignment="0" applyProtection="0">
      <alignment vertical="center"/>
    </xf>
    <xf numFmtId="0" fontId="161" fillId="9" borderId="0" applyNumberFormat="0" applyBorder="0" applyAlignment="0" applyProtection="0"/>
    <xf numFmtId="0" fontId="162" fillId="9" borderId="0" applyNumberFormat="0" applyBorder="0" applyAlignment="0" applyProtection="0">
      <alignment vertical="center"/>
    </xf>
    <xf numFmtId="0" fontId="161" fillId="10" borderId="0" applyNumberFormat="0" applyBorder="0" applyAlignment="0" applyProtection="0"/>
    <xf numFmtId="0" fontId="162" fillId="10" borderId="0" applyNumberFormat="0" applyBorder="0" applyAlignment="0" applyProtection="0">
      <alignment vertical="center"/>
    </xf>
    <xf numFmtId="0" fontId="161" fillId="13" borderId="0" applyNumberFormat="0" applyBorder="0" applyAlignment="0" applyProtection="0"/>
    <xf numFmtId="0" fontId="162" fillId="13" borderId="0" applyNumberFormat="0" applyBorder="0" applyAlignment="0" applyProtection="0">
      <alignment vertical="center"/>
    </xf>
    <xf numFmtId="0" fontId="161" fillId="14" borderId="0" applyNumberFormat="0" applyBorder="0" applyAlignment="0" applyProtection="0"/>
    <xf numFmtId="0" fontId="162" fillId="14" borderId="0" applyNumberFormat="0" applyBorder="0" applyAlignment="0" applyProtection="0">
      <alignment vertical="center"/>
    </xf>
    <xf numFmtId="0" fontId="161" fillId="15" borderId="0" applyNumberFormat="0" applyBorder="0" applyAlignment="0" applyProtection="0"/>
    <xf numFmtId="0" fontId="162" fillId="15" borderId="0" applyNumberFormat="0" applyBorder="0" applyAlignment="0" applyProtection="0">
      <alignment vertical="center"/>
    </xf>
    <xf numFmtId="0" fontId="163" fillId="12" borderId="0" applyNumberFormat="0" applyBorder="0" applyAlignment="0" applyProtection="0">
      <alignment vertical="center"/>
    </xf>
    <xf numFmtId="0" fontId="163" fillId="12" borderId="0" applyNumberFormat="0" applyBorder="0" applyAlignment="0" applyProtection="0">
      <alignment vertical="center"/>
    </xf>
    <xf numFmtId="0" fontId="164" fillId="12" borderId="0" applyNumberFormat="0" applyBorder="0" applyAlignment="0" applyProtection="0">
      <alignment vertical="center"/>
    </xf>
    <xf numFmtId="0" fontId="163" fillId="9" borderId="0" applyNumberFormat="0" applyBorder="0" applyAlignment="0" applyProtection="0">
      <alignment vertical="center"/>
    </xf>
    <xf numFmtId="0" fontId="163" fillId="9" borderId="0" applyNumberFormat="0" applyBorder="0" applyAlignment="0" applyProtection="0">
      <alignment vertical="center"/>
    </xf>
    <xf numFmtId="0" fontId="164" fillId="9" borderId="0" applyNumberFormat="0" applyBorder="0" applyAlignment="0" applyProtection="0">
      <alignment vertical="center"/>
    </xf>
    <xf numFmtId="0" fontId="163" fillId="10" borderId="0" applyNumberFormat="0" applyBorder="0" applyAlignment="0" applyProtection="0">
      <alignment vertical="center"/>
    </xf>
    <xf numFmtId="0" fontId="163" fillId="10" borderId="0" applyNumberFormat="0" applyBorder="0" applyAlignment="0" applyProtection="0">
      <alignment vertical="center"/>
    </xf>
    <xf numFmtId="0" fontId="164" fillId="10" borderId="0" applyNumberFormat="0" applyBorder="0" applyAlignment="0" applyProtection="0">
      <alignment vertical="center"/>
    </xf>
    <xf numFmtId="0" fontId="163" fillId="13" borderId="0" applyNumberFormat="0" applyBorder="0" applyAlignment="0" applyProtection="0">
      <alignment vertical="center"/>
    </xf>
    <xf numFmtId="0" fontId="163" fillId="13" borderId="0" applyNumberFormat="0" applyBorder="0" applyAlignment="0" applyProtection="0">
      <alignment vertical="center"/>
    </xf>
    <xf numFmtId="0" fontId="164" fillId="13" borderId="0" applyNumberFormat="0" applyBorder="0" applyAlignment="0" applyProtection="0">
      <alignment vertical="center"/>
    </xf>
    <xf numFmtId="0" fontId="163" fillId="14" borderId="0" applyNumberFormat="0" applyBorder="0" applyAlignment="0" applyProtection="0">
      <alignment vertical="center"/>
    </xf>
    <xf numFmtId="0" fontId="163" fillId="14" borderId="0" applyNumberFormat="0" applyBorder="0" applyAlignment="0" applyProtection="0">
      <alignment vertical="center"/>
    </xf>
    <xf numFmtId="0" fontId="164" fillId="14" borderId="0" applyNumberFormat="0" applyBorder="0" applyAlignment="0" applyProtection="0">
      <alignment vertical="center"/>
    </xf>
    <xf numFmtId="0" fontId="163" fillId="15" borderId="0" applyNumberFormat="0" applyBorder="0" applyAlignment="0" applyProtection="0">
      <alignment vertical="center"/>
    </xf>
    <xf numFmtId="0" fontId="163" fillId="15" borderId="0" applyNumberFormat="0" applyBorder="0" applyAlignment="0" applyProtection="0">
      <alignment vertical="center"/>
    </xf>
    <xf numFmtId="0" fontId="164" fillId="15" borderId="0" applyNumberFormat="0" applyBorder="0" applyAlignment="0" applyProtection="0">
      <alignment vertical="center"/>
    </xf>
    <xf numFmtId="0" fontId="158" fillId="16" borderId="0" applyNumberFormat="0" applyBorder="0" applyAlignment="0" applyProtection="0"/>
    <xf numFmtId="0" fontId="158" fillId="16" borderId="0" applyNumberFormat="0" applyBorder="0" applyAlignment="0" applyProtection="0"/>
    <xf numFmtId="0" fontId="159" fillId="59" borderId="0" applyNumberFormat="0" applyBorder="0" applyAlignment="0" applyProtection="0"/>
    <xf numFmtId="0" fontId="158" fillId="16" borderId="0" applyNumberFormat="0" applyBorder="0" applyAlignment="0" applyProtection="0"/>
    <xf numFmtId="0" fontId="160" fillId="59" borderId="0" applyNumberFormat="0" applyBorder="0" applyAlignment="0" applyProtection="0">
      <alignment vertical="center"/>
    </xf>
    <xf numFmtId="0" fontId="158" fillId="16" borderId="0" applyNumberFormat="0" applyBorder="0" applyAlignment="0" applyProtection="0"/>
    <xf numFmtId="0" fontId="112" fillId="59" borderId="0" applyNumberFormat="0" applyBorder="0" applyAlignment="0" applyProtection="0"/>
    <xf numFmtId="0" fontId="158" fillId="16" borderId="0" applyNumberFormat="0" applyBorder="0" applyAlignment="0" applyProtection="0"/>
    <xf numFmtId="0" fontId="158" fillId="16" borderId="0" applyNumberFormat="0" applyBorder="0" applyAlignment="0" applyProtection="0"/>
    <xf numFmtId="0" fontId="161" fillId="16" borderId="0" applyNumberFormat="0" applyBorder="0" applyAlignment="0" applyProtection="0">
      <alignment vertical="center"/>
    </xf>
    <xf numFmtId="0" fontId="158" fillId="16" borderId="0" applyNumberFormat="0" applyBorder="0" applyAlignment="0" applyProtection="0"/>
    <xf numFmtId="0" fontId="158" fillId="16" borderId="0" applyNumberFormat="0" applyBorder="0" applyAlignment="0" applyProtection="0"/>
    <xf numFmtId="0" fontId="159" fillId="59" borderId="0" applyNumberFormat="0" applyBorder="0" applyAlignment="0" applyProtection="0"/>
    <xf numFmtId="0" fontId="161" fillId="16" borderId="0" applyNumberFormat="0" applyBorder="0" applyAlignment="0" applyProtection="0">
      <alignment vertical="center"/>
    </xf>
    <xf numFmtId="0" fontId="159" fillId="59" borderId="0" applyNumberFormat="0" applyBorder="0" applyAlignment="0" applyProtection="0"/>
    <xf numFmtId="0" fontId="112" fillId="59" borderId="0" applyNumberFormat="0" applyBorder="0" applyAlignment="0" applyProtection="0"/>
    <xf numFmtId="0" fontId="161" fillId="16" borderId="0" applyNumberFormat="0" applyBorder="0" applyAlignment="0" applyProtection="0">
      <alignment vertical="center"/>
    </xf>
    <xf numFmtId="0" fontId="158" fillId="17" borderId="0" applyNumberFormat="0" applyBorder="0" applyAlignment="0" applyProtection="0"/>
    <xf numFmtId="0" fontId="158" fillId="17" borderId="0" applyNumberFormat="0" applyBorder="0" applyAlignment="0" applyProtection="0"/>
    <xf numFmtId="0" fontId="159" fillId="63" borderId="0" applyNumberFormat="0" applyBorder="0" applyAlignment="0" applyProtection="0"/>
    <xf numFmtId="0" fontId="158" fillId="17" borderId="0" applyNumberFormat="0" applyBorder="0" applyAlignment="0" applyProtection="0"/>
    <xf numFmtId="0" fontId="160" fillId="63" borderId="0" applyNumberFormat="0" applyBorder="0" applyAlignment="0" applyProtection="0">
      <alignment vertical="center"/>
    </xf>
    <xf numFmtId="0" fontId="158" fillId="17" borderId="0" applyNumberFormat="0" applyBorder="0" applyAlignment="0" applyProtection="0"/>
    <xf numFmtId="0" fontId="112" fillId="63" borderId="0" applyNumberFormat="0" applyBorder="0" applyAlignment="0" applyProtection="0"/>
    <xf numFmtId="0" fontId="158" fillId="17" borderId="0" applyNumberFormat="0" applyBorder="0" applyAlignment="0" applyProtection="0"/>
    <xf numFmtId="0" fontId="158" fillId="17" borderId="0" applyNumberFormat="0" applyBorder="0" applyAlignment="0" applyProtection="0"/>
    <xf numFmtId="0" fontId="161" fillId="17" borderId="0" applyNumberFormat="0" applyBorder="0" applyAlignment="0" applyProtection="0">
      <alignment vertical="center"/>
    </xf>
    <xf numFmtId="0" fontId="158" fillId="17" borderId="0" applyNumberFormat="0" applyBorder="0" applyAlignment="0" applyProtection="0"/>
    <xf numFmtId="0" fontId="158" fillId="17" borderId="0" applyNumberFormat="0" applyBorder="0" applyAlignment="0" applyProtection="0"/>
    <xf numFmtId="0" fontId="159" fillId="63" borderId="0" applyNumberFormat="0" applyBorder="0" applyAlignment="0" applyProtection="0"/>
    <xf numFmtId="0" fontId="161" fillId="17" borderId="0" applyNumberFormat="0" applyBorder="0" applyAlignment="0" applyProtection="0">
      <alignment vertical="center"/>
    </xf>
    <xf numFmtId="0" fontId="159" fillId="63" borderId="0" applyNumberFormat="0" applyBorder="0" applyAlignment="0" applyProtection="0"/>
    <xf numFmtId="0" fontId="112" fillId="63" borderId="0" applyNumberFormat="0" applyBorder="0" applyAlignment="0" applyProtection="0"/>
    <xf numFmtId="0" fontId="161" fillId="17" borderId="0" applyNumberFormat="0" applyBorder="0" applyAlignment="0" applyProtection="0">
      <alignment vertical="center"/>
    </xf>
    <xf numFmtId="0" fontId="158" fillId="18" borderId="0" applyNumberFormat="0" applyBorder="0" applyAlignment="0" applyProtection="0"/>
    <xf numFmtId="0" fontId="158" fillId="18" borderId="0" applyNumberFormat="0" applyBorder="0" applyAlignment="0" applyProtection="0"/>
    <xf numFmtId="0" fontId="159" fillId="67" borderId="0" applyNumberFormat="0" applyBorder="0" applyAlignment="0" applyProtection="0"/>
    <xf numFmtId="0" fontId="158" fillId="18" borderId="0" applyNumberFormat="0" applyBorder="0" applyAlignment="0" applyProtection="0"/>
    <xf numFmtId="0" fontId="160" fillId="67" borderId="0" applyNumberFormat="0" applyBorder="0" applyAlignment="0" applyProtection="0">
      <alignment vertical="center"/>
    </xf>
    <xf numFmtId="0" fontId="158" fillId="18" borderId="0" applyNumberFormat="0" applyBorder="0" applyAlignment="0" applyProtection="0"/>
    <xf numFmtId="0" fontId="112" fillId="67" borderId="0" applyNumberFormat="0" applyBorder="0" applyAlignment="0" applyProtection="0"/>
    <xf numFmtId="0" fontId="158" fillId="18" borderId="0" applyNumberFormat="0" applyBorder="0" applyAlignment="0" applyProtection="0"/>
    <xf numFmtId="0" fontId="158" fillId="18" borderId="0" applyNumberFormat="0" applyBorder="0" applyAlignment="0" applyProtection="0"/>
    <xf numFmtId="0" fontId="161" fillId="18" borderId="0" applyNumberFormat="0" applyBorder="0" applyAlignment="0" applyProtection="0">
      <alignment vertical="center"/>
    </xf>
    <xf numFmtId="0" fontId="158" fillId="18" borderId="0" applyNumberFormat="0" applyBorder="0" applyAlignment="0" applyProtection="0"/>
    <xf numFmtId="0" fontId="158" fillId="18" borderId="0" applyNumberFormat="0" applyBorder="0" applyAlignment="0" applyProtection="0"/>
    <xf numFmtId="0" fontId="159" fillId="67" borderId="0" applyNumberFormat="0" applyBorder="0" applyAlignment="0" applyProtection="0"/>
    <xf numFmtId="0" fontId="161" fillId="18" borderId="0" applyNumberFormat="0" applyBorder="0" applyAlignment="0" applyProtection="0">
      <alignment vertical="center"/>
    </xf>
    <xf numFmtId="0" fontId="159" fillId="67" borderId="0" applyNumberFormat="0" applyBorder="0" applyAlignment="0" applyProtection="0"/>
    <xf numFmtId="0" fontId="112" fillId="67" borderId="0" applyNumberFormat="0" applyBorder="0" applyAlignment="0" applyProtection="0"/>
    <xf numFmtId="0" fontId="161" fillId="18" borderId="0" applyNumberFormat="0" applyBorder="0" applyAlignment="0" applyProtection="0">
      <alignment vertical="center"/>
    </xf>
    <xf numFmtId="0" fontId="158" fillId="13" borderId="0" applyNumberFormat="0" applyBorder="0" applyAlignment="0" applyProtection="0"/>
    <xf numFmtId="0" fontId="158" fillId="13" borderId="0" applyNumberFormat="0" applyBorder="0" applyAlignment="0" applyProtection="0"/>
    <xf numFmtId="0" fontId="159" fillId="71" borderId="0" applyNumberFormat="0" applyBorder="0" applyAlignment="0" applyProtection="0"/>
    <xf numFmtId="0" fontId="158" fillId="13" borderId="0" applyNumberFormat="0" applyBorder="0" applyAlignment="0" applyProtection="0"/>
    <xf numFmtId="0" fontId="160" fillId="71" borderId="0" applyNumberFormat="0" applyBorder="0" applyAlignment="0" applyProtection="0">
      <alignment vertical="center"/>
    </xf>
    <xf numFmtId="0" fontId="158" fillId="13" borderId="0" applyNumberFormat="0" applyBorder="0" applyAlignment="0" applyProtection="0"/>
    <xf numFmtId="0" fontId="112" fillId="71" borderId="0" applyNumberFormat="0" applyBorder="0" applyAlignment="0" applyProtection="0"/>
    <xf numFmtId="0" fontId="158" fillId="13" borderId="0" applyNumberFormat="0" applyBorder="0" applyAlignment="0" applyProtection="0"/>
    <xf numFmtId="0" fontId="158" fillId="13" borderId="0" applyNumberFormat="0" applyBorder="0" applyAlignment="0" applyProtection="0"/>
    <xf numFmtId="0" fontId="161" fillId="13" borderId="0" applyNumberFormat="0" applyBorder="0" applyAlignment="0" applyProtection="0">
      <alignment vertical="center"/>
    </xf>
    <xf numFmtId="0" fontId="158" fillId="13" borderId="0" applyNumberFormat="0" applyBorder="0" applyAlignment="0" applyProtection="0"/>
    <xf numFmtId="0" fontId="158" fillId="13" borderId="0" applyNumberFormat="0" applyBorder="0" applyAlignment="0" applyProtection="0"/>
    <xf numFmtId="0" fontId="159" fillId="71" borderId="0" applyNumberFormat="0" applyBorder="0" applyAlignment="0" applyProtection="0"/>
    <xf numFmtId="0" fontId="161" fillId="13" borderId="0" applyNumberFormat="0" applyBorder="0" applyAlignment="0" applyProtection="0">
      <alignment vertical="center"/>
    </xf>
    <xf numFmtId="0" fontId="159" fillId="71" borderId="0" applyNumberFormat="0" applyBorder="0" applyAlignment="0" applyProtection="0"/>
    <xf numFmtId="0" fontId="112" fillId="71" borderId="0" applyNumberFormat="0" applyBorder="0" applyAlignment="0" applyProtection="0"/>
    <xf numFmtId="0" fontId="161" fillId="13" borderId="0" applyNumberFormat="0" applyBorder="0" applyAlignment="0" applyProtection="0">
      <alignment vertical="center"/>
    </xf>
    <xf numFmtId="0" fontId="158" fillId="14" borderId="0" applyNumberFormat="0" applyBorder="0" applyAlignment="0" applyProtection="0"/>
    <xf numFmtId="0" fontId="158" fillId="14" borderId="0" applyNumberFormat="0" applyBorder="0" applyAlignment="0" applyProtection="0"/>
    <xf numFmtId="0" fontId="159" fillId="75" borderId="0" applyNumberFormat="0" applyBorder="0" applyAlignment="0" applyProtection="0"/>
    <xf numFmtId="0" fontId="158" fillId="14" borderId="0" applyNumberFormat="0" applyBorder="0" applyAlignment="0" applyProtection="0"/>
    <xf numFmtId="0" fontId="160" fillId="75" borderId="0" applyNumberFormat="0" applyBorder="0" applyAlignment="0" applyProtection="0">
      <alignment vertical="center"/>
    </xf>
    <xf numFmtId="0" fontId="158" fillId="14" borderId="0" applyNumberFormat="0" applyBorder="0" applyAlignment="0" applyProtection="0"/>
    <xf numFmtId="0" fontId="112" fillId="75" borderId="0" applyNumberFormat="0" applyBorder="0" applyAlignment="0" applyProtection="0"/>
    <xf numFmtId="0" fontId="158" fillId="14" borderId="0" applyNumberFormat="0" applyBorder="0" applyAlignment="0" applyProtection="0"/>
    <xf numFmtId="0" fontId="158" fillId="14" borderId="0" applyNumberFormat="0" applyBorder="0" applyAlignment="0" applyProtection="0"/>
    <xf numFmtId="0" fontId="161" fillId="14" borderId="0" applyNumberFormat="0" applyBorder="0" applyAlignment="0" applyProtection="0">
      <alignment vertical="center"/>
    </xf>
    <xf numFmtId="0" fontId="158" fillId="14" borderId="0" applyNumberFormat="0" applyBorder="0" applyAlignment="0" applyProtection="0"/>
    <xf numFmtId="0" fontId="158" fillId="14" borderId="0" applyNumberFormat="0" applyBorder="0" applyAlignment="0" applyProtection="0"/>
    <xf numFmtId="0" fontId="159" fillId="75" borderId="0" applyNumberFormat="0" applyBorder="0" applyAlignment="0" applyProtection="0"/>
    <xf numFmtId="0" fontId="161" fillId="14" borderId="0" applyNumberFormat="0" applyBorder="0" applyAlignment="0" applyProtection="0">
      <alignment vertical="center"/>
    </xf>
    <xf numFmtId="0" fontId="159" fillId="75" borderId="0" applyNumberFormat="0" applyBorder="0" applyAlignment="0" applyProtection="0"/>
    <xf numFmtId="0" fontId="112" fillId="75" borderId="0" applyNumberFormat="0" applyBorder="0" applyAlignment="0" applyProtection="0"/>
    <xf numFmtId="0" fontId="161" fillId="14" borderId="0" applyNumberFormat="0" applyBorder="0" applyAlignment="0" applyProtection="0">
      <alignment vertical="center"/>
    </xf>
    <xf numFmtId="0" fontId="158" fillId="19" borderId="0" applyNumberFormat="0" applyBorder="0" applyAlignment="0" applyProtection="0"/>
    <xf numFmtId="0" fontId="158" fillId="19" borderId="0" applyNumberFormat="0" applyBorder="0" applyAlignment="0" applyProtection="0"/>
    <xf numFmtId="0" fontId="159" fillId="79" borderId="0" applyNumberFormat="0" applyBorder="0" applyAlignment="0" applyProtection="0"/>
    <xf numFmtId="0" fontId="158" fillId="19" borderId="0" applyNumberFormat="0" applyBorder="0" applyAlignment="0" applyProtection="0"/>
    <xf numFmtId="0" fontId="160" fillId="79" borderId="0" applyNumberFormat="0" applyBorder="0" applyAlignment="0" applyProtection="0">
      <alignment vertical="center"/>
    </xf>
    <xf numFmtId="0" fontId="158" fillId="19" borderId="0" applyNumberFormat="0" applyBorder="0" applyAlignment="0" applyProtection="0"/>
    <xf numFmtId="0" fontId="112" fillId="79" borderId="0" applyNumberFormat="0" applyBorder="0" applyAlignment="0" applyProtection="0"/>
    <xf numFmtId="0" fontId="158" fillId="19" borderId="0" applyNumberFormat="0" applyBorder="0" applyAlignment="0" applyProtection="0"/>
    <xf numFmtId="0" fontId="158" fillId="19" borderId="0" applyNumberFormat="0" applyBorder="0" applyAlignment="0" applyProtection="0"/>
    <xf numFmtId="0" fontId="161" fillId="19" borderId="0" applyNumberFormat="0" applyBorder="0" applyAlignment="0" applyProtection="0">
      <alignment vertical="center"/>
    </xf>
    <xf numFmtId="0" fontId="158" fillId="19" borderId="0" applyNumberFormat="0" applyBorder="0" applyAlignment="0" applyProtection="0"/>
    <xf numFmtId="0" fontId="158" fillId="19" borderId="0" applyNumberFormat="0" applyBorder="0" applyAlignment="0" applyProtection="0"/>
    <xf numFmtId="0" fontId="159" fillId="79" borderId="0" applyNumberFormat="0" applyBorder="0" applyAlignment="0" applyProtection="0"/>
    <xf numFmtId="0" fontId="161" fillId="19" borderId="0" applyNumberFormat="0" applyBorder="0" applyAlignment="0" applyProtection="0">
      <alignment vertical="center"/>
    </xf>
    <xf numFmtId="0" fontId="159" fillId="79" borderId="0" applyNumberFormat="0" applyBorder="0" applyAlignment="0" applyProtection="0"/>
    <xf numFmtId="0" fontId="112" fillId="79" borderId="0" applyNumberFormat="0" applyBorder="0" applyAlignment="0" applyProtection="0"/>
    <xf numFmtId="0" fontId="161" fillId="19" borderId="0" applyNumberFormat="0" applyBorder="0" applyAlignment="0" applyProtection="0">
      <alignment vertical="center"/>
    </xf>
    <xf numFmtId="185" fontId="165" fillId="0" borderId="0"/>
    <xf numFmtId="185" fontId="165" fillId="0" borderId="0"/>
    <xf numFmtId="0" fontId="166" fillId="3" borderId="0" applyNumberFormat="0" applyBorder="0" applyAlignment="0" applyProtection="0"/>
    <xf numFmtId="0" fontId="166" fillId="3" borderId="0" applyNumberFormat="0" applyBorder="0" applyAlignment="0" applyProtection="0"/>
    <xf numFmtId="0" fontId="167" fillId="53" borderId="0" applyNumberFormat="0" applyBorder="0" applyAlignment="0" applyProtection="0"/>
    <xf numFmtId="0" fontId="166" fillId="3" borderId="0" applyNumberFormat="0" applyBorder="0" applyAlignment="0" applyProtection="0"/>
    <xf numFmtId="0" fontId="168" fillId="53" borderId="0" applyNumberFormat="0" applyBorder="0" applyAlignment="0" applyProtection="0">
      <alignment vertical="center"/>
    </xf>
    <xf numFmtId="0" fontId="166" fillId="3" borderId="0" applyNumberFormat="0" applyBorder="0" applyAlignment="0" applyProtection="0"/>
    <xf numFmtId="0" fontId="102" fillId="53" borderId="0" applyNumberFormat="0" applyBorder="0" applyAlignment="0" applyProtection="0"/>
    <xf numFmtId="0" fontId="166" fillId="3" borderId="0" applyNumberFormat="0" applyBorder="0" applyAlignment="0" applyProtection="0"/>
    <xf numFmtId="0" fontId="166" fillId="3" borderId="0" applyNumberFormat="0" applyBorder="0" applyAlignment="0" applyProtection="0"/>
    <xf numFmtId="0" fontId="169" fillId="3" borderId="0" applyNumberFormat="0" applyBorder="0" applyAlignment="0" applyProtection="0">
      <alignment vertical="center"/>
    </xf>
    <xf numFmtId="0" fontId="166" fillId="3" borderId="0" applyNumberFormat="0" applyBorder="0" applyAlignment="0" applyProtection="0"/>
    <xf numFmtId="0" fontId="166" fillId="3" borderId="0" applyNumberFormat="0" applyBorder="0" applyAlignment="0" applyProtection="0"/>
    <xf numFmtId="0" fontId="167" fillId="53" borderId="0" applyNumberFormat="0" applyBorder="0" applyAlignment="0" applyProtection="0"/>
    <xf numFmtId="0" fontId="169" fillId="3" borderId="0" applyNumberFormat="0" applyBorder="0" applyAlignment="0" applyProtection="0">
      <alignment vertical="center"/>
    </xf>
    <xf numFmtId="0" fontId="167" fillId="53" borderId="0" applyNumberFormat="0" applyBorder="0" applyAlignment="0" applyProtection="0"/>
    <xf numFmtId="0" fontId="102" fillId="53" borderId="0" applyNumberFormat="0" applyBorder="0" applyAlignment="0" applyProtection="0"/>
    <xf numFmtId="0" fontId="169" fillId="3" borderId="0" applyNumberFormat="0" applyBorder="0" applyAlignment="0" applyProtection="0">
      <alignment vertical="center"/>
    </xf>
    <xf numFmtId="0" fontId="140" fillId="0" borderId="0" applyFill="0" applyBorder="0" applyAlignment="0"/>
    <xf numFmtId="0" fontId="5" fillId="0" borderId="0" applyFill="0" applyBorder="0" applyAlignment="0"/>
    <xf numFmtId="0" fontId="5" fillId="0" borderId="0" applyFill="0" applyBorder="0" applyAlignment="0"/>
    <xf numFmtId="0" fontId="5" fillId="0" borderId="0" applyFill="0" applyBorder="0" applyAlignment="0"/>
    <xf numFmtId="0" fontId="5" fillId="0" borderId="0" applyFill="0" applyBorder="0" applyAlignment="0"/>
    <xf numFmtId="0" fontId="140" fillId="0" borderId="0" applyFill="0" applyBorder="0" applyAlignment="0"/>
    <xf numFmtId="0" fontId="5" fillId="0" borderId="0" applyFill="0" applyBorder="0" applyAlignment="0"/>
    <xf numFmtId="0" fontId="5" fillId="0" borderId="0" applyFill="0" applyBorder="0" applyAlignment="0"/>
    <xf numFmtId="0" fontId="170" fillId="20" borderId="1" applyNumberFormat="0" applyAlignment="0" applyProtection="0"/>
    <xf numFmtId="0" fontId="170" fillId="20" borderId="1" applyNumberFormat="0" applyAlignment="0" applyProtection="0"/>
    <xf numFmtId="0" fontId="170" fillId="20" borderId="1" applyNumberFormat="0" applyAlignment="0" applyProtection="0"/>
    <xf numFmtId="0" fontId="170" fillId="20" borderId="1" applyNumberFormat="0" applyAlignment="0" applyProtection="0"/>
    <xf numFmtId="0" fontId="170" fillId="20" borderId="1" applyNumberFormat="0" applyAlignment="0" applyProtection="0"/>
    <xf numFmtId="0" fontId="170" fillId="20" borderId="1" applyNumberFormat="0" applyAlignment="0" applyProtection="0"/>
    <xf numFmtId="0" fontId="170" fillId="20" borderId="1" applyNumberFormat="0" applyAlignment="0" applyProtection="0"/>
    <xf numFmtId="0" fontId="170" fillId="20" borderId="1" applyNumberFormat="0" applyAlignment="0" applyProtection="0"/>
    <xf numFmtId="0" fontId="171" fillId="56" borderId="113" applyNumberFormat="0" applyAlignment="0" applyProtection="0"/>
    <xf numFmtId="0" fontId="170" fillId="20" borderId="1" applyNumberFormat="0" applyAlignment="0" applyProtection="0"/>
    <xf numFmtId="0" fontId="170" fillId="20" borderId="1" applyNumberFormat="0" applyAlignment="0" applyProtection="0"/>
    <xf numFmtId="0" fontId="170" fillId="20" borderId="1" applyNumberFormat="0" applyAlignment="0" applyProtection="0"/>
    <xf numFmtId="0" fontId="170" fillId="20" borderId="1" applyNumberFormat="0" applyAlignment="0" applyProtection="0"/>
    <xf numFmtId="0" fontId="170" fillId="20" borderId="1" applyNumberFormat="0" applyAlignment="0" applyProtection="0"/>
    <xf numFmtId="0" fontId="170" fillId="20" borderId="1" applyNumberFormat="0" applyAlignment="0" applyProtection="0"/>
    <xf numFmtId="0" fontId="170" fillId="20" borderId="1" applyNumberFormat="0" applyAlignment="0" applyProtection="0"/>
    <xf numFmtId="0" fontId="172" fillId="56" borderId="113" applyNumberFormat="0" applyAlignment="0" applyProtection="0">
      <alignment vertical="center"/>
    </xf>
    <xf numFmtId="0" fontId="170" fillId="20" borderId="1" applyNumberFormat="0" applyAlignment="0" applyProtection="0"/>
    <xf numFmtId="0" fontId="170" fillId="20" borderId="1" applyNumberFormat="0" applyAlignment="0" applyProtection="0"/>
    <xf numFmtId="0" fontId="170" fillId="20" borderId="1" applyNumberFormat="0" applyAlignment="0" applyProtection="0"/>
    <xf numFmtId="0" fontId="170" fillId="20" borderId="1" applyNumberFormat="0" applyAlignment="0" applyProtection="0"/>
    <xf numFmtId="0" fontId="170" fillId="20" borderId="1" applyNumberFormat="0" applyAlignment="0" applyProtection="0"/>
    <xf numFmtId="0" fontId="170" fillId="20" borderId="1" applyNumberFormat="0" applyAlignment="0" applyProtection="0"/>
    <xf numFmtId="0" fontId="170" fillId="20" borderId="1" applyNumberFormat="0" applyAlignment="0" applyProtection="0"/>
    <xf numFmtId="0" fontId="106" fillId="56" borderId="113" applyNumberFormat="0" applyAlignment="0" applyProtection="0"/>
    <xf numFmtId="0" fontId="170" fillId="20" borderId="1" applyNumberFormat="0" applyAlignment="0" applyProtection="0"/>
    <xf numFmtId="0" fontId="170" fillId="20" borderId="1" applyNumberFormat="0" applyAlignment="0" applyProtection="0"/>
    <xf numFmtId="0" fontId="170" fillId="20" borderId="1" applyNumberFormat="0" applyAlignment="0" applyProtection="0"/>
    <xf numFmtId="0" fontId="170" fillId="20" borderId="1" applyNumberFormat="0" applyAlignment="0" applyProtection="0"/>
    <xf numFmtId="0" fontId="170" fillId="20" borderId="1" applyNumberFormat="0" applyAlignment="0" applyProtection="0"/>
    <xf numFmtId="0" fontId="170" fillId="20" borderId="1" applyNumberFormat="0" applyAlignment="0" applyProtection="0"/>
    <xf numFmtId="0" fontId="170" fillId="20" borderId="1" applyNumberFormat="0" applyAlignment="0" applyProtection="0"/>
    <xf numFmtId="0" fontId="170" fillId="20" borderId="1" applyNumberFormat="0" applyAlignment="0" applyProtection="0"/>
    <xf numFmtId="0" fontId="170" fillId="20" borderId="1" applyNumberFormat="0" applyAlignment="0" applyProtection="0"/>
    <xf numFmtId="0" fontId="170" fillId="20" borderId="1" applyNumberFormat="0" applyAlignment="0" applyProtection="0"/>
    <xf numFmtId="0" fontId="170" fillId="20" borderId="1" applyNumberFormat="0" applyAlignment="0" applyProtection="0"/>
    <xf numFmtId="0" fontId="170" fillId="20" borderId="1" applyNumberFormat="0" applyAlignment="0" applyProtection="0"/>
    <xf numFmtId="0" fontId="170" fillId="20" borderId="1" applyNumberFormat="0" applyAlignment="0" applyProtection="0"/>
    <xf numFmtId="0" fontId="170" fillId="20" borderId="1" applyNumberFormat="0" applyAlignment="0" applyProtection="0"/>
    <xf numFmtId="0" fontId="173" fillId="20" borderId="1" applyNumberFormat="0" applyAlignment="0" applyProtection="0">
      <alignment vertical="center"/>
    </xf>
    <xf numFmtId="0" fontId="173" fillId="20" borderId="1" applyNumberFormat="0" applyAlignment="0" applyProtection="0">
      <alignment vertical="center"/>
    </xf>
    <xf numFmtId="0" fontId="173" fillId="20" borderId="1" applyNumberFormat="0" applyAlignment="0" applyProtection="0">
      <alignment vertical="center"/>
    </xf>
    <xf numFmtId="0" fontId="173" fillId="20" borderId="1" applyNumberFormat="0" applyAlignment="0" applyProtection="0">
      <alignment vertical="center"/>
    </xf>
    <xf numFmtId="0" fontId="173" fillId="20" borderId="1" applyNumberFormat="0" applyAlignment="0" applyProtection="0">
      <alignment vertical="center"/>
    </xf>
    <xf numFmtId="0" fontId="173" fillId="20" borderId="1" applyNumberFormat="0" applyAlignment="0" applyProtection="0">
      <alignment vertical="center"/>
    </xf>
    <xf numFmtId="0" fontId="173" fillId="20" borderId="1" applyNumberFormat="0" applyAlignment="0" applyProtection="0">
      <alignment vertical="center"/>
    </xf>
    <xf numFmtId="0" fontId="170" fillId="20" borderId="1" applyNumberFormat="0" applyAlignment="0" applyProtection="0"/>
    <xf numFmtId="0" fontId="170" fillId="20" borderId="1" applyNumberFormat="0" applyAlignment="0" applyProtection="0"/>
    <xf numFmtId="0" fontId="170" fillId="20" borderId="1" applyNumberFormat="0" applyAlignment="0" applyProtection="0"/>
    <xf numFmtId="0" fontId="170" fillId="20" borderId="1" applyNumberFormat="0" applyAlignment="0" applyProtection="0"/>
    <xf numFmtId="0" fontId="170" fillId="20" borderId="1" applyNumberFormat="0" applyAlignment="0" applyProtection="0"/>
    <xf numFmtId="0" fontId="170" fillId="20" borderId="1" applyNumberFormat="0" applyAlignment="0" applyProtection="0"/>
    <xf numFmtId="0" fontId="170" fillId="20" borderId="1" applyNumberFormat="0" applyAlignment="0" applyProtection="0"/>
    <xf numFmtId="0" fontId="170" fillId="20" borderId="1" applyNumberFormat="0" applyAlignment="0" applyProtection="0"/>
    <xf numFmtId="0" fontId="170" fillId="20" borderId="1" applyNumberFormat="0" applyAlignment="0" applyProtection="0"/>
    <xf numFmtId="0" fontId="170" fillId="20" borderId="1" applyNumberFormat="0" applyAlignment="0" applyProtection="0"/>
    <xf numFmtId="0" fontId="170" fillId="20" borderId="1" applyNumberFormat="0" applyAlignment="0" applyProtection="0"/>
    <xf numFmtId="0" fontId="170" fillId="20" borderId="1" applyNumberFormat="0" applyAlignment="0" applyProtection="0"/>
    <xf numFmtId="0" fontId="170" fillId="20" borderId="1" applyNumberFormat="0" applyAlignment="0" applyProtection="0"/>
    <xf numFmtId="0" fontId="170" fillId="20" borderId="1" applyNumberFormat="0" applyAlignment="0" applyProtection="0"/>
    <xf numFmtId="0" fontId="170" fillId="20" borderId="1" applyNumberFormat="0" applyAlignment="0" applyProtection="0"/>
    <xf numFmtId="0" fontId="170" fillId="20" borderId="1" applyNumberFormat="0" applyAlignment="0" applyProtection="0"/>
    <xf numFmtId="0" fontId="170" fillId="20" borderId="1" applyNumberFormat="0" applyAlignment="0" applyProtection="0"/>
    <xf numFmtId="0" fontId="170" fillId="20" borderId="1" applyNumberFormat="0" applyAlignment="0" applyProtection="0"/>
    <xf numFmtId="0" fontId="170" fillId="20" borderId="1" applyNumberFormat="0" applyAlignment="0" applyProtection="0"/>
    <xf numFmtId="0" fontId="170" fillId="20" borderId="1" applyNumberFormat="0" applyAlignment="0" applyProtection="0"/>
    <xf numFmtId="0" fontId="171" fillId="56" borderId="113" applyNumberFormat="0" applyAlignment="0" applyProtection="0"/>
    <xf numFmtId="0" fontId="173" fillId="20" borderId="1" applyNumberFormat="0" applyAlignment="0" applyProtection="0">
      <alignment vertical="center"/>
    </xf>
    <xf numFmtId="0" fontId="173" fillId="20" borderId="1" applyNumberFormat="0" applyAlignment="0" applyProtection="0">
      <alignment vertical="center"/>
    </xf>
    <xf numFmtId="0" fontId="173" fillId="20" borderId="1" applyNumberFormat="0" applyAlignment="0" applyProtection="0">
      <alignment vertical="center"/>
    </xf>
    <xf numFmtId="0" fontId="173" fillId="20" borderId="1" applyNumberFormat="0" applyAlignment="0" applyProtection="0">
      <alignment vertical="center"/>
    </xf>
    <xf numFmtId="0" fontId="173" fillId="20" borderId="1" applyNumberFormat="0" applyAlignment="0" applyProtection="0">
      <alignment vertical="center"/>
    </xf>
    <xf numFmtId="0" fontId="173" fillId="20" borderId="1" applyNumberFormat="0" applyAlignment="0" applyProtection="0">
      <alignment vertical="center"/>
    </xf>
    <xf numFmtId="0" fontId="173" fillId="20" borderId="1" applyNumberFormat="0" applyAlignment="0" applyProtection="0">
      <alignment vertical="center"/>
    </xf>
    <xf numFmtId="0" fontId="171" fillId="56" borderId="113" applyNumberFormat="0" applyAlignment="0" applyProtection="0"/>
    <xf numFmtId="0" fontId="106" fillId="56" borderId="113" applyNumberFormat="0" applyAlignment="0" applyProtection="0"/>
    <xf numFmtId="0" fontId="173" fillId="20" borderId="1" applyNumberFormat="0" applyAlignment="0" applyProtection="0">
      <alignment vertical="center"/>
    </xf>
    <xf numFmtId="0" fontId="173" fillId="20" borderId="1" applyNumberFormat="0" applyAlignment="0" applyProtection="0">
      <alignment vertical="center"/>
    </xf>
    <xf numFmtId="0" fontId="173" fillId="20" borderId="1" applyNumberFormat="0" applyAlignment="0" applyProtection="0">
      <alignment vertical="center"/>
    </xf>
    <xf numFmtId="0" fontId="173" fillId="20" borderId="1" applyNumberFormat="0" applyAlignment="0" applyProtection="0">
      <alignment vertical="center"/>
    </xf>
    <xf numFmtId="0" fontId="173" fillId="20" borderId="1" applyNumberFormat="0" applyAlignment="0" applyProtection="0">
      <alignment vertical="center"/>
    </xf>
    <xf numFmtId="0" fontId="173" fillId="20" borderId="1" applyNumberFormat="0" applyAlignment="0" applyProtection="0">
      <alignment vertical="center"/>
    </xf>
    <xf numFmtId="0" fontId="173" fillId="20" borderId="1" applyNumberFormat="0" applyAlignment="0" applyProtection="0">
      <alignment vertical="center"/>
    </xf>
    <xf numFmtId="0" fontId="174" fillId="23" borderId="3" applyNumberFormat="0" applyAlignment="0" applyProtection="0"/>
    <xf numFmtId="0" fontId="174" fillId="23" borderId="3" applyNumberFormat="0" applyAlignment="0" applyProtection="0"/>
    <xf numFmtId="0" fontId="174" fillId="23" borderId="3" applyNumberFormat="0" applyAlignment="0" applyProtection="0"/>
    <xf numFmtId="0" fontId="175" fillId="57" borderId="116" applyNumberFormat="0" applyAlignment="0" applyProtection="0">
      <alignment vertical="center"/>
    </xf>
    <xf numFmtId="0" fontId="174" fillId="23" borderId="3" applyNumberFormat="0" applyAlignment="0" applyProtection="0"/>
    <xf numFmtId="0" fontId="108" fillId="57" borderId="116" applyNumberFormat="0" applyAlignment="0" applyProtection="0"/>
    <xf numFmtId="0" fontId="174" fillId="23" borderId="3" applyNumberFormat="0" applyAlignment="0" applyProtection="0"/>
    <xf numFmtId="0" fontId="174" fillId="23" borderId="3" applyNumberFormat="0" applyAlignment="0" applyProtection="0"/>
    <xf numFmtId="0" fontId="176" fillId="23" borderId="3" applyNumberFormat="0" applyAlignment="0" applyProtection="0">
      <alignment vertical="center"/>
    </xf>
    <xf numFmtId="0" fontId="174" fillId="23" borderId="3" applyNumberFormat="0" applyAlignment="0" applyProtection="0"/>
    <xf numFmtId="0" fontId="174" fillId="23" borderId="3" applyNumberFormat="0" applyAlignment="0" applyProtection="0"/>
    <xf numFmtId="0" fontId="135" fillId="57" borderId="116" applyNumberFormat="0" applyAlignment="0" applyProtection="0"/>
    <xf numFmtId="0" fontId="176" fillId="23" borderId="3" applyNumberFormat="0" applyAlignment="0" applyProtection="0">
      <alignment vertical="center"/>
    </xf>
    <xf numFmtId="0" fontId="135" fillId="57" borderId="116" applyNumberFormat="0" applyAlignment="0" applyProtection="0"/>
    <xf numFmtId="0" fontId="108" fillId="57" borderId="116" applyNumberFormat="0" applyAlignment="0" applyProtection="0"/>
    <xf numFmtId="0" fontId="176" fillId="23" borderId="3" applyNumberFormat="0" applyAlignment="0" applyProtection="0">
      <alignment vertical="center"/>
    </xf>
    <xf numFmtId="0" fontId="177" fillId="90" borderId="120">
      <alignment vertical="top" wrapText="1"/>
    </xf>
    <xf numFmtId="0" fontId="111" fillId="90" borderId="120">
      <alignment vertical="top" wrapText="1"/>
    </xf>
    <xf numFmtId="0" fontId="177" fillId="90" borderId="120">
      <alignment vertical="top" wrapText="1"/>
    </xf>
    <xf numFmtId="41" fontId="150" fillId="0" borderId="0" applyFont="0" applyFill="0" applyBorder="0" applyAlignment="0" applyProtection="0"/>
    <xf numFmtId="41" fontId="150" fillId="0" borderId="0" applyFont="0" applyFill="0" applyBorder="0" applyAlignment="0" applyProtection="0"/>
    <xf numFmtId="41" fontId="152" fillId="0" borderId="0" applyFont="0" applyFill="0" applyBorder="0" applyAlignment="0" applyProtection="0"/>
    <xf numFmtId="41" fontId="152" fillId="0" borderId="0" applyFont="0" applyFill="0" applyBorder="0" applyAlignment="0" applyProtection="0"/>
    <xf numFmtId="41" fontId="152" fillId="0" borderId="0" applyFont="0" applyFill="0" applyBorder="0" applyAlignment="0" applyProtection="0"/>
    <xf numFmtId="41" fontId="152" fillId="0" borderId="0" applyFont="0" applyFill="0" applyBorder="0" applyAlignment="0" applyProtection="0"/>
    <xf numFmtId="41" fontId="178" fillId="0" borderId="0" applyFont="0" applyFill="0" applyBorder="0" applyAlignment="0" applyProtection="0"/>
    <xf numFmtId="41" fontId="178" fillId="0" borderId="0" applyFont="0" applyFill="0" applyBorder="0" applyAlignment="0" applyProtection="0"/>
    <xf numFmtId="41" fontId="152" fillId="0" borderId="0" applyFont="0" applyFill="0" applyBorder="0" applyAlignment="0" applyProtection="0"/>
    <xf numFmtId="41" fontId="152" fillId="0" borderId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41" fontId="152" fillId="0" borderId="0" applyFont="0" applyFill="0" applyBorder="0" applyAlignment="0" applyProtection="0"/>
    <xf numFmtId="41" fontId="152" fillId="0" borderId="0" applyFont="0" applyFill="0" applyBorder="0" applyAlignment="0" applyProtection="0"/>
    <xf numFmtId="41" fontId="152" fillId="0" borderId="0" applyFont="0" applyFill="0" applyBorder="0" applyAlignment="0" applyProtection="0"/>
    <xf numFmtId="41" fontId="178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38" fontId="179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31" fillId="0" borderId="0" applyFont="0" applyFill="0" applyBorder="0" applyAlignment="0" applyProtection="0">
      <alignment vertical="center"/>
    </xf>
    <xf numFmtId="41" fontId="178" fillId="0" borderId="0" applyFont="0" applyFill="0" applyBorder="0" applyAlignment="0" applyProtection="0"/>
    <xf numFmtId="179" fontId="55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55" fillId="0" borderId="0" applyFont="0" applyFill="0" applyBorder="0" applyAlignment="0" applyProtection="0"/>
    <xf numFmtId="41" fontId="31" fillId="0" borderId="0" applyFont="0" applyFill="0" applyBorder="0" applyAlignment="0" applyProtection="0">
      <alignment vertical="center"/>
    </xf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31" fillId="0" borderId="0" applyFont="0" applyFill="0" applyBorder="0" applyAlignment="0" applyProtection="0">
      <alignment vertical="center"/>
    </xf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41" fontId="49" fillId="0" borderId="0" applyFont="0" applyFill="0" applyBorder="0" applyAlignment="0" applyProtection="0"/>
    <xf numFmtId="179" fontId="11" fillId="0" borderId="0" applyFont="0" applyFill="0" applyBorder="0" applyAlignment="0" applyProtection="0">
      <alignment vertical="center"/>
    </xf>
    <xf numFmtId="179" fontId="150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41" fontId="150" fillId="0" borderId="0" applyFont="0" applyFill="0" applyBorder="0" applyAlignment="0" applyProtection="0"/>
    <xf numFmtId="41" fontId="31" fillId="0" borderId="0" applyFont="0" applyFill="0" applyBorder="0" applyAlignment="0" applyProtection="0">
      <alignment vertical="center"/>
    </xf>
    <xf numFmtId="41" fontId="140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41" fontId="5" fillId="0" borderId="0" applyFont="0" applyFill="0" applyBorder="0" applyAlignment="0" applyProtection="0"/>
    <xf numFmtId="179" fontId="11" fillId="0" borderId="0" applyFont="0" applyFill="0" applyBorder="0" applyAlignment="0" applyProtection="0"/>
    <xf numFmtId="38" fontId="179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>
      <alignment vertical="center"/>
    </xf>
    <xf numFmtId="41" fontId="152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0" fontId="5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186" fontId="55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31" fillId="0" borderId="0" applyFont="0" applyFill="0" applyBorder="0" applyAlignment="0" applyProtection="0">
      <alignment vertical="center"/>
    </xf>
    <xf numFmtId="186" fontId="55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186" fontId="150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31" fillId="0" borderId="0" applyFont="0" applyFill="0" applyBorder="0" applyAlignment="0" applyProtection="0">
      <alignment vertical="center"/>
    </xf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186" fontId="150" fillId="0" borderId="0" applyFont="0" applyFill="0" applyBorder="0" applyAlignment="0" applyProtection="0"/>
    <xf numFmtId="43" fontId="150" fillId="0" borderId="0" applyFont="0" applyFill="0" applyBorder="0" applyAlignment="0" applyProtection="0"/>
    <xf numFmtId="43" fontId="150" fillId="0" borderId="0" applyFont="0" applyFill="0" applyBorder="0" applyAlignment="0" applyProtection="0"/>
    <xf numFmtId="43" fontId="150" fillId="0" borderId="0" applyFont="0" applyFill="0" applyBorder="0" applyAlignment="0" applyProtection="0"/>
    <xf numFmtId="43" fontId="150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86" fontId="49" fillId="0" borderId="0" applyFont="0" applyFill="0" applyBorder="0" applyAlignment="0" applyProtection="0"/>
    <xf numFmtId="186" fontId="49" fillId="0" borderId="0" applyFont="0" applyFill="0" applyBorder="0" applyAlignment="0" applyProtection="0"/>
    <xf numFmtId="186" fontId="49" fillId="0" borderId="0" applyFont="0" applyFill="0" applyBorder="0" applyAlignment="0" applyProtection="0"/>
    <xf numFmtId="186" fontId="49" fillId="0" borderId="0" applyFont="0" applyFill="0" applyBorder="0" applyAlignment="0" applyProtection="0"/>
    <xf numFmtId="186" fontId="49" fillId="0" borderId="0" applyFont="0" applyFill="0" applyBorder="0" applyAlignment="0" applyProtection="0"/>
    <xf numFmtId="186" fontId="49" fillId="0" borderId="0" applyFont="0" applyFill="0" applyBorder="0" applyAlignment="0" applyProtection="0"/>
    <xf numFmtId="186" fontId="49" fillId="0" borderId="0" applyFont="0" applyFill="0" applyBorder="0" applyAlignment="0" applyProtection="0"/>
    <xf numFmtId="186" fontId="49" fillId="0" borderId="0" applyFont="0" applyFill="0" applyBorder="0" applyAlignment="0" applyProtection="0"/>
    <xf numFmtId="43" fontId="31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150" fillId="0" borderId="0" applyFont="0" applyFill="0" applyBorder="0" applyAlignment="0" applyProtection="0"/>
    <xf numFmtId="186" fontId="55" fillId="0" borderId="0" applyFont="0" applyFill="0" applyBorder="0" applyAlignment="0" applyProtection="0"/>
    <xf numFmtId="186" fontId="5" fillId="0" borderId="0" applyFont="0" applyFill="0" applyBorder="0" applyAlignment="0" applyProtection="0"/>
    <xf numFmtId="43" fontId="150" fillId="0" borderId="0" applyFont="0" applyFill="0" applyBorder="0" applyAlignment="0" applyProtection="0"/>
    <xf numFmtId="186" fontId="55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186" fontId="60" fillId="0" borderId="0" applyFont="0" applyFill="0" applyBorder="0" applyAlignment="0" applyProtection="0"/>
    <xf numFmtId="43" fontId="31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150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186" fontId="5" fillId="0" borderId="0" applyFont="0" applyFill="0" applyBorder="0" applyAlignment="0" applyProtection="0"/>
    <xf numFmtId="43" fontId="31" fillId="0" borderId="0" applyFont="0" applyFill="0" applyBorder="0" applyAlignment="0" applyProtection="0"/>
    <xf numFmtId="187" fontId="11" fillId="0" borderId="0"/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0" fontId="5" fillId="0" borderId="18" applyNumberFormat="0" applyFont="0" applyFill="0" applyAlignment="0" applyProtection="0">
      <alignment horizontal="center"/>
    </xf>
    <xf numFmtId="188" fontId="11" fillId="0" borderId="0" applyFont="0" applyFill="0" applyBorder="0" applyAlignment="0" applyProtection="0"/>
    <xf numFmtId="0" fontId="5" fillId="0" borderId="0" applyFont="0" applyFill="0" applyBorder="0" applyAlignment="0" applyProtection="0"/>
    <xf numFmtId="189" fontId="5" fillId="0" borderId="0" applyFont="0" applyFill="0" applyBorder="0" applyAlignment="0" applyProtection="0"/>
    <xf numFmtId="189" fontId="5" fillId="0" borderId="0" applyFont="0" applyFill="0" applyBorder="0" applyAlignment="0" applyProtection="0"/>
    <xf numFmtId="189" fontId="5" fillId="0" borderId="0" applyFont="0" applyFill="0" applyBorder="0" applyAlignment="0" applyProtection="0"/>
    <xf numFmtId="189" fontId="5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5" fillId="0" borderId="0" applyFont="0" applyFill="0" applyBorder="0" applyAlignment="0" applyProtection="0"/>
    <xf numFmtId="189" fontId="55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55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55" fillId="0" borderId="0" applyFont="0" applyFill="0" applyBorder="0" applyAlignment="0" applyProtection="0"/>
    <xf numFmtId="189" fontId="55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55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5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5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5" fillId="0" borderId="0" applyFont="0" applyFill="0" applyBorder="0" applyAlignment="0" applyProtection="0"/>
    <xf numFmtId="190" fontId="11" fillId="0" borderId="0"/>
    <xf numFmtId="15" fontId="58" fillId="0" borderId="0"/>
    <xf numFmtId="14" fontId="140" fillId="0" borderId="0" applyFill="0" applyBorder="0" applyAlignment="0"/>
    <xf numFmtId="0" fontId="180" fillId="0" borderId="0"/>
    <xf numFmtId="0" fontId="181" fillId="0" borderId="0"/>
    <xf numFmtId="0" fontId="180" fillId="0" borderId="0"/>
    <xf numFmtId="0" fontId="177" fillId="90" borderId="120">
      <alignment horizontal="center" vertical="top" wrapText="1"/>
    </xf>
    <xf numFmtId="0" fontId="111" fillId="90" borderId="120">
      <alignment horizontal="center" vertical="top" wrapText="1"/>
    </xf>
    <xf numFmtId="0" fontId="177" fillId="90" borderId="120">
      <alignment horizontal="center" vertical="top" wrapText="1"/>
    </xf>
    <xf numFmtId="191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3" fontId="11" fillId="0" borderId="0"/>
    <xf numFmtId="0" fontId="182" fillId="0" borderId="0" applyFill="0" applyBorder="0" applyAlignment="0"/>
    <xf numFmtId="0" fontId="5" fillId="0" borderId="0" applyFill="0" applyBorder="0" applyAlignment="0"/>
    <xf numFmtId="0" fontId="182" fillId="0" borderId="0" applyFill="0" applyBorder="0" applyAlignment="0"/>
    <xf numFmtId="0" fontId="5" fillId="0" borderId="0" applyFill="0" applyBorder="0" applyAlignment="0"/>
    <xf numFmtId="0" fontId="5" fillId="0" borderId="0" applyFill="0" applyBorder="0" applyAlignment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5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6" fillId="0" borderId="0" applyNumberFormat="0" applyFill="0" applyBorder="0" applyAlignment="0" applyProtection="0">
      <alignment vertical="center"/>
    </xf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6" fillId="0" borderId="0" applyNumberFormat="0" applyFill="0" applyBorder="0" applyAlignment="0" applyProtection="0">
      <alignment vertical="center"/>
    </xf>
    <xf numFmtId="0" fontId="184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86" fillId="0" borderId="0" applyNumberFormat="0" applyFill="0" applyBorder="0" applyAlignment="0" applyProtection="0">
      <alignment vertical="center"/>
    </xf>
    <xf numFmtId="0" fontId="187" fillId="4" borderId="0" applyNumberFormat="0" applyBorder="0" applyAlignment="0" applyProtection="0"/>
    <xf numFmtId="0" fontId="187" fillId="4" borderId="0" applyNumberFormat="0" applyBorder="0" applyAlignment="0" applyProtection="0"/>
    <xf numFmtId="0" fontId="188" fillId="52" borderId="0" applyNumberFormat="0" applyBorder="0" applyAlignment="0" applyProtection="0"/>
    <xf numFmtId="0" fontId="187" fillId="4" borderId="0" applyNumberFormat="0" applyBorder="0" applyAlignment="0" applyProtection="0"/>
    <xf numFmtId="0" fontId="187" fillId="4" borderId="0" applyNumberFormat="0" applyBorder="0" applyAlignment="0" applyProtection="0"/>
    <xf numFmtId="0" fontId="187" fillId="4" borderId="0" applyNumberFormat="0" applyBorder="0" applyAlignment="0" applyProtection="0"/>
    <xf numFmtId="0" fontId="189" fillId="52" borderId="0" applyNumberFormat="0" applyBorder="0" applyAlignment="0" applyProtection="0">
      <alignment vertical="center"/>
    </xf>
    <xf numFmtId="0" fontId="188" fillId="52" borderId="0" applyNumberFormat="0" applyBorder="0" applyAlignment="0" applyProtection="0"/>
    <xf numFmtId="0" fontId="187" fillId="4" borderId="0" applyNumberFormat="0" applyBorder="0" applyAlignment="0" applyProtection="0"/>
    <xf numFmtId="0" fontId="101" fillId="52" borderId="0" applyNumberFormat="0" applyBorder="0" applyAlignment="0" applyProtection="0"/>
    <xf numFmtId="0" fontId="187" fillId="4" borderId="0" applyNumberFormat="0" applyBorder="0" applyAlignment="0" applyProtection="0"/>
    <xf numFmtId="0" fontId="187" fillId="4" borderId="0" applyNumberFormat="0" applyBorder="0" applyAlignment="0" applyProtection="0"/>
    <xf numFmtId="0" fontId="190" fillId="4" borderId="0" applyNumberFormat="0" applyBorder="0" applyAlignment="0" applyProtection="0">
      <alignment vertical="center"/>
    </xf>
    <xf numFmtId="0" fontId="187" fillId="4" borderId="0" applyNumberFormat="0" applyBorder="0" applyAlignment="0" applyProtection="0"/>
    <xf numFmtId="0" fontId="187" fillId="4" borderId="0" applyNumberFormat="0" applyBorder="0" applyAlignment="0" applyProtection="0"/>
    <xf numFmtId="0" fontId="101" fillId="52" borderId="0" applyNumberFormat="0" applyBorder="0" applyAlignment="0" applyProtection="0"/>
    <xf numFmtId="0" fontId="190" fillId="4" borderId="0" applyNumberFormat="0" applyBorder="0" applyAlignment="0" applyProtection="0">
      <alignment vertical="center"/>
    </xf>
    <xf numFmtId="0" fontId="190" fillId="4" borderId="0" applyNumberFormat="0" applyBorder="0" applyAlignment="0" applyProtection="0">
      <alignment vertical="center"/>
    </xf>
    <xf numFmtId="38" fontId="27" fillId="46" borderId="0" applyNumberFormat="0" applyBorder="0" applyAlignment="0" applyProtection="0"/>
    <xf numFmtId="0" fontId="62" fillId="0" borderId="45" applyNumberFormat="0" applyAlignment="0" applyProtection="0">
      <alignment horizontal="left" vertical="center"/>
    </xf>
    <xf numFmtId="0" fontId="62" fillId="0" borderId="64">
      <alignment horizontal="left" vertical="center"/>
    </xf>
    <xf numFmtId="0" fontId="62" fillId="0" borderId="64">
      <alignment horizontal="left" vertical="center"/>
    </xf>
    <xf numFmtId="0" fontId="62" fillId="0" borderId="64">
      <alignment horizontal="left" vertical="center"/>
    </xf>
    <xf numFmtId="0" fontId="191" fillId="0" borderId="6" applyNumberFormat="0" applyFill="0" applyAlignment="0" applyProtection="0"/>
    <xf numFmtId="0" fontId="191" fillId="0" borderId="6" applyNumberFormat="0" applyFill="0" applyAlignment="0" applyProtection="0"/>
    <xf numFmtId="0" fontId="192" fillId="0" borderId="110" applyNumberFormat="0" applyFill="0" applyAlignment="0" applyProtection="0"/>
    <xf numFmtId="0" fontId="191" fillId="0" borderId="6" applyNumberFormat="0" applyFill="0" applyAlignment="0" applyProtection="0"/>
    <xf numFmtId="0" fontId="193" fillId="0" borderId="110" applyNumberFormat="0" applyFill="0" applyAlignment="0" applyProtection="0">
      <alignment vertical="center"/>
    </xf>
    <xf numFmtId="0" fontId="191" fillId="0" borderId="6" applyNumberFormat="0" applyFill="0" applyAlignment="0" applyProtection="0"/>
    <xf numFmtId="0" fontId="98" fillId="0" borderId="110" applyNumberFormat="0" applyFill="0" applyAlignment="0" applyProtection="0"/>
    <xf numFmtId="0" fontId="191" fillId="0" borderId="6" applyNumberFormat="0" applyFill="0" applyAlignment="0" applyProtection="0"/>
    <xf numFmtId="0" fontId="191" fillId="0" borderId="6" applyNumberFormat="0" applyFill="0" applyAlignment="0" applyProtection="0"/>
    <xf numFmtId="0" fontId="194" fillId="0" borderId="6" applyNumberFormat="0" applyFill="0" applyAlignment="0" applyProtection="0">
      <alignment vertical="center"/>
    </xf>
    <xf numFmtId="0" fontId="191" fillId="0" borderId="6" applyNumberFormat="0" applyFill="0" applyAlignment="0" applyProtection="0"/>
    <xf numFmtId="0" fontId="191" fillId="0" borderId="6" applyNumberFormat="0" applyFill="0" applyAlignment="0" applyProtection="0"/>
    <xf numFmtId="0" fontId="192" fillId="0" borderId="110" applyNumberFormat="0" applyFill="0" applyAlignment="0" applyProtection="0"/>
    <xf numFmtId="0" fontId="194" fillId="0" borderId="6" applyNumberFormat="0" applyFill="0" applyAlignment="0" applyProtection="0">
      <alignment vertical="center"/>
    </xf>
    <xf numFmtId="0" fontId="192" fillId="0" borderId="110" applyNumberFormat="0" applyFill="0" applyAlignment="0" applyProtection="0"/>
    <xf numFmtId="0" fontId="98" fillId="0" borderId="110" applyNumberFormat="0" applyFill="0" applyAlignment="0" applyProtection="0"/>
    <xf numFmtId="0" fontId="194" fillId="0" borderId="6" applyNumberFormat="0" applyFill="0" applyAlignment="0" applyProtection="0">
      <alignment vertical="center"/>
    </xf>
    <xf numFmtId="0" fontId="195" fillId="0" borderId="7" applyNumberFormat="0" applyFill="0" applyAlignment="0" applyProtection="0"/>
    <xf numFmtId="0" fontId="195" fillId="0" borderId="7" applyNumberFormat="0" applyFill="0" applyAlignment="0" applyProtection="0"/>
    <xf numFmtId="0" fontId="196" fillId="0" borderId="111" applyNumberFormat="0" applyFill="0" applyAlignment="0" applyProtection="0"/>
    <xf numFmtId="0" fontId="195" fillId="0" borderId="7" applyNumberFormat="0" applyFill="0" applyAlignment="0" applyProtection="0"/>
    <xf numFmtId="0" fontId="197" fillId="0" borderId="111" applyNumberFormat="0" applyFill="0" applyAlignment="0" applyProtection="0">
      <alignment vertical="center"/>
    </xf>
    <xf numFmtId="0" fontId="195" fillId="0" borderId="7" applyNumberFormat="0" applyFill="0" applyAlignment="0" applyProtection="0"/>
    <xf numFmtId="0" fontId="99" fillId="0" borderId="111" applyNumberFormat="0" applyFill="0" applyAlignment="0" applyProtection="0"/>
    <xf numFmtId="0" fontId="195" fillId="0" borderId="7" applyNumberFormat="0" applyFill="0" applyAlignment="0" applyProtection="0"/>
    <xf numFmtId="0" fontId="195" fillId="0" borderId="7" applyNumberFormat="0" applyFill="0" applyAlignment="0" applyProtection="0"/>
    <xf numFmtId="0" fontId="198" fillId="0" borderId="7" applyNumberFormat="0" applyFill="0" applyAlignment="0" applyProtection="0">
      <alignment vertical="center"/>
    </xf>
    <xf numFmtId="0" fontId="195" fillId="0" borderId="7" applyNumberFormat="0" applyFill="0" applyAlignment="0" applyProtection="0"/>
    <xf numFmtId="0" fontId="195" fillId="0" borderId="7" applyNumberFormat="0" applyFill="0" applyAlignment="0" applyProtection="0"/>
    <xf numFmtId="0" fontId="196" fillId="0" borderId="111" applyNumberFormat="0" applyFill="0" applyAlignment="0" applyProtection="0"/>
    <xf numFmtId="0" fontId="198" fillId="0" borderId="7" applyNumberFormat="0" applyFill="0" applyAlignment="0" applyProtection="0">
      <alignment vertical="center"/>
    </xf>
    <xf numFmtId="0" fontId="196" fillId="0" borderId="111" applyNumberFormat="0" applyFill="0" applyAlignment="0" applyProtection="0"/>
    <xf numFmtId="0" fontId="99" fillId="0" borderId="111" applyNumberFormat="0" applyFill="0" applyAlignment="0" applyProtection="0"/>
    <xf numFmtId="0" fontId="198" fillId="0" borderId="7" applyNumberFormat="0" applyFill="0" applyAlignment="0" applyProtection="0">
      <alignment vertical="center"/>
    </xf>
    <xf numFmtId="0" fontId="199" fillId="0" borderId="8" applyNumberFormat="0" applyFill="0" applyAlignment="0" applyProtection="0"/>
    <xf numFmtId="0" fontId="199" fillId="0" borderId="8" applyNumberFormat="0" applyFill="0" applyAlignment="0" applyProtection="0"/>
    <xf numFmtId="0" fontId="200" fillId="0" borderId="112" applyNumberFormat="0" applyFill="0" applyAlignment="0" applyProtection="0"/>
    <xf numFmtId="0" fontId="199" fillId="0" borderId="8" applyNumberFormat="0" applyFill="0" applyAlignment="0" applyProtection="0"/>
    <xf numFmtId="0" fontId="201" fillId="0" borderId="112" applyNumberFormat="0" applyFill="0" applyAlignment="0" applyProtection="0">
      <alignment vertical="center"/>
    </xf>
    <xf numFmtId="0" fontId="199" fillId="0" borderId="8" applyNumberFormat="0" applyFill="0" applyAlignment="0" applyProtection="0"/>
    <xf numFmtId="0" fontId="100" fillId="0" borderId="112" applyNumberFormat="0" applyFill="0" applyAlignment="0" applyProtection="0"/>
    <xf numFmtId="0" fontId="199" fillId="0" borderId="8" applyNumberFormat="0" applyFill="0" applyAlignment="0" applyProtection="0"/>
    <xf numFmtId="0" fontId="199" fillId="0" borderId="8" applyNumberFormat="0" applyFill="0" applyAlignment="0" applyProtection="0"/>
    <xf numFmtId="0" fontId="202" fillId="0" borderId="8" applyNumberFormat="0" applyFill="0" applyAlignment="0" applyProtection="0">
      <alignment vertical="center"/>
    </xf>
    <xf numFmtId="0" fontId="199" fillId="0" borderId="8" applyNumberFormat="0" applyFill="0" applyAlignment="0" applyProtection="0"/>
    <xf numFmtId="0" fontId="199" fillId="0" borderId="8" applyNumberFormat="0" applyFill="0" applyAlignment="0" applyProtection="0"/>
    <xf numFmtId="0" fontId="200" fillId="0" borderId="112" applyNumberFormat="0" applyFill="0" applyAlignment="0" applyProtection="0"/>
    <xf numFmtId="0" fontId="202" fillId="0" borderId="8" applyNumberFormat="0" applyFill="0" applyAlignment="0" applyProtection="0">
      <alignment vertical="center"/>
    </xf>
    <xf numFmtId="0" fontId="200" fillId="0" borderId="112" applyNumberFormat="0" applyFill="0" applyAlignment="0" applyProtection="0"/>
    <xf numFmtId="0" fontId="100" fillId="0" borderId="112" applyNumberFormat="0" applyFill="0" applyAlignment="0" applyProtection="0"/>
    <xf numFmtId="0" fontId="202" fillId="0" borderId="8" applyNumberFormat="0" applyFill="0" applyAlignment="0" applyProtection="0">
      <alignment vertical="center"/>
    </xf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200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201" fillId="0" borderId="0" applyNumberFormat="0" applyFill="0" applyBorder="0" applyAlignment="0" applyProtection="0">
      <alignment vertical="center"/>
    </xf>
    <xf numFmtId="0" fontId="199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202" fillId="0" borderId="0" applyNumberFormat="0" applyFill="0" applyBorder="0" applyAlignment="0" applyProtection="0">
      <alignment vertical="center"/>
    </xf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200" fillId="0" borderId="0" applyNumberFormat="0" applyFill="0" applyBorder="0" applyAlignment="0" applyProtection="0"/>
    <xf numFmtId="0" fontId="202" fillId="0" borderId="0" applyNumberFormat="0" applyFill="0" applyBorder="0" applyAlignment="0" applyProtection="0">
      <alignment vertical="center"/>
    </xf>
    <xf numFmtId="0" fontId="2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202" fillId="0" borderId="0" applyNumberFormat="0" applyFill="0" applyBorder="0" applyAlignment="0" applyProtection="0">
      <alignment vertical="center"/>
    </xf>
    <xf numFmtId="0" fontId="203" fillId="0" borderId="0"/>
    <xf numFmtId="0" fontId="204" fillId="0" borderId="0"/>
    <xf numFmtId="0" fontId="203" fillId="0" borderId="0"/>
    <xf numFmtId="0" fontId="205" fillId="0" borderId="0" applyNumberFormat="0" applyFill="0" applyBorder="0" applyAlignment="0" applyProtection="0"/>
    <xf numFmtId="0" fontId="205" fillId="0" borderId="0" applyNumberFormat="0" applyFill="0" applyBorder="0" applyAlignment="0" applyProtection="0"/>
    <xf numFmtId="0" fontId="206" fillId="0" borderId="0" applyNumberFormat="0" applyFill="0" applyBorder="0" applyAlignment="0" applyProtection="0">
      <alignment vertical="top"/>
      <protection locked="0"/>
    </xf>
    <xf numFmtId="0" fontId="207" fillId="0" borderId="0" applyNumberFormat="0" applyFill="0" applyBorder="0" applyAlignment="0" applyProtection="0">
      <alignment vertical="top"/>
      <protection locked="0"/>
    </xf>
    <xf numFmtId="0" fontId="208" fillId="0" borderId="0" applyNumberFormat="0" applyFill="0" applyBorder="0" applyAlignment="0" applyProtection="0">
      <alignment vertical="top"/>
      <protection locked="0"/>
    </xf>
    <xf numFmtId="0" fontId="209" fillId="0" borderId="0" applyNumberFormat="0" applyFill="0" applyBorder="0" applyAlignment="0" applyProtection="0">
      <alignment vertical="top"/>
      <protection locked="0"/>
    </xf>
    <xf numFmtId="0" fontId="209" fillId="0" borderId="0" applyNumberFormat="0" applyFill="0" applyBorder="0" applyAlignment="0" applyProtection="0">
      <alignment vertical="top"/>
      <protection locked="0"/>
    </xf>
    <xf numFmtId="194" fontId="210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5" fillId="0" borderId="0"/>
    <xf numFmtId="10" fontId="27" fillId="91" borderId="18" applyNumberFormat="0" applyBorder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3" fillId="55" borderId="113" applyNumberFormat="0" applyAlignment="0" applyProtection="0"/>
    <xf numFmtId="0" fontId="213" fillId="55" borderId="113" applyNumberFormat="0" applyAlignment="0" applyProtection="0"/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104" fillId="55" borderId="113" applyNumberFormat="0" applyAlignment="0" applyProtection="0"/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3" fillId="55" borderId="113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1" fillId="7" borderId="1" applyNumberFormat="0" applyAlignment="0" applyProtection="0"/>
    <xf numFmtId="0" fontId="214" fillId="55" borderId="113" applyNumberFormat="0" applyAlignment="0" applyProtection="0">
      <alignment vertical="center"/>
    </xf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1" fillId="7" borderId="1" applyNumberFormat="0" applyAlignment="0" applyProtection="0"/>
    <xf numFmtId="0" fontId="104" fillId="55" borderId="113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5" fillId="0" borderId="0" applyFill="0" applyBorder="0" applyAlignment="0"/>
    <xf numFmtId="0" fontId="5" fillId="0" borderId="0" applyFill="0" applyBorder="0" applyAlignment="0"/>
    <xf numFmtId="0" fontId="215" fillId="0" borderId="0" applyFill="0" applyBorder="0" applyAlignment="0"/>
    <xf numFmtId="0" fontId="5" fillId="0" borderId="0" applyFill="0" applyBorder="0" applyAlignment="0"/>
    <xf numFmtId="0" fontId="5" fillId="0" borderId="0" applyFill="0" applyBorder="0" applyAlignment="0"/>
    <xf numFmtId="0" fontId="216" fillId="0" borderId="4" applyNumberFormat="0" applyFill="0" applyAlignment="0" applyProtection="0"/>
    <xf numFmtId="0" fontId="216" fillId="0" borderId="4" applyNumberFormat="0" applyFill="0" applyAlignment="0" applyProtection="0"/>
    <xf numFmtId="0" fontId="217" fillId="0" borderId="115" applyNumberFormat="0" applyFill="0" applyAlignment="0" applyProtection="0"/>
    <xf numFmtId="0" fontId="216" fillId="0" borderId="4" applyNumberFormat="0" applyFill="0" applyAlignment="0" applyProtection="0"/>
    <xf numFmtId="0" fontId="218" fillId="0" borderId="115" applyNumberFormat="0" applyFill="0" applyAlignment="0" applyProtection="0">
      <alignment vertical="center"/>
    </xf>
    <xf numFmtId="0" fontId="216" fillId="0" borderId="4" applyNumberFormat="0" applyFill="0" applyAlignment="0" applyProtection="0"/>
    <xf numFmtId="0" fontId="107" fillId="0" borderId="115" applyNumberFormat="0" applyFill="0" applyAlignment="0" applyProtection="0"/>
    <xf numFmtId="0" fontId="216" fillId="0" borderId="4" applyNumberFormat="0" applyFill="0" applyAlignment="0" applyProtection="0"/>
    <xf numFmtId="0" fontId="216" fillId="0" borderId="4" applyNumberFormat="0" applyFill="0" applyAlignment="0" applyProtection="0"/>
    <xf numFmtId="0" fontId="219" fillId="0" borderId="4" applyNumberFormat="0" applyFill="0" applyAlignment="0" applyProtection="0">
      <alignment vertical="center"/>
    </xf>
    <xf numFmtId="0" fontId="216" fillId="0" borderId="4" applyNumberFormat="0" applyFill="0" applyAlignment="0" applyProtection="0"/>
    <xf numFmtId="0" fontId="216" fillId="0" borderId="4" applyNumberFormat="0" applyFill="0" applyAlignment="0" applyProtection="0"/>
    <xf numFmtId="0" fontId="217" fillId="0" borderId="115" applyNumberFormat="0" applyFill="0" applyAlignment="0" applyProtection="0"/>
    <xf numFmtId="0" fontId="219" fillId="0" borderId="4" applyNumberFormat="0" applyFill="0" applyAlignment="0" applyProtection="0">
      <alignment vertical="center"/>
    </xf>
    <xf numFmtId="0" fontId="217" fillId="0" borderId="115" applyNumberFormat="0" applyFill="0" applyAlignment="0" applyProtection="0"/>
    <xf numFmtId="0" fontId="107" fillId="0" borderId="115" applyNumberFormat="0" applyFill="0" applyAlignment="0" applyProtection="0"/>
    <xf numFmtId="0" fontId="219" fillId="0" borderId="4" applyNumberFormat="0" applyFill="0" applyAlignment="0" applyProtection="0">
      <alignment vertical="center"/>
    </xf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220" fillId="22" borderId="0" applyNumberFormat="0" applyBorder="0" applyAlignment="0" applyProtection="0"/>
    <xf numFmtId="0" fontId="220" fillId="22" borderId="0" applyNumberFormat="0" applyBorder="0" applyAlignment="0" applyProtection="0"/>
    <xf numFmtId="0" fontId="221" fillId="54" borderId="0" applyNumberFormat="0" applyBorder="0" applyAlignment="0" applyProtection="0"/>
    <xf numFmtId="0" fontId="220" fillId="22" borderId="0" applyNumberFormat="0" applyBorder="0" applyAlignment="0" applyProtection="0"/>
    <xf numFmtId="0" fontId="222" fillId="54" borderId="0" applyNumberFormat="0" applyBorder="0" applyAlignment="0" applyProtection="0">
      <alignment vertical="center"/>
    </xf>
    <xf numFmtId="0" fontId="220" fillId="22" borderId="0" applyNumberFormat="0" applyBorder="0" applyAlignment="0" applyProtection="0"/>
    <xf numFmtId="0" fontId="103" fillId="54" borderId="0" applyNumberFormat="0" applyBorder="0" applyAlignment="0" applyProtection="0"/>
    <xf numFmtId="0" fontId="220" fillId="22" borderId="0" applyNumberFormat="0" applyBorder="0" applyAlignment="0" applyProtection="0"/>
    <xf numFmtId="0" fontId="220" fillId="22" borderId="0" applyNumberFormat="0" applyBorder="0" applyAlignment="0" applyProtection="0"/>
    <xf numFmtId="0" fontId="223" fillId="22" borderId="0" applyNumberFormat="0" applyBorder="0" applyAlignment="0" applyProtection="0">
      <alignment vertical="center"/>
    </xf>
    <xf numFmtId="0" fontId="220" fillId="22" borderId="0" applyNumberFormat="0" applyBorder="0" applyAlignment="0" applyProtection="0"/>
    <xf numFmtId="0" fontId="220" fillId="22" borderId="0" applyNumberFormat="0" applyBorder="0" applyAlignment="0" applyProtection="0"/>
    <xf numFmtId="0" fontId="221" fillId="54" borderId="0" applyNumberFormat="0" applyBorder="0" applyAlignment="0" applyProtection="0"/>
    <xf numFmtId="0" fontId="223" fillId="22" borderId="0" applyNumberFormat="0" applyBorder="0" applyAlignment="0" applyProtection="0">
      <alignment vertical="center"/>
    </xf>
    <xf numFmtId="0" fontId="221" fillId="54" borderId="0" applyNumberFormat="0" applyBorder="0" applyAlignment="0" applyProtection="0"/>
    <xf numFmtId="0" fontId="103" fillId="54" borderId="0" applyNumberFormat="0" applyBorder="0" applyAlignment="0" applyProtection="0"/>
    <xf numFmtId="0" fontId="223" fillId="22" borderId="0" applyNumberFormat="0" applyBorder="0" applyAlignment="0" applyProtection="0">
      <alignment vertical="center"/>
    </xf>
    <xf numFmtId="0" fontId="224" fillId="0" borderId="0"/>
    <xf numFmtId="195" fontId="225" fillId="0" borderId="0"/>
    <xf numFmtId="196" fontId="5" fillId="0" borderId="0"/>
    <xf numFmtId="195" fontId="225" fillId="0" borderId="0"/>
    <xf numFmtId="195" fontId="226" fillId="0" borderId="0"/>
    <xf numFmtId="0" fontId="49" fillId="0" borderId="0"/>
    <xf numFmtId="0" fontId="49" fillId="0" borderId="0"/>
    <xf numFmtId="0" fontId="49" fillId="0" borderId="0"/>
    <xf numFmtId="194" fontId="5" fillId="0" borderId="0"/>
    <xf numFmtId="0" fontId="5" fillId="0" borderId="0"/>
    <xf numFmtId="0" fontId="5" fillId="0" borderId="0"/>
    <xf numFmtId="0" fontId="150" fillId="0" borderId="0"/>
    <xf numFmtId="0" fontId="227" fillId="0" borderId="0"/>
    <xf numFmtId="0" fontId="55" fillId="0" borderId="0"/>
    <xf numFmtId="0" fontId="1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5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5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5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5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5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5" fillId="0" borderId="0"/>
    <xf numFmtId="0" fontId="228" fillId="0" borderId="0"/>
    <xf numFmtId="0" fontId="55" fillId="0" borderId="0"/>
    <xf numFmtId="0" fontId="227" fillId="0" borderId="0"/>
    <xf numFmtId="0" fontId="150" fillId="0" borderId="0"/>
    <xf numFmtId="0" fontId="55" fillId="0" borderId="0"/>
    <xf numFmtId="194" fontId="228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5" fillId="0" borderId="0"/>
    <xf numFmtId="0" fontId="55" fillId="0" borderId="0"/>
    <xf numFmtId="0" fontId="55" fillId="0" borderId="0"/>
    <xf numFmtId="0" fontId="227" fillId="0" borderId="0"/>
    <xf numFmtId="0" fontId="150" fillId="0" borderId="0"/>
    <xf numFmtId="0" fontId="5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5" fillId="0" borderId="0"/>
    <xf numFmtId="0" fontId="55" fillId="0" borderId="0"/>
    <xf numFmtId="0" fontId="5" fillId="0" borderId="0"/>
    <xf numFmtId="0" fontId="227" fillId="0" borderId="0"/>
    <xf numFmtId="0" fontId="5" fillId="0" borderId="0"/>
    <xf numFmtId="0" fontId="55" fillId="0" borderId="0"/>
    <xf numFmtId="0" fontId="150" fillId="0" borderId="0"/>
    <xf numFmtId="0" fontId="5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5" fillId="0" borderId="0"/>
    <xf numFmtId="0" fontId="55" fillId="0" borderId="0"/>
    <xf numFmtId="0" fontId="5" fillId="0" borderId="0"/>
    <xf numFmtId="0" fontId="227" fillId="0" borderId="0"/>
    <xf numFmtId="0" fontId="5" fillId="0" borderId="0"/>
    <xf numFmtId="0" fontId="55" fillId="0" borderId="0"/>
    <xf numFmtId="0" fontId="150" fillId="0" borderId="0"/>
    <xf numFmtId="0" fontId="5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5" fillId="0" borderId="0"/>
    <xf numFmtId="0" fontId="55" fillId="0" borderId="0"/>
    <xf numFmtId="0" fontId="5" fillId="0" borderId="0"/>
    <xf numFmtId="0" fontId="5" fillId="0" borderId="0"/>
    <xf numFmtId="0" fontId="55" fillId="0" borderId="0"/>
    <xf numFmtId="0" fontId="150" fillId="0" borderId="0"/>
    <xf numFmtId="0" fontId="5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11" fillId="0" borderId="0"/>
    <xf numFmtId="0" fontId="11" fillId="0" borderId="0">
      <alignment vertical="center"/>
    </xf>
    <xf numFmtId="0" fontId="55" fillId="0" borderId="0"/>
    <xf numFmtId="0" fontId="11" fillId="0" borderId="0">
      <alignment vertical="center"/>
    </xf>
    <xf numFmtId="0" fontId="11" fillId="0" borderId="0"/>
    <xf numFmtId="0" fontId="150" fillId="0" borderId="0"/>
    <xf numFmtId="0" fontId="150" fillId="0" borderId="0"/>
    <xf numFmtId="0" fontId="11" fillId="0" borderId="0">
      <alignment vertical="center"/>
    </xf>
    <xf numFmtId="0" fontId="55" fillId="0" borderId="0"/>
    <xf numFmtId="0" fontId="5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11" fillId="0" borderId="0">
      <alignment vertical="center"/>
    </xf>
    <xf numFmtId="0" fontId="55" fillId="0" borderId="0"/>
    <xf numFmtId="0" fontId="150" fillId="0" borderId="0"/>
    <xf numFmtId="0" fontId="55" fillId="0" borderId="0"/>
    <xf numFmtId="0" fontId="11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5" fillId="0" borderId="0"/>
    <xf numFmtId="0" fontId="55" fillId="0" borderId="0"/>
    <xf numFmtId="0" fontId="150" fillId="0" borderId="0"/>
    <xf numFmtId="0" fontId="5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179" fillId="0" borderId="0"/>
    <xf numFmtId="0" fontId="179" fillId="0" borderId="0"/>
    <xf numFmtId="0" fontId="11" fillId="0" borderId="0"/>
    <xf numFmtId="0" fontId="55" fillId="0" borderId="0"/>
    <xf numFmtId="0" fontId="150" fillId="0" borderId="0"/>
    <xf numFmtId="0" fontId="179" fillId="0" borderId="0"/>
    <xf numFmtId="0" fontId="5" fillId="0" borderId="0"/>
    <xf numFmtId="0" fontId="55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97" fontId="5" fillId="0" borderId="0"/>
    <xf numFmtId="0" fontId="11" fillId="0" borderId="0"/>
    <xf numFmtId="0" fontId="36" fillId="0" borderId="0"/>
    <xf numFmtId="0" fontId="36" fillId="0" borderId="0"/>
    <xf numFmtId="0" fontId="11" fillId="0" borderId="0"/>
    <xf numFmtId="0" fontId="5" fillId="0" borderId="0"/>
    <xf numFmtId="0" fontId="5" fillId="0" borderId="0"/>
    <xf numFmtId="0" fontId="55" fillId="0" borderId="0"/>
    <xf numFmtId="0" fontId="5" fillId="0" borderId="0"/>
    <xf numFmtId="0" fontId="229" fillId="0" borderId="0"/>
    <xf numFmtId="0" fontId="36" fillId="0" borderId="0"/>
    <xf numFmtId="0" fontId="5" fillId="0" borderId="0"/>
    <xf numFmtId="0" fontId="5" fillId="0" borderId="0"/>
    <xf numFmtId="0" fontId="11" fillId="0" borderId="0"/>
    <xf numFmtId="198" fontId="5" fillId="0" borderId="0"/>
    <xf numFmtId="198" fontId="5" fillId="0" borderId="0"/>
    <xf numFmtId="0" fontId="11" fillId="0" borderId="0"/>
    <xf numFmtId="0" fontId="5" fillId="0" borderId="0"/>
    <xf numFmtId="0" fontId="55" fillId="0" borderId="0"/>
    <xf numFmtId="197" fontId="5" fillId="0" borderId="0"/>
    <xf numFmtId="0" fontId="5" fillId="0" borderId="0"/>
    <xf numFmtId="197" fontId="5" fillId="0" borderId="0"/>
    <xf numFmtId="0" fontId="5" fillId="0" borderId="0"/>
    <xf numFmtId="194" fontId="5" fillId="0" borderId="0"/>
    <xf numFmtId="0" fontId="11" fillId="0" borderId="0">
      <alignment vertical="center"/>
    </xf>
    <xf numFmtId="0" fontId="22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227" fillId="0" borderId="0"/>
    <xf numFmtId="0" fontId="49" fillId="0" borderId="0"/>
    <xf numFmtId="0" fontId="227" fillId="0" borderId="0"/>
    <xf numFmtId="0" fontId="11" fillId="0" borderId="0"/>
    <xf numFmtId="0" fontId="11" fillId="0" borderId="0"/>
    <xf numFmtId="0" fontId="55" fillId="0" borderId="0"/>
    <xf numFmtId="0" fontId="150" fillId="0" borderId="0"/>
    <xf numFmtId="0" fontId="55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55" fillId="0" borderId="0"/>
    <xf numFmtId="0" fontId="150" fillId="0" borderId="0"/>
    <xf numFmtId="0" fontId="55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11" fillId="0" borderId="0"/>
    <xf numFmtId="0" fontId="150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5" fillId="0" borderId="0"/>
    <xf numFmtId="0" fontId="150" fillId="0" borderId="0"/>
    <xf numFmtId="0" fontId="11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5" fillId="0" borderId="0"/>
    <xf numFmtId="0" fontId="55" fillId="0" borderId="0"/>
    <xf numFmtId="0" fontId="5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55" fillId="0" borderId="0"/>
    <xf numFmtId="0" fontId="150" fillId="0" borderId="0"/>
    <xf numFmtId="0" fontId="1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6" fillId="0" borderId="0"/>
    <xf numFmtId="0" fontId="3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55" fillId="0" borderId="0"/>
    <xf numFmtId="0" fontId="150" fillId="0" borderId="0"/>
    <xf numFmtId="0" fontId="1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5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55" fillId="0" borderId="0"/>
    <xf numFmtId="0" fontId="150" fillId="0" borderId="0"/>
    <xf numFmtId="0" fontId="55" fillId="0" borderId="0"/>
    <xf numFmtId="0" fontId="150" fillId="0" borderId="0"/>
    <xf numFmtId="0" fontId="11" fillId="0" borderId="0"/>
    <xf numFmtId="194" fontId="5" fillId="0" borderId="0"/>
    <xf numFmtId="197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5" fillId="0" borderId="0"/>
    <xf numFmtId="0" fontId="150" fillId="0" borderId="0"/>
    <xf numFmtId="194" fontId="227" fillId="0" borderId="0"/>
    <xf numFmtId="0" fontId="152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60" fillId="0" borderId="0" applyNumberFormat="0" applyFill="0" applyBorder="0" applyAlignment="0" applyProtection="0"/>
    <xf numFmtId="0" fontId="49" fillId="0" borderId="0"/>
    <xf numFmtId="194" fontId="5" fillId="0" borderId="0"/>
    <xf numFmtId="0" fontId="49" fillId="0" borderId="0"/>
    <xf numFmtId="0" fontId="49" fillId="0" borderId="0"/>
    <xf numFmtId="0" fontId="55" fillId="0" borderId="0"/>
    <xf numFmtId="0" fontId="55" fillId="0" borderId="0"/>
    <xf numFmtId="0" fontId="5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5" fillId="0" borderId="0"/>
    <xf numFmtId="0" fontId="55" fillId="0" borderId="0"/>
    <xf numFmtId="0" fontId="150" fillId="0" borderId="0"/>
    <xf numFmtId="0" fontId="5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52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6" fillId="0" borderId="0"/>
    <xf numFmtId="0" fontId="49" fillId="0" borderId="0"/>
    <xf numFmtId="0" fontId="49" fillId="0" borderId="0"/>
    <xf numFmtId="0" fontId="49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5" fillId="0" borderId="0"/>
    <xf numFmtId="0" fontId="15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52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5" fillId="0" borderId="0"/>
    <xf numFmtId="0" fontId="49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0" fillId="0" borderId="0" applyNumberForma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6" fillId="0" borderId="0"/>
    <xf numFmtId="0" fontId="5" fillId="0" borderId="0"/>
    <xf numFmtId="0" fontId="36" fillId="0" borderId="0"/>
    <xf numFmtId="0" fontId="227" fillId="0" borderId="0"/>
    <xf numFmtId="0" fontId="11" fillId="0" borderId="0"/>
    <xf numFmtId="0" fontId="227" fillId="0" borderId="0"/>
    <xf numFmtId="0" fontId="5" fillId="0" borderId="0"/>
    <xf numFmtId="0" fontId="227" fillId="0" borderId="0"/>
    <xf numFmtId="0" fontId="55" fillId="0" borderId="0"/>
    <xf numFmtId="0" fontId="55" fillId="0" borderId="0"/>
    <xf numFmtId="0" fontId="5" fillId="0" borderId="0"/>
    <xf numFmtId="0" fontId="227" fillId="0" borderId="0"/>
    <xf numFmtId="0" fontId="55" fillId="0" borderId="0"/>
    <xf numFmtId="0" fontId="1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6" fillId="0" borderId="0"/>
    <xf numFmtId="0" fontId="11" fillId="0" borderId="0"/>
    <xf numFmtId="0" fontId="150" fillId="0" borderId="0"/>
    <xf numFmtId="0" fontId="150" fillId="0" borderId="0"/>
    <xf numFmtId="0" fontId="55" fillId="0" borderId="0"/>
    <xf numFmtId="0" fontId="5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5" fillId="0" borderId="0"/>
    <xf numFmtId="0" fontId="55" fillId="0" borderId="0"/>
    <xf numFmtId="0" fontId="49" fillId="0" borderId="0"/>
    <xf numFmtId="0" fontId="49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55" fillId="0" borderId="0"/>
    <xf numFmtId="0" fontId="49" fillId="0" borderId="0"/>
    <xf numFmtId="0" fontId="55" fillId="0" borderId="0"/>
    <xf numFmtId="0" fontId="150" fillId="0" borderId="0"/>
    <xf numFmtId="0" fontId="55" fillId="0" borderId="0"/>
    <xf numFmtId="0" fontId="55" fillId="0" borderId="0"/>
    <xf numFmtId="0" fontId="11" fillId="0" borderId="0">
      <alignment vertical="center"/>
    </xf>
    <xf numFmtId="0" fontId="152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5" fillId="0" borderId="0"/>
    <xf numFmtId="0" fontId="150" fillId="0" borderId="0"/>
    <xf numFmtId="0" fontId="150" fillId="0" borderId="0"/>
    <xf numFmtId="0" fontId="55" fillId="0" borderId="0"/>
    <xf numFmtId="0" fontId="11" fillId="0" borderId="0">
      <alignment vertical="center"/>
    </xf>
    <xf numFmtId="0" fontId="152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9" fillId="0" borderId="0">
      <alignment vertical="center"/>
    </xf>
    <xf numFmtId="0" fontId="55" fillId="0" borderId="0"/>
    <xf numFmtId="0" fontId="150" fillId="0" borderId="0"/>
    <xf numFmtId="0" fontId="150" fillId="0" borderId="0"/>
    <xf numFmtId="0" fontId="55" fillId="0" borderId="0"/>
    <xf numFmtId="0" fontId="5" fillId="0" borderId="0"/>
    <xf numFmtId="0" fontId="152" fillId="0" borderId="0"/>
    <xf numFmtId="0" fontId="119" fillId="0" borderId="0">
      <alignment vertical="center"/>
    </xf>
    <xf numFmtId="0" fontId="119" fillId="0" borderId="0">
      <alignment vertical="center"/>
    </xf>
    <xf numFmtId="0" fontId="119" fillId="0" borderId="0"/>
    <xf numFmtId="0" fontId="119" fillId="0" borderId="0"/>
    <xf numFmtId="0" fontId="49" fillId="0" borderId="0"/>
    <xf numFmtId="0" fontId="55" fillId="0" borderId="0"/>
    <xf numFmtId="0" fontId="150" fillId="0" borderId="0"/>
    <xf numFmtId="0" fontId="150" fillId="0" borderId="0"/>
    <xf numFmtId="0" fontId="55" fillId="0" borderId="0"/>
    <xf numFmtId="0" fontId="5" fillId="0" borderId="0"/>
    <xf numFmtId="0" fontId="5" fillId="0" borderId="0"/>
    <xf numFmtId="0" fontId="152" fillId="0" borderId="0"/>
    <xf numFmtId="0" fontId="55" fillId="0" borderId="0"/>
    <xf numFmtId="0" fontId="150" fillId="0" borderId="0"/>
    <xf numFmtId="0" fontId="150" fillId="0" borderId="0"/>
    <xf numFmtId="0" fontId="11" fillId="0" borderId="0">
      <alignment vertical="center"/>
    </xf>
    <xf numFmtId="197" fontId="5" fillId="0" borderId="0"/>
    <xf numFmtId="0" fontId="152" fillId="0" borderId="0"/>
    <xf numFmtId="0" fontId="55" fillId="0" borderId="0"/>
    <xf numFmtId="0" fontId="150" fillId="0" borderId="0"/>
    <xf numFmtId="0" fontId="150" fillId="0" borderId="0"/>
    <xf numFmtId="0" fontId="11" fillId="0" borderId="0">
      <alignment vertical="center"/>
    </xf>
    <xf numFmtId="0" fontId="152" fillId="0" borderId="0"/>
    <xf numFmtId="0" fontId="55" fillId="0" borderId="0"/>
    <xf numFmtId="0" fontId="150" fillId="0" borderId="0"/>
    <xf numFmtId="0" fontId="150" fillId="0" borderId="0"/>
    <xf numFmtId="0" fontId="11" fillId="0" borderId="0">
      <alignment vertical="center"/>
    </xf>
    <xf numFmtId="0" fontId="5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52" fillId="0" borderId="0"/>
    <xf numFmtId="0" fontId="55" fillId="0" borderId="0"/>
    <xf numFmtId="0" fontId="55" fillId="0" borderId="0"/>
    <xf numFmtId="0" fontId="150" fillId="0" borderId="0"/>
    <xf numFmtId="0" fontId="55" fillId="0" borderId="0"/>
    <xf numFmtId="0" fontId="55" fillId="0" borderId="0"/>
    <xf numFmtId="0" fontId="11" fillId="0" borderId="0">
      <alignment vertical="center"/>
    </xf>
    <xf numFmtId="0" fontId="152" fillId="0" borderId="0"/>
    <xf numFmtId="0" fontId="55" fillId="0" borderId="0"/>
    <xf numFmtId="0" fontId="150" fillId="0" borderId="0"/>
    <xf numFmtId="0" fontId="55" fillId="0" borderId="0"/>
    <xf numFmtId="0" fontId="11" fillId="0" borderId="0">
      <alignment vertical="center"/>
    </xf>
    <xf numFmtId="197" fontId="5" fillId="0" borderId="0"/>
    <xf numFmtId="0" fontId="152" fillId="0" borderId="0"/>
    <xf numFmtId="0" fontId="55" fillId="0" borderId="0"/>
    <xf numFmtId="0" fontId="5" fillId="0" borderId="0"/>
    <xf numFmtId="0" fontId="5" fillId="0" borderId="0"/>
    <xf numFmtId="0" fontId="36" fillId="0" borderId="0"/>
    <xf numFmtId="0" fontId="5" fillId="0" borderId="0"/>
    <xf numFmtId="0" fontId="227" fillId="0" borderId="0"/>
    <xf numFmtId="0" fontId="5" fillId="0" borderId="0"/>
    <xf numFmtId="0" fontId="227" fillId="0" borderId="0"/>
    <xf numFmtId="0" fontId="5" fillId="0" borderId="0"/>
    <xf numFmtId="0" fontId="227" fillId="0" borderId="0"/>
    <xf numFmtId="0" fontId="5" fillId="0" borderId="0"/>
    <xf numFmtId="0" fontId="227" fillId="0" borderId="0"/>
    <xf numFmtId="0" fontId="140" fillId="0" borderId="0">
      <alignment vertical="center"/>
    </xf>
    <xf numFmtId="0" fontId="36" fillId="0" borderId="0"/>
    <xf numFmtId="0" fontId="227" fillId="0" borderId="0"/>
    <xf numFmtId="0" fontId="5" fillId="0" borderId="0"/>
    <xf numFmtId="0" fontId="60" fillId="0" borderId="0" applyNumberFormat="0" applyFill="0" applyBorder="0" applyAlignment="0" applyProtection="0"/>
    <xf numFmtId="0" fontId="55" fillId="0" borderId="0"/>
    <xf numFmtId="0" fontId="150" fillId="0" borderId="0"/>
    <xf numFmtId="0" fontId="55" fillId="0" borderId="0"/>
    <xf numFmtId="0" fontId="11" fillId="0" borderId="0">
      <alignment vertical="center"/>
    </xf>
    <xf numFmtId="0" fontId="152" fillId="0" borderId="0"/>
    <xf numFmtId="0" fontId="55" fillId="0" borderId="0"/>
    <xf numFmtId="0" fontId="150" fillId="0" borderId="0"/>
    <xf numFmtId="0" fontId="55" fillId="0" borderId="0"/>
    <xf numFmtId="0" fontId="11" fillId="0" borderId="0">
      <alignment vertical="center"/>
    </xf>
    <xf numFmtId="0" fontId="152" fillId="0" borderId="0"/>
    <xf numFmtId="0" fontId="55" fillId="0" borderId="0"/>
    <xf numFmtId="0" fontId="150" fillId="0" borderId="0"/>
    <xf numFmtId="0" fontId="55" fillId="0" borderId="0"/>
    <xf numFmtId="0" fontId="11" fillId="0" borderId="0">
      <alignment vertical="center"/>
    </xf>
    <xf numFmtId="0" fontId="152" fillId="0" borderId="0"/>
    <xf numFmtId="0" fontId="55" fillId="0" borderId="0"/>
    <xf numFmtId="0" fontId="150" fillId="0" borderId="0"/>
    <xf numFmtId="0" fontId="55" fillId="0" borderId="0"/>
    <xf numFmtId="0" fontId="11" fillId="0" borderId="0">
      <alignment vertical="center"/>
    </xf>
    <xf numFmtId="0" fontId="152" fillId="0" borderId="0"/>
    <xf numFmtId="0" fontId="55" fillId="0" borderId="0"/>
    <xf numFmtId="0" fontId="5" fillId="0" borderId="0"/>
    <xf numFmtId="0" fontId="55" fillId="0" borderId="0"/>
    <xf numFmtId="0" fontId="11" fillId="0" borderId="0">
      <alignment vertical="center"/>
    </xf>
    <xf numFmtId="0" fontId="152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1" fillId="0" borderId="0">
      <alignment vertical="center"/>
    </xf>
    <xf numFmtId="0" fontId="152" fillId="0" borderId="0"/>
    <xf numFmtId="0" fontId="55" fillId="0" borderId="0"/>
    <xf numFmtId="0" fontId="55" fillId="0" borderId="0"/>
    <xf numFmtId="0" fontId="11" fillId="0" borderId="0">
      <alignment vertical="center"/>
    </xf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1" fillId="0" borderId="0">
      <alignment vertical="center"/>
    </xf>
    <xf numFmtId="0" fontId="5" fillId="0" borderId="0"/>
    <xf numFmtId="0" fontId="55" fillId="0" borderId="0"/>
    <xf numFmtId="0" fontId="55" fillId="0" borderId="0"/>
    <xf numFmtId="0" fontId="5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36" fillId="0" borderId="0"/>
    <xf numFmtId="0" fontId="5" fillId="0" borderId="0"/>
    <xf numFmtId="0" fontId="36" fillId="0" borderId="0"/>
    <xf numFmtId="0" fontId="152" fillId="0" borderId="0"/>
    <xf numFmtId="0" fontId="152" fillId="0" borderId="0"/>
    <xf numFmtId="0" fontId="152" fillId="0" borderId="0"/>
    <xf numFmtId="0" fontId="153" fillId="0" borderId="0"/>
    <xf numFmtId="0" fontId="152" fillId="0" borderId="0"/>
    <xf numFmtId="0" fontId="36" fillId="0" borderId="0"/>
    <xf numFmtId="0" fontId="36" fillId="0" borderId="0"/>
    <xf numFmtId="0" fontId="152" fillId="0" borderId="0"/>
    <xf numFmtId="0" fontId="36" fillId="0" borderId="0"/>
    <xf numFmtId="0" fontId="5" fillId="0" borderId="0"/>
    <xf numFmtId="0" fontId="152" fillId="0" borderId="0"/>
    <xf numFmtId="0" fontId="150" fillId="0" borderId="0"/>
    <xf numFmtId="0" fontId="150" fillId="0" borderId="0"/>
    <xf numFmtId="0" fontId="5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6" fillId="0" borderId="0"/>
    <xf numFmtId="0" fontId="5" fillId="0" borderId="0"/>
    <xf numFmtId="0" fontId="36" fillId="0" borderId="0"/>
    <xf numFmtId="0" fontId="55" fillId="0" borderId="0"/>
    <xf numFmtId="0" fontId="5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5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5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5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5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5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/>
    <xf numFmtId="0" fontId="4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5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5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5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" fillId="0" borderId="0"/>
    <xf numFmtId="0" fontId="140" fillId="0" borderId="0">
      <alignment vertical="center"/>
    </xf>
    <xf numFmtId="0" fontId="36" fillId="0" borderId="0"/>
    <xf numFmtId="0" fontId="55" fillId="0" borderId="0"/>
    <xf numFmtId="0" fontId="150" fillId="0" borderId="0"/>
    <xf numFmtId="0" fontId="150" fillId="0" borderId="0"/>
    <xf numFmtId="0" fontId="15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36" fillId="0" borderId="0"/>
    <xf numFmtId="0" fontId="55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5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5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5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5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5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5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" fillId="0" borderId="0"/>
    <xf numFmtId="0" fontId="55" fillId="0" borderId="0"/>
    <xf numFmtId="0" fontId="5" fillId="0" borderId="0"/>
    <xf numFmtId="0" fontId="55" fillId="0" borderId="0"/>
    <xf numFmtId="0" fontId="5" fillId="0" borderId="0"/>
    <xf numFmtId="0" fontId="55" fillId="0" borderId="0"/>
    <xf numFmtId="0" fontId="49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94" fontId="5" fillId="0" borderId="0"/>
    <xf numFmtId="0" fontId="5" fillId="0" borderId="0"/>
    <xf numFmtId="0" fontId="5" fillId="0" borderId="0"/>
    <xf numFmtId="0" fontId="5" fillId="0" borderId="0"/>
    <xf numFmtId="194" fontId="5" fillId="0" borderId="0"/>
    <xf numFmtId="0" fontId="5" fillId="0" borderId="0"/>
    <xf numFmtId="0" fontId="227" fillId="0" borderId="0"/>
    <xf numFmtId="0" fontId="150" fillId="0" borderId="0"/>
    <xf numFmtId="0" fontId="150" fillId="0" borderId="0"/>
    <xf numFmtId="0" fontId="5" fillId="0" borderId="0"/>
    <xf numFmtId="0" fontId="11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55" fillId="0" borderId="0"/>
    <xf numFmtId="0" fontId="55" fillId="0" borderId="0"/>
    <xf numFmtId="0" fontId="49" fillId="0" borderId="0"/>
    <xf numFmtId="0" fontId="5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" fillId="0" borderId="0"/>
    <xf numFmtId="0" fontId="49" fillId="0" borderId="0"/>
    <xf numFmtId="0" fontId="49" fillId="0" borderId="0"/>
    <xf numFmtId="194" fontId="5" fillId="0" borderId="0"/>
    <xf numFmtId="0" fontId="5" fillId="0" borderId="0"/>
    <xf numFmtId="0" fontId="5" fillId="0" borderId="0"/>
    <xf numFmtId="194" fontId="5" fillId="0" borderId="0"/>
    <xf numFmtId="0" fontId="5" fillId="0" borderId="0"/>
    <xf numFmtId="0" fontId="227" fillId="0" borderId="0"/>
    <xf numFmtId="0" fontId="150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55" fillId="0" borderId="0"/>
    <xf numFmtId="0" fontId="49" fillId="0" borderId="0"/>
    <xf numFmtId="0" fontId="11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94" fontId="5" fillId="0" borderId="0"/>
    <xf numFmtId="0" fontId="5" fillId="0" borderId="0"/>
    <xf numFmtId="0" fontId="5" fillId="0" borderId="0"/>
    <xf numFmtId="0" fontId="55" fillId="0" borderId="0"/>
    <xf numFmtId="194" fontId="5" fillId="0" borderId="0"/>
    <xf numFmtId="0" fontId="150" fillId="0" borderId="0"/>
    <xf numFmtId="0" fontId="227" fillId="0" borderId="0"/>
    <xf numFmtId="0" fontId="55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55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55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5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5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5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50" fillId="58" borderId="117" applyNumberFormat="0" applyFont="0" applyAlignment="0" applyProtection="0"/>
    <xf numFmtId="0" fontId="150" fillId="58" borderId="117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21" borderId="2" applyNumberFormat="0" applyFont="0" applyAlignment="0" applyProtection="0">
      <alignment vertical="center"/>
    </xf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5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60" fillId="21" borderId="2" applyNumberFormat="0" applyFont="0" applyAlignment="0" applyProtection="0">
      <alignment vertical="center"/>
    </xf>
    <xf numFmtId="0" fontId="60" fillId="21" borderId="2" applyNumberFormat="0" applyFont="0" applyAlignment="0" applyProtection="0">
      <alignment vertical="center"/>
    </xf>
    <xf numFmtId="0" fontId="60" fillId="21" borderId="2" applyNumberFormat="0" applyFont="0" applyAlignment="0" applyProtection="0">
      <alignment vertical="center"/>
    </xf>
    <xf numFmtId="0" fontId="60" fillId="21" borderId="2" applyNumberFormat="0" applyFont="0" applyAlignment="0" applyProtection="0">
      <alignment vertical="center"/>
    </xf>
    <xf numFmtId="0" fontId="60" fillId="21" borderId="2" applyNumberFormat="0" applyFont="0" applyAlignment="0" applyProtection="0">
      <alignment vertical="center"/>
    </xf>
    <xf numFmtId="0" fontId="60" fillId="21" borderId="2" applyNumberFormat="0" applyFont="0" applyAlignment="0" applyProtection="0">
      <alignment vertical="center"/>
    </xf>
    <xf numFmtId="0" fontId="60" fillId="21" borderId="2" applyNumberFormat="0" applyFont="0" applyAlignment="0" applyProtection="0">
      <alignment vertical="center"/>
    </xf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60" fillId="21" borderId="2" applyNumberFormat="0" applyFont="0" applyAlignment="0" applyProtection="0">
      <alignment vertical="center"/>
    </xf>
    <xf numFmtId="0" fontId="60" fillId="21" borderId="2" applyNumberFormat="0" applyFont="0" applyAlignment="0" applyProtection="0">
      <alignment vertical="center"/>
    </xf>
    <xf numFmtId="0" fontId="60" fillId="21" borderId="2" applyNumberFormat="0" applyFont="0" applyAlignment="0" applyProtection="0">
      <alignment vertical="center"/>
    </xf>
    <xf numFmtId="0" fontId="60" fillId="21" borderId="2" applyNumberFormat="0" applyFont="0" applyAlignment="0" applyProtection="0">
      <alignment vertical="center"/>
    </xf>
    <xf numFmtId="0" fontId="60" fillId="21" borderId="2" applyNumberFormat="0" applyFont="0" applyAlignment="0" applyProtection="0">
      <alignment vertical="center"/>
    </xf>
    <xf numFmtId="0" fontId="60" fillId="21" borderId="2" applyNumberFormat="0" applyFont="0" applyAlignment="0" applyProtection="0">
      <alignment vertical="center"/>
    </xf>
    <xf numFmtId="0" fontId="60" fillId="21" borderId="2" applyNumberFormat="0" applyFont="0" applyAlignment="0" applyProtection="0">
      <alignment vertical="center"/>
    </xf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78" fillId="58" borderId="117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60" fillId="21" borderId="2" applyNumberFormat="0" applyFont="0" applyAlignment="0" applyProtection="0">
      <alignment vertical="center"/>
    </xf>
    <xf numFmtId="0" fontId="60" fillId="21" borderId="2" applyNumberFormat="0" applyFont="0" applyAlignment="0" applyProtection="0">
      <alignment vertical="center"/>
    </xf>
    <xf numFmtId="0" fontId="60" fillId="21" borderId="2" applyNumberFormat="0" applyFont="0" applyAlignment="0" applyProtection="0">
      <alignment vertical="center"/>
    </xf>
    <xf numFmtId="0" fontId="60" fillId="21" borderId="2" applyNumberFormat="0" applyFont="0" applyAlignment="0" applyProtection="0">
      <alignment vertical="center"/>
    </xf>
    <xf numFmtId="0" fontId="60" fillId="21" borderId="2" applyNumberFormat="0" applyFont="0" applyAlignment="0" applyProtection="0">
      <alignment vertical="center"/>
    </xf>
    <xf numFmtId="0" fontId="60" fillId="21" borderId="2" applyNumberFormat="0" applyFont="0" applyAlignment="0" applyProtection="0">
      <alignment vertical="center"/>
    </xf>
    <xf numFmtId="0" fontId="60" fillId="21" borderId="2" applyNumberFormat="0" applyFont="0" applyAlignment="0" applyProtection="0">
      <alignment vertical="center"/>
    </xf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178" fillId="58" borderId="117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230" fillId="58" borderId="117" applyNumberFormat="0" applyFont="0" applyAlignment="0" applyProtection="0">
      <alignment vertical="center"/>
    </xf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50" fillId="21" borderId="2" applyNumberFormat="0" applyFont="0" applyAlignment="0" applyProtection="0"/>
    <xf numFmtId="0" fontId="11" fillId="0" borderId="0">
      <alignment vertical="center"/>
    </xf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50" fillId="21" borderId="2" applyNumberFormat="0" applyFont="0" applyAlignment="0" applyProtection="0"/>
    <xf numFmtId="0" fontId="11" fillId="0" borderId="0">
      <alignment vertical="center"/>
    </xf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1" fillId="0" borderId="0">
      <alignment vertical="center"/>
    </xf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1" fillId="0" borderId="0">
      <alignment vertical="center"/>
    </xf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1" fillId="0" borderId="0">
      <alignment vertical="center"/>
    </xf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1" fillId="0" borderId="0">
      <alignment vertical="center"/>
    </xf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1" fillId="0" borderId="0">
      <alignment vertical="center"/>
    </xf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1" fillId="0" borderId="0">
      <alignment vertical="center"/>
    </xf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1" fillId="0" borderId="0">
      <alignment vertical="center"/>
    </xf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2" fillId="58" borderId="117" applyNumberFormat="0" applyFont="0" applyAlignment="0" applyProtection="0"/>
    <xf numFmtId="0" fontId="11" fillId="0" borderId="0">
      <alignment vertical="center"/>
    </xf>
    <xf numFmtId="0" fontId="152" fillId="58" borderId="117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178" fillId="58" borderId="117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50" fillId="21" borderId="2" applyNumberFormat="0" applyFont="0" applyAlignment="0" applyProtection="0"/>
    <xf numFmtId="0" fontId="11" fillId="0" borderId="0">
      <alignment vertical="center"/>
    </xf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50" fillId="58" borderId="117" applyNumberFormat="0" applyFont="0" applyAlignment="0" applyProtection="0"/>
    <xf numFmtId="0" fontId="55" fillId="58" borderId="117" applyNumberFormat="0" applyFont="0" applyAlignment="0" applyProtection="0"/>
    <xf numFmtId="0" fontId="11" fillId="0" borderId="0">
      <alignment vertical="center"/>
    </xf>
    <xf numFmtId="0" fontId="55" fillId="58" borderId="117" applyNumberFormat="0" applyFont="0" applyAlignment="0" applyProtection="0"/>
    <xf numFmtId="0" fontId="150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49" fillId="58" borderId="117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50" fillId="21" borderId="2" applyNumberFormat="0" applyFont="0" applyAlignment="0" applyProtection="0"/>
    <xf numFmtId="0" fontId="11" fillId="0" borderId="0">
      <alignment vertical="center"/>
    </xf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50" fillId="21" borderId="2" applyNumberFormat="0" applyFont="0" applyAlignment="0" applyProtection="0"/>
    <xf numFmtId="0" fontId="11" fillId="0" borderId="0">
      <alignment vertical="center"/>
    </xf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50" fillId="21" borderId="2" applyNumberFormat="0" applyFont="0" applyAlignment="0" applyProtection="0"/>
    <xf numFmtId="0" fontId="11" fillId="0" borderId="0">
      <alignment vertical="center"/>
    </xf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50" fillId="21" borderId="2" applyNumberFormat="0" applyFont="0" applyAlignment="0" applyProtection="0"/>
    <xf numFmtId="0" fontId="11" fillId="0" borderId="0">
      <alignment vertical="center"/>
    </xf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50" fillId="21" borderId="2" applyNumberFormat="0" applyFont="0" applyAlignment="0" applyProtection="0"/>
    <xf numFmtId="0" fontId="11" fillId="0" borderId="0">
      <alignment vertical="center"/>
    </xf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11" fillId="0" borderId="0">
      <alignment vertical="center"/>
    </xf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21" borderId="2" applyNumberFormat="0" applyFont="0" applyAlignment="0" applyProtection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05" fillId="56" borderId="114" applyNumberFormat="0" applyAlignment="0" applyProtection="0"/>
    <xf numFmtId="0" fontId="11" fillId="0" borderId="0">
      <alignment vertical="center"/>
    </xf>
    <xf numFmtId="0" fontId="231" fillId="20" borderId="9" applyNumberFormat="0" applyAlignment="0" applyProtection="0"/>
    <xf numFmtId="0" fontId="231" fillId="20" borderId="9" applyNumberFormat="0" applyAlignment="0" applyProtection="0"/>
    <xf numFmtId="0" fontId="11" fillId="0" borderId="0">
      <alignment vertical="center"/>
    </xf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11" fillId="0" borderId="0">
      <alignment vertical="center"/>
    </xf>
    <xf numFmtId="0" fontId="232" fillId="56" borderId="114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11" fillId="0" borderId="0">
      <alignment vertical="center"/>
    </xf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11" fillId="0" borderId="0">
      <alignment vertical="center"/>
    </xf>
    <xf numFmtId="0" fontId="233" fillId="56" borderId="114" applyNumberFormat="0" applyAlignment="0" applyProtection="0">
      <alignment vertical="center"/>
    </xf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11" fillId="0" borderId="0">
      <alignment vertical="center"/>
    </xf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11" fillId="0" borderId="0">
      <alignment vertical="center"/>
    </xf>
    <xf numFmtId="0" fontId="105" fillId="56" borderId="114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11" fillId="0" borderId="0">
      <alignment vertical="center"/>
    </xf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11" fillId="0" borderId="0">
      <alignment vertical="center"/>
    </xf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4" fillId="20" borderId="9" applyNumberFormat="0" applyAlignment="0" applyProtection="0">
      <alignment vertical="center"/>
    </xf>
    <xf numFmtId="0" fontId="11" fillId="0" borderId="0">
      <alignment vertical="center"/>
    </xf>
    <xf numFmtId="0" fontId="234" fillId="20" borderId="9" applyNumberFormat="0" applyAlignment="0" applyProtection="0">
      <alignment vertical="center"/>
    </xf>
    <xf numFmtId="0" fontId="234" fillId="20" borderId="9" applyNumberFormat="0" applyAlignment="0" applyProtection="0">
      <alignment vertical="center"/>
    </xf>
    <xf numFmtId="0" fontId="234" fillId="20" borderId="9" applyNumberFormat="0" applyAlignment="0" applyProtection="0">
      <alignment vertical="center"/>
    </xf>
    <xf numFmtId="0" fontId="234" fillId="20" borderId="9" applyNumberFormat="0" applyAlignment="0" applyProtection="0">
      <alignment vertical="center"/>
    </xf>
    <xf numFmtId="0" fontId="234" fillId="20" borderId="9" applyNumberFormat="0" applyAlignment="0" applyProtection="0">
      <alignment vertical="center"/>
    </xf>
    <xf numFmtId="0" fontId="234" fillId="20" borderId="9" applyNumberFormat="0" applyAlignment="0" applyProtection="0">
      <alignment vertical="center"/>
    </xf>
    <xf numFmtId="0" fontId="234" fillId="20" borderId="9" applyNumberFormat="0" applyAlignment="0" applyProtection="0">
      <alignment vertical="center"/>
    </xf>
    <xf numFmtId="0" fontId="11" fillId="0" borderId="0">
      <alignment vertical="center"/>
    </xf>
    <xf numFmtId="0" fontId="234" fillId="20" borderId="9" applyNumberFormat="0" applyAlignment="0" applyProtection="0">
      <alignment vertical="center"/>
    </xf>
    <xf numFmtId="0" fontId="234" fillId="20" borderId="9" applyNumberFormat="0" applyAlignment="0" applyProtection="0">
      <alignment vertical="center"/>
    </xf>
    <xf numFmtId="0" fontId="234" fillId="20" borderId="9" applyNumberFormat="0" applyAlignment="0" applyProtection="0">
      <alignment vertical="center"/>
    </xf>
    <xf numFmtId="0" fontId="234" fillId="20" borderId="9" applyNumberFormat="0" applyAlignment="0" applyProtection="0">
      <alignment vertical="center"/>
    </xf>
    <xf numFmtId="0" fontId="234" fillId="20" borderId="9" applyNumberFormat="0" applyAlignment="0" applyProtection="0">
      <alignment vertical="center"/>
    </xf>
    <xf numFmtId="0" fontId="234" fillId="20" borderId="9" applyNumberFormat="0" applyAlignment="0" applyProtection="0">
      <alignment vertical="center"/>
    </xf>
    <xf numFmtId="0" fontId="234" fillId="20" borderId="9" applyNumberFormat="0" applyAlignment="0" applyProtection="0">
      <alignment vertical="center"/>
    </xf>
    <xf numFmtId="0" fontId="234" fillId="20" borderId="9" applyNumberFormat="0" applyAlignment="0" applyProtection="0">
      <alignment vertical="center"/>
    </xf>
    <xf numFmtId="0" fontId="11" fillId="0" borderId="0">
      <alignment vertical="center"/>
    </xf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11" fillId="0" borderId="0">
      <alignment vertical="center"/>
    </xf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2" fillId="56" borderId="114" applyNumberFormat="0" applyAlignment="0" applyProtection="0"/>
    <xf numFmtId="0" fontId="11" fillId="0" borderId="0">
      <alignment vertical="center"/>
    </xf>
    <xf numFmtId="0" fontId="234" fillId="20" borderId="9" applyNumberFormat="0" applyAlignment="0" applyProtection="0">
      <alignment vertical="center"/>
    </xf>
    <xf numFmtId="0" fontId="234" fillId="20" borderId="9" applyNumberFormat="0" applyAlignment="0" applyProtection="0">
      <alignment vertical="center"/>
    </xf>
    <xf numFmtId="0" fontId="234" fillId="20" borderId="9" applyNumberFormat="0" applyAlignment="0" applyProtection="0">
      <alignment vertical="center"/>
    </xf>
    <xf numFmtId="0" fontId="234" fillId="20" borderId="9" applyNumberFormat="0" applyAlignment="0" applyProtection="0">
      <alignment vertical="center"/>
    </xf>
    <xf numFmtId="0" fontId="234" fillId="20" borderId="9" applyNumberFormat="0" applyAlignment="0" applyProtection="0">
      <alignment vertical="center"/>
    </xf>
    <xf numFmtId="0" fontId="234" fillId="20" borderId="9" applyNumberFormat="0" applyAlignment="0" applyProtection="0">
      <alignment vertical="center"/>
    </xf>
    <xf numFmtId="0" fontId="234" fillId="20" borderId="9" applyNumberFormat="0" applyAlignment="0" applyProtection="0">
      <alignment vertical="center"/>
    </xf>
    <xf numFmtId="0" fontId="234" fillId="20" borderId="9" applyNumberFormat="0" applyAlignment="0" applyProtection="0">
      <alignment vertical="center"/>
    </xf>
    <xf numFmtId="0" fontId="11" fillId="0" borderId="0">
      <alignment vertical="center"/>
    </xf>
    <xf numFmtId="0" fontId="105" fillId="56" borderId="11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234" fillId="20" borderId="9" applyNumberFormat="0" applyAlignment="0" applyProtection="0">
      <alignment vertical="center"/>
    </xf>
    <xf numFmtId="0" fontId="234" fillId="20" borderId="9" applyNumberFormat="0" applyAlignment="0" applyProtection="0">
      <alignment vertical="center"/>
    </xf>
    <xf numFmtId="0" fontId="234" fillId="20" borderId="9" applyNumberFormat="0" applyAlignment="0" applyProtection="0">
      <alignment vertical="center"/>
    </xf>
    <xf numFmtId="0" fontId="234" fillId="20" borderId="9" applyNumberFormat="0" applyAlignment="0" applyProtection="0">
      <alignment vertical="center"/>
    </xf>
    <xf numFmtId="0" fontId="234" fillId="20" borderId="9" applyNumberFormat="0" applyAlignment="0" applyProtection="0">
      <alignment vertical="center"/>
    </xf>
    <xf numFmtId="0" fontId="234" fillId="20" borderId="9" applyNumberFormat="0" applyAlignment="0" applyProtection="0">
      <alignment vertical="center"/>
    </xf>
    <xf numFmtId="0" fontId="234" fillId="20" borderId="9" applyNumberFormat="0" applyAlignment="0" applyProtection="0">
      <alignment vertical="center"/>
    </xf>
    <xf numFmtId="0" fontId="234" fillId="20" borderId="9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11" fillId="0" borderId="0">
      <alignment vertical="center"/>
    </xf>
    <xf numFmtId="199" fontId="5" fillId="0" borderId="0" applyFont="0" applyFill="0" applyBorder="0" applyAlignment="0" applyProtection="0"/>
    <xf numFmtId="199" fontId="5" fillId="0" borderId="0" applyFont="0" applyFill="0" applyBorder="0" applyAlignment="0" applyProtection="0"/>
    <xf numFmtId="0" fontId="11" fillId="0" borderId="0">
      <alignment vertical="center"/>
    </xf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0" fontId="11" fillId="0" borderId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178" fontId="5" fillId="0" borderId="0" applyFont="0" applyFill="0" applyBorder="0" applyAlignment="0" applyProtection="0"/>
    <xf numFmtId="0" fontId="11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178" fontId="5" fillId="0" borderId="0" applyFont="0" applyFill="0" applyBorder="0" applyAlignment="0" applyProtection="0"/>
    <xf numFmtId="0" fontId="11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9" fontId="31" fillId="0" borderId="0" applyFont="0" applyFill="0" applyBorder="0" applyAlignment="0" applyProtection="0">
      <alignment vertical="center"/>
    </xf>
    <xf numFmtId="9" fontId="178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150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3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150" fillId="0" borderId="0" applyFont="0" applyFill="0" applyBorder="0" applyAlignment="0" applyProtection="0"/>
    <xf numFmtId="9" fontId="150" fillId="0" borderId="0" applyFont="0" applyFill="0" applyBorder="0" applyAlignment="0" applyProtection="0"/>
    <xf numFmtId="0" fontId="11" fillId="0" borderId="0">
      <alignment vertical="center"/>
    </xf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150" fillId="0" borderId="0" applyFont="0" applyFill="0" applyBorder="0" applyAlignment="0" applyProtection="0"/>
    <xf numFmtId="9" fontId="150" fillId="0" borderId="0" applyFont="0" applyFill="0" applyBorder="0" applyAlignment="0" applyProtection="0"/>
    <xf numFmtId="9" fontId="178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178" fillId="0" borderId="0" applyFont="0" applyFill="0" applyBorder="0" applyAlignment="0" applyProtection="0"/>
    <xf numFmtId="9" fontId="150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9" fontId="60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0" fontId="235" fillId="0" borderId="0" applyFill="0" applyBorder="0" applyAlignment="0"/>
    <xf numFmtId="0" fontId="235" fillId="0" borderId="0" applyFill="0" applyBorder="0" applyAlignment="0"/>
    <xf numFmtId="0" fontId="11" fillId="0" borderId="0">
      <alignment vertical="center"/>
    </xf>
    <xf numFmtId="0" fontId="5" fillId="0" borderId="0" applyFill="0" applyBorder="0" applyAlignment="0"/>
    <xf numFmtId="0" fontId="5" fillId="0" borderId="0" applyFill="0" applyBorder="0" applyAlignment="0"/>
    <xf numFmtId="0" fontId="11" fillId="0" borderId="0">
      <alignment vertical="center"/>
    </xf>
    <xf numFmtId="0" fontId="235" fillId="0" borderId="0" applyFill="0" applyBorder="0" applyAlignment="0"/>
    <xf numFmtId="0" fontId="235" fillId="0" borderId="0" applyFill="0" applyBorder="0" applyAlignment="0"/>
    <xf numFmtId="0" fontId="11" fillId="0" borderId="0">
      <alignment vertical="center"/>
    </xf>
    <xf numFmtId="0" fontId="5" fillId="0" borderId="0" applyFill="0" applyBorder="0" applyAlignment="0"/>
    <xf numFmtId="0" fontId="5" fillId="0" borderId="0" applyFill="0" applyBorder="0" applyAlignment="0"/>
    <xf numFmtId="0" fontId="11" fillId="0" borderId="0">
      <alignment vertical="center"/>
    </xf>
    <xf numFmtId="0" fontId="5" fillId="0" borderId="0" applyFill="0" applyBorder="0" applyAlignment="0"/>
    <xf numFmtId="0" fontId="5" fillId="0" borderId="0" applyFill="0" applyBorder="0" applyAlignment="0"/>
    <xf numFmtId="0" fontId="11" fillId="0" borderId="0">
      <alignment vertical="center"/>
    </xf>
    <xf numFmtId="0" fontId="236" fillId="0" borderId="43" applyNumberFormat="0" applyBorder="0" applyAlignment="0"/>
    <xf numFmtId="0" fontId="236" fillId="0" borderId="43" applyNumberFormat="0" applyBorder="0" applyAlignment="0"/>
    <xf numFmtId="0" fontId="11" fillId="0" borderId="0">
      <alignment vertical="center"/>
    </xf>
    <xf numFmtId="0" fontId="5" fillId="92" borderId="9" applyNumberFormat="0" applyProtection="0">
      <alignment horizontal="left" vertical="center" indent="1"/>
    </xf>
    <xf numFmtId="0" fontId="11" fillId="0" borderId="0">
      <alignment vertical="center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11" fillId="0" borderId="0">
      <alignment vertical="center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4" fontId="113" fillId="93" borderId="9" applyNumberFormat="0" applyProtection="0">
      <alignment horizontal="left" vertical="center" indent="1"/>
    </xf>
    <xf numFmtId="4" fontId="113" fillId="93" borderId="9" applyNumberFormat="0" applyProtection="0">
      <alignment horizontal="left" vertical="center" indent="1"/>
    </xf>
    <xf numFmtId="4" fontId="113" fillId="93" borderId="9" applyNumberFormat="0" applyProtection="0">
      <alignment horizontal="left" vertical="center" indent="1"/>
    </xf>
    <xf numFmtId="4" fontId="113" fillId="93" borderId="9" applyNumberFormat="0" applyProtection="0">
      <alignment horizontal="left" vertical="center" indent="1"/>
    </xf>
    <xf numFmtId="4" fontId="113" fillId="93" borderId="9" applyNumberFormat="0" applyProtection="0">
      <alignment horizontal="left" vertical="center" indent="1"/>
    </xf>
    <xf numFmtId="4" fontId="113" fillId="93" borderId="9" applyNumberFormat="0" applyProtection="0">
      <alignment horizontal="left" vertical="center" indent="1"/>
    </xf>
    <xf numFmtId="4" fontId="113" fillId="93" borderId="9" applyNumberFormat="0" applyProtection="0">
      <alignment horizontal="left" vertical="center" indent="1"/>
    </xf>
    <xf numFmtId="4" fontId="113" fillId="93" borderId="9" applyNumberFormat="0" applyProtection="0">
      <alignment horizontal="left" vertical="center" indent="1"/>
    </xf>
    <xf numFmtId="4" fontId="113" fillId="93" borderId="9" applyNumberFormat="0" applyProtection="0">
      <alignment horizontal="left" vertical="center" indent="1"/>
    </xf>
    <xf numFmtId="0" fontId="11" fillId="0" borderId="0">
      <alignment vertical="center"/>
    </xf>
    <xf numFmtId="4" fontId="113" fillId="93" borderId="9" applyNumberFormat="0" applyProtection="0">
      <alignment horizontal="left" vertical="center" indent="1"/>
    </xf>
    <xf numFmtId="4" fontId="113" fillId="93" borderId="9" applyNumberFormat="0" applyProtection="0">
      <alignment horizontal="left" vertical="center" indent="1"/>
    </xf>
    <xf numFmtId="4" fontId="113" fillId="93" borderId="9" applyNumberFormat="0" applyProtection="0">
      <alignment horizontal="left" vertical="center" indent="1"/>
    </xf>
    <xf numFmtId="4" fontId="113" fillId="93" borderId="9" applyNumberFormat="0" applyProtection="0">
      <alignment horizontal="left" vertical="center" indent="1"/>
    </xf>
    <xf numFmtId="4" fontId="113" fillId="93" borderId="9" applyNumberFormat="0" applyProtection="0">
      <alignment horizontal="left" vertical="center" indent="1"/>
    </xf>
    <xf numFmtId="4" fontId="113" fillId="93" borderId="9" applyNumberFormat="0" applyProtection="0">
      <alignment horizontal="left" vertical="center" indent="1"/>
    </xf>
    <xf numFmtId="4" fontId="113" fillId="93" borderId="9" applyNumberFormat="0" applyProtection="0">
      <alignment horizontal="left" vertical="center" indent="1"/>
    </xf>
    <xf numFmtId="4" fontId="140" fillId="94" borderId="129" applyNumberFormat="0" applyProtection="0">
      <alignment horizontal="left" vertical="center" indent="1"/>
    </xf>
    <xf numFmtId="4" fontId="140" fillId="94" borderId="129" applyNumberFormat="0" applyProtection="0">
      <alignment horizontal="left" vertical="center" indent="1"/>
    </xf>
    <xf numFmtId="0" fontId="11" fillId="0" borderId="0">
      <alignment vertical="center"/>
    </xf>
    <xf numFmtId="4" fontId="140" fillId="94" borderId="9" applyNumberFormat="0" applyProtection="0">
      <alignment horizontal="left" vertical="center" indent="1"/>
    </xf>
    <xf numFmtId="4" fontId="140" fillId="94" borderId="9" applyNumberFormat="0" applyProtection="0">
      <alignment horizontal="left" vertical="center" indent="1"/>
    </xf>
    <xf numFmtId="4" fontId="140" fillId="94" borderId="9" applyNumberFormat="0" applyProtection="0">
      <alignment horizontal="left" vertical="center" indent="1"/>
    </xf>
    <xf numFmtId="4" fontId="140" fillId="94" borderId="9" applyNumberFormat="0" applyProtection="0">
      <alignment horizontal="left" vertical="center" indent="1"/>
    </xf>
    <xf numFmtId="4" fontId="140" fillId="94" borderId="9" applyNumberFormat="0" applyProtection="0">
      <alignment horizontal="left" vertical="center" indent="1"/>
    </xf>
    <xf numFmtId="4" fontId="140" fillId="94" borderId="9" applyNumberFormat="0" applyProtection="0">
      <alignment horizontal="left" vertical="center" indent="1"/>
    </xf>
    <xf numFmtId="4" fontId="140" fillId="94" borderId="9" applyNumberFormat="0" applyProtection="0">
      <alignment horizontal="left" vertical="center" indent="1"/>
    </xf>
    <xf numFmtId="4" fontId="140" fillId="94" borderId="9" applyNumberFormat="0" applyProtection="0">
      <alignment horizontal="left" vertical="center" indent="1"/>
    </xf>
    <xf numFmtId="4" fontId="140" fillId="94" borderId="9" applyNumberFormat="0" applyProtection="0">
      <alignment horizontal="left" vertical="center" indent="1"/>
    </xf>
    <xf numFmtId="0" fontId="11" fillId="0" borderId="0">
      <alignment vertical="center"/>
    </xf>
    <xf numFmtId="4" fontId="140" fillId="94" borderId="9" applyNumberFormat="0" applyProtection="0">
      <alignment horizontal="left" vertical="center" indent="1"/>
    </xf>
    <xf numFmtId="4" fontId="140" fillId="94" borderId="9" applyNumberFormat="0" applyProtection="0">
      <alignment horizontal="left" vertical="center" indent="1"/>
    </xf>
    <xf numFmtId="4" fontId="140" fillId="94" borderId="9" applyNumberFormat="0" applyProtection="0">
      <alignment horizontal="left" vertical="center" indent="1"/>
    </xf>
    <xf numFmtId="4" fontId="140" fillId="94" borderId="9" applyNumberFormat="0" applyProtection="0">
      <alignment horizontal="left" vertical="center" indent="1"/>
    </xf>
    <xf numFmtId="4" fontId="140" fillId="94" borderId="9" applyNumberFormat="0" applyProtection="0">
      <alignment horizontal="left" vertical="center" indent="1"/>
    </xf>
    <xf numFmtId="4" fontId="140" fillId="94" borderId="9" applyNumberFormat="0" applyProtection="0">
      <alignment horizontal="left" vertical="center" indent="1"/>
    </xf>
    <xf numFmtId="4" fontId="140" fillId="94" borderId="9" applyNumberFormat="0" applyProtection="0">
      <alignment horizontal="left" vertical="center" indent="1"/>
    </xf>
    <xf numFmtId="4" fontId="140" fillId="95" borderId="9" applyNumberFormat="0" applyProtection="0">
      <alignment horizontal="left" vertical="center" indent="1"/>
    </xf>
    <xf numFmtId="4" fontId="140" fillId="95" borderId="9" applyNumberFormat="0" applyProtection="0">
      <alignment horizontal="left" vertical="center" indent="1"/>
    </xf>
    <xf numFmtId="4" fontId="140" fillId="95" borderId="9" applyNumberFormat="0" applyProtection="0">
      <alignment horizontal="left" vertical="center" indent="1"/>
    </xf>
    <xf numFmtId="4" fontId="140" fillId="95" borderId="9" applyNumberFormat="0" applyProtection="0">
      <alignment horizontal="left" vertical="center" indent="1"/>
    </xf>
    <xf numFmtId="4" fontId="140" fillId="95" borderId="9" applyNumberFormat="0" applyProtection="0">
      <alignment horizontal="left" vertical="center" indent="1"/>
    </xf>
    <xf numFmtId="4" fontId="140" fillId="95" borderId="9" applyNumberFormat="0" applyProtection="0">
      <alignment horizontal="left" vertical="center" indent="1"/>
    </xf>
    <xf numFmtId="4" fontId="140" fillId="95" borderId="9" applyNumberFormat="0" applyProtection="0">
      <alignment horizontal="left" vertical="center" indent="1"/>
    </xf>
    <xf numFmtId="4" fontId="140" fillId="95" borderId="9" applyNumberFormat="0" applyProtection="0">
      <alignment horizontal="left" vertical="center" indent="1"/>
    </xf>
    <xf numFmtId="4" fontId="140" fillId="95" borderId="9" applyNumberFormat="0" applyProtection="0">
      <alignment horizontal="left" vertical="center" indent="1"/>
    </xf>
    <xf numFmtId="0" fontId="11" fillId="0" borderId="0">
      <alignment vertical="center"/>
    </xf>
    <xf numFmtId="4" fontId="140" fillId="95" borderId="9" applyNumberFormat="0" applyProtection="0">
      <alignment horizontal="left" vertical="center" indent="1"/>
    </xf>
    <xf numFmtId="4" fontId="140" fillId="95" borderId="9" applyNumberFormat="0" applyProtection="0">
      <alignment horizontal="left" vertical="center" indent="1"/>
    </xf>
    <xf numFmtId="4" fontId="140" fillId="95" borderId="9" applyNumberFormat="0" applyProtection="0">
      <alignment horizontal="left" vertical="center" indent="1"/>
    </xf>
    <xf numFmtId="4" fontId="140" fillId="95" borderId="9" applyNumberFormat="0" applyProtection="0">
      <alignment horizontal="left" vertical="center" indent="1"/>
    </xf>
    <xf numFmtId="4" fontId="140" fillId="95" borderId="9" applyNumberFormat="0" applyProtection="0">
      <alignment horizontal="left" vertical="center" indent="1"/>
    </xf>
    <xf numFmtId="4" fontId="140" fillId="95" borderId="9" applyNumberFormat="0" applyProtection="0">
      <alignment horizontal="left" vertical="center" indent="1"/>
    </xf>
    <xf numFmtId="4" fontId="140" fillId="95" borderId="9" applyNumberFormat="0" applyProtection="0">
      <alignment horizontal="left" vertical="center" indent="1"/>
    </xf>
    <xf numFmtId="4" fontId="140" fillId="94" borderId="9" applyNumberFormat="0" applyProtection="0">
      <alignment horizontal="right" vertical="center"/>
    </xf>
    <xf numFmtId="4" fontId="140" fillId="94" borderId="9" applyNumberFormat="0" applyProtection="0">
      <alignment horizontal="right" vertical="center"/>
    </xf>
    <xf numFmtId="4" fontId="140" fillId="94" borderId="9" applyNumberFormat="0" applyProtection="0">
      <alignment horizontal="right" vertical="center"/>
    </xf>
    <xf numFmtId="4" fontId="140" fillId="94" borderId="9" applyNumberFormat="0" applyProtection="0">
      <alignment horizontal="right" vertical="center"/>
    </xf>
    <xf numFmtId="4" fontId="140" fillId="94" borderId="9" applyNumberFormat="0" applyProtection="0">
      <alignment horizontal="right" vertical="center"/>
    </xf>
    <xf numFmtId="4" fontId="140" fillId="94" borderId="9" applyNumberFormat="0" applyProtection="0">
      <alignment horizontal="right" vertical="center"/>
    </xf>
    <xf numFmtId="4" fontId="140" fillId="94" borderId="9" applyNumberFormat="0" applyProtection="0">
      <alignment horizontal="right" vertical="center"/>
    </xf>
    <xf numFmtId="4" fontId="140" fillId="94" borderId="9" applyNumberFormat="0" applyProtection="0">
      <alignment horizontal="right" vertical="center"/>
    </xf>
    <xf numFmtId="4" fontId="140" fillId="94" borderId="9" applyNumberFormat="0" applyProtection="0">
      <alignment horizontal="right" vertical="center"/>
    </xf>
    <xf numFmtId="0" fontId="11" fillId="0" borderId="0">
      <alignment vertical="center"/>
    </xf>
    <xf numFmtId="4" fontId="140" fillId="94" borderId="9" applyNumberFormat="0" applyProtection="0">
      <alignment horizontal="right" vertical="center"/>
    </xf>
    <xf numFmtId="4" fontId="140" fillId="94" borderId="9" applyNumberFormat="0" applyProtection="0">
      <alignment horizontal="right" vertical="center"/>
    </xf>
    <xf numFmtId="4" fontId="140" fillId="94" borderId="9" applyNumberFormat="0" applyProtection="0">
      <alignment horizontal="right" vertical="center"/>
    </xf>
    <xf numFmtId="4" fontId="140" fillId="94" borderId="9" applyNumberFormat="0" applyProtection="0">
      <alignment horizontal="right" vertical="center"/>
    </xf>
    <xf numFmtId="4" fontId="140" fillId="94" borderId="9" applyNumberFormat="0" applyProtection="0">
      <alignment horizontal="right" vertical="center"/>
    </xf>
    <xf numFmtId="4" fontId="140" fillId="94" borderId="9" applyNumberFormat="0" applyProtection="0">
      <alignment horizontal="right" vertical="center"/>
    </xf>
    <xf numFmtId="4" fontId="140" fillId="94" borderId="9" applyNumberFormat="0" applyProtection="0">
      <alignment horizontal="right" vertical="center"/>
    </xf>
    <xf numFmtId="0" fontId="5" fillId="92" borderId="9" applyNumberFormat="0" applyProtection="0">
      <alignment horizontal="left" vertical="center" indent="1"/>
    </xf>
    <xf numFmtId="0" fontId="11" fillId="0" borderId="0">
      <alignment vertical="center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11" fillId="0" borderId="0">
      <alignment vertical="center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11" fillId="0" borderId="0">
      <alignment vertical="center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11" fillId="0" borderId="0">
      <alignment vertical="center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237" fillId="0" borderId="0"/>
    <xf numFmtId="0" fontId="237" fillId="0" borderId="0"/>
    <xf numFmtId="0" fontId="11" fillId="0" borderId="0">
      <alignment vertical="center"/>
    </xf>
    <xf numFmtId="0" fontId="238" fillId="0" borderId="0"/>
    <xf numFmtId="0" fontId="238" fillId="0" borderId="0"/>
    <xf numFmtId="0" fontId="11" fillId="0" borderId="0">
      <alignment vertical="center"/>
    </xf>
    <xf numFmtId="0" fontId="239" fillId="0" borderId="0"/>
    <xf numFmtId="0" fontId="238" fillId="0" borderId="0"/>
    <xf numFmtId="194" fontId="4" fillId="0" borderId="0"/>
    <xf numFmtId="194" fontId="240" fillId="0" borderId="0" applyNumberFormat="0" applyBorder="0" applyAlignment="0" applyProtection="0">
      <alignment vertical="center"/>
    </xf>
    <xf numFmtId="194" fontId="240" fillId="0" borderId="0" applyNumberFormat="0" applyBorder="0" applyAlignment="0" applyProtection="0">
      <alignment vertical="center"/>
    </xf>
    <xf numFmtId="194" fontId="240" fillId="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27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27" fillId="0" borderId="0"/>
    <xf numFmtId="0" fontId="11" fillId="0" borderId="0">
      <alignment vertical="center"/>
    </xf>
    <xf numFmtId="0" fontId="149" fillId="0" borderId="0"/>
    <xf numFmtId="0" fontId="149" fillId="0" borderId="0"/>
    <xf numFmtId="0" fontId="11" fillId="0" borderId="0">
      <alignment vertical="center"/>
    </xf>
    <xf numFmtId="0" fontId="4" fillId="0" borderId="0"/>
    <xf numFmtId="0" fontId="11" fillId="0" borderId="0">
      <alignment vertical="center"/>
    </xf>
    <xf numFmtId="0" fontId="27" fillId="0" borderId="0" applyNumberFormat="0" applyFill="0" applyBorder="0" applyAlignment="0" applyProtection="0"/>
    <xf numFmtId="194" fontId="4" fillId="0" borderId="0"/>
    <xf numFmtId="49" fontId="140" fillId="0" borderId="0" applyFill="0" applyBorder="0" applyAlignment="0"/>
    <xf numFmtId="49" fontId="140" fillId="0" borderId="0" applyFill="0" applyBorder="0" applyAlignment="0"/>
    <xf numFmtId="0" fontId="11" fillId="0" borderId="0">
      <alignment vertical="center"/>
    </xf>
    <xf numFmtId="0" fontId="5" fillId="0" borderId="0" applyFill="0" applyBorder="0" applyAlignment="0"/>
    <xf numFmtId="0" fontId="5" fillId="0" borderId="0" applyFill="0" applyBorder="0" applyAlignment="0"/>
    <xf numFmtId="0" fontId="11" fillId="0" borderId="0">
      <alignment vertical="center"/>
    </xf>
    <xf numFmtId="0" fontId="5" fillId="0" borderId="0" applyFill="0" applyBorder="0" applyAlignment="0"/>
    <xf numFmtId="0" fontId="5" fillId="0" borderId="0" applyFill="0" applyBorder="0" applyAlignment="0"/>
    <xf numFmtId="0" fontId="11" fillId="0" borderId="0">
      <alignment vertical="center"/>
    </xf>
    <xf numFmtId="0" fontId="97" fillId="0" borderId="0" applyNumberFormat="0" applyFill="0" applyBorder="0" applyAlignment="0" applyProtection="0"/>
    <xf numFmtId="0" fontId="11" fillId="0" borderId="0">
      <alignment vertical="center"/>
    </xf>
    <xf numFmtId="0" fontId="241" fillId="0" borderId="0" applyNumberFormat="0" applyFill="0" applyBorder="0" applyAlignment="0" applyProtection="0"/>
    <xf numFmtId="0" fontId="11" fillId="0" borderId="0">
      <alignment vertical="center"/>
    </xf>
    <xf numFmtId="0" fontId="241" fillId="0" borderId="0" applyNumberFormat="0" applyFill="0" applyBorder="0" applyAlignment="0" applyProtection="0"/>
    <xf numFmtId="0" fontId="11" fillId="0" borderId="0">
      <alignment vertical="center"/>
    </xf>
    <xf numFmtId="0" fontId="242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11" fillId="0" borderId="0">
      <alignment vertical="center"/>
    </xf>
    <xf numFmtId="0" fontId="241" fillId="0" borderId="0" applyNumberFormat="0" applyFill="0" applyBorder="0" applyAlignment="0" applyProtection="0"/>
    <xf numFmtId="0" fontId="11" fillId="0" borderId="0">
      <alignment vertical="center"/>
    </xf>
    <xf numFmtId="0" fontId="243" fillId="0" borderId="0" applyNumberFormat="0" applyFill="0" applyBorder="0" applyAlignment="0" applyProtection="0">
      <alignment vertical="center"/>
    </xf>
    <xf numFmtId="0" fontId="241" fillId="0" borderId="0" applyNumberFormat="0" applyFill="0" applyBorder="0" applyAlignment="0" applyProtection="0"/>
    <xf numFmtId="0" fontId="11" fillId="0" borderId="0">
      <alignment vertical="center"/>
    </xf>
    <xf numFmtId="0" fontId="241" fillId="0" borderId="0" applyNumberFormat="0" applyFill="0" applyBorder="0" applyAlignment="0" applyProtection="0"/>
    <xf numFmtId="0" fontId="11" fillId="0" borderId="0">
      <alignment vertical="center"/>
    </xf>
    <xf numFmtId="0" fontId="97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11" fillId="0" borderId="0">
      <alignment vertical="center"/>
    </xf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11" fillId="0" borderId="0">
      <alignment vertical="center"/>
    </xf>
    <xf numFmtId="0" fontId="241" fillId="0" borderId="0" applyNumberFormat="0" applyFill="0" applyBorder="0" applyAlignment="0" applyProtection="0"/>
    <xf numFmtId="0" fontId="24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4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41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11" fillId="0" borderId="0">
      <alignment vertical="center"/>
    </xf>
    <xf numFmtId="0" fontId="242" fillId="0" borderId="0" applyNumberFormat="0" applyFill="0" applyBorder="0" applyAlignment="0" applyProtection="0"/>
    <xf numFmtId="0" fontId="11" fillId="0" borderId="0">
      <alignment vertical="center"/>
    </xf>
    <xf numFmtId="0" fontId="24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97" fillId="0" borderId="0" applyNumberForma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244" fillId="0" borderId="0" applyNumberFormat="0" applyFill="0" applyBorder="0" applyAlignment="0" applyProtection="0">
      <alignment vertical="center"/>
    </xf>
    <xf numFmtId="0" fontId="111" fillId="0" borderId="118" applyNumberFormat="0" applyFill="0" applyAlignment="0" applyProtection="0"/>
    <xf numFmtId="0" fontId="11" fillId="0" borderId="0">
      <alignment vertical="center"/>
    </xf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1" fillId="0" borderId="0">
      <alignment vertical="center"/>
    </xf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1" fillId="0" borderId="0">
      <alignment vertical="center"/>
    </xf>
    <xf numFmtId="0" fontId="245" fillId="0" borderId="118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1" fillId="0" borderId="0">
      <alignment vertical="center"/>
    </xf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1" fillId="0" borderId="0">
      <alignment vertical="center"/>
    </xf>
    <xf numFmtId="0" fontId="246" fillId="0" borderId="118" applyNumberFormat="0" applyFill="0" applyAlignment="0" applyProtection="0">
      <alignment vertical="center"/>
    </xf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1" fillId="0" borderId="0">
      <alignment vertical="center"/>
    </xf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1" fillId="0" borderId="0">
      <alignment vertical="center"/>
    </xf>
    <xf numFmtId="0" fontId="111" fillId="0" borderId="118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1" fillId="0" borderId="0">
      <alignment vertical="center"/>
    </xf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1" fillId="0" borderId="0">
      <alignment vertical="center"/>
    </xf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247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247" fillId="0" borderId="5" applyNumberFormat="0" applyFill="0" applyAlignment="0" applyProtection="0">
      <alignment vertical="center"/>
    </xf>
    <xf numFmtId="0" fontId="247" fillId="0" borderId="5" applyNumberFormat="0" applyFill="0" applyAlignment="0" applyProtection="0">
      <alignment vertical="center"/>
    </xf>
    <xf numFmtId="0" fontId="247" fillId="0" borderId="5" applyNumberFormat="0" applyFill="0" applyAlignment="0" applyProtection="0">
      <alignment vertical="center"/>
    </xf>
    <xf numFmtId="0" fontId="247" fillId="0" borderId="5" applyNumberFormat="0" applyFill="0" applyAlignment="0" applyProtection="0">
      <alignment vertical="center"/>
    </xf>
    <xf numFmtId="0" fontId="247" fillId="0" borderId="5" applyNumberFormat="0" applyFill="0" applyAlignment="0" applyProtection="0">
      <alignment vertical="center"/>
    </xf>
    <xf numFmtId="0" fontId="247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247" fillId="0" borderId="5" applyNumberFormat="0" applyFill="0" applyAlignment="0" applyProtection="0">
      <alignment vertical="center"/>
    </xf>
    <xf numFmtId="0" fontId="247" fillId="0" borderId="5" applyNumberFormat="0" applyFill="0" applyAlignment="0" applyProtection="0">
      <alignment vertical="center"/>
    </xf>
    <xf numFmtId="0" fontId="247" fillId="0" borderId="5" applyNumberFormat="0" applyFill="0" applyAlignment="0" applyProtection="0">
      <alignment vertical="center"/>
    </xf>
    <xf numFmtId="0" fontId="247" fillId="0" borderId="5" applyNumberFormat="0" applyFill="0" applyAlignment="0" applyProtection="0">
      <alignment vertical="center"/>
    </xf>
    <xf numFmtId="0" fontId="247" fillId="0" borderId="5" applyNumberFormat="0" applyFill="0" applyAlignment="0" applyProtection="0">
      <alignment vertical="center"/>
    </xf>
    <xf numFmtId="0" fontId="247" fillId="0" borderId="5" applyNumberFormat="0" applyFill="0" applyAlignment="0" applyProtection="0">
      <alignment vertical="center"/>
    </xf>
    <xf numFmtId="0" fontId="247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1" fillId="0" borderId="0">
      <alignment vertical="center"/>
    </xf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245" fillId="0" borderId="118" applyNumberFormat="0" applyFill="0" applyAlignment="0" applyProtection="0"/>
    <xf numFmtId="0" fontId="11" fillId="0" borderId="0">
      <alignment vertical="center"/>
    </xf>
    <xf numFmtId="0" fontId="247" fillId="0" borderId="5" applyNumberFormat="0" applyFill="0" applyAlignment="0" applyProtection="0">
      <alignment vertical="center"/>
    </xf>
    <xf numFmtId="0" fontId="247" fillId="0" borderId="5" applyNumberFormat="0" applyFill="0" applyAlignment="0" applyProtection="0">
      <alignment vertical="center"/>
    </xf>
    <xf numFmtId="0" fontId="247" fillId="0" borderId="5" applyNumberFormat="0" applyFill="0" applyAlignment="0" applyProtection="0">
      <alignment vertical="center"/>
    </xf>
    <xf numFmtId="0" fontId="247" fillId="0" borderId="5" applyNumberFormat="0" applyFill="0" applyAlignment="0" applyProtection="0">
      <alignment vertical="center"/>
    </xf>
    <xf numFmtId="0" fontId="247" fillId="0" borderId="5" applyNumberFormat="0" applyFill="0" applyAlignment="0" applyProtection="0">
      <alignment vertical="center"/>
    </xf>
    <xf numFmtId="0" fontId="247" fillId="0" borderId="5" applyNumberFormat="0" applyFill="0" applyAlignment="0" applyProtection="0">
      <alignment vertical="center"/>
    </xf>
    <xf numFmtId="0" fontId="247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111" fillId="0" borderId="118" applyNumberFormat="0" applyFill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247" fillId="0" borderId="5" applyNumberFormat="0" applyFill="0" applyAlignment="0" applyProtection="0">
      <alignment vertical="center"/>
    </xf>
    <xf numFmtId="0" fontId="247" fillId="0" borderId="5" applyNumberFormat="0" applyFill="0" applyAlignment="0" applyProtection="0">
      <alignment vertical="center"/>
    </xf>
    <xf numFmtId="0" fontId="247" fillId="0" borderId="5" applyNumberFormat="0" applyFill="0" applyAlignment="0" applyProtection="0">
      <alignment vertical="center"/>
    </xf>
    <xf numFmtId="0" fontId="247" fillId="0" borderId="5" applyNumberFormat="0" applyFill="0" applyAlignment="0" applyProtection="0">
      <alignment vertical="center"/>
    </xf>
    <xf numFmtId="0" fontId="247" fillId="0" borderId="5" applyNumberFormat="0" applyFill="0" applyAlignment="0" applyProtection="0">
      <alignment vertical="center"/>
    </xf>
    <xf numFmtId="0" fontId="247" fillId="0" borderId="5" applyNumberFormat="0" applyFill="0" applyAlignment="0" applyProtection="0">
      <alignment vertical="center"/>
    </xf>
    <xf numFmtId="0" fontId="247" fillId="0" borderId="5" applyNumberFormat="0" applyFill="0" applyAlignment="0" applyProtection="0">
      <alignment vertical="center"/>
    </xf>
    <xf numFmtId="200" fontId="5" fillId="0" borderId="0" applyFont="0" applyFill="0" applyBorder="0" applyAlignment="0" applyProtection="0"/>
    <xf numFmtId="201" fontId="5" fillId="0" borderId="0" applyFont="0" applyFill="0" applyBorder="0" applyAlignment="0" applyProtection="0"/>
    <xf numFmtId="0" fontId="109" fillId="0" borderId="0" applyNumberFormat="0" applyFill="0" applyBorder="0" applyAlignment="0" applyProtection="0"/>
    <xf numFmtId="0" fontId="11" fillId="0" borderId="0">
      <alignment vertical="center"/>
    </xf>
    <xf numFmtId="0" fontId="248" fillId="0" borderId="0" applyNumberFormat="0" applyFill="0" applyBorder="0" applyAlignment="0" applyProtection="0"/>
    <xf numFmtId="0" fontId="11" fillId="0" borderId="0">
      <alignment vertical="center"/>
    </xf>
    <xf numFmtId="0" fontId="248" fillId="0" borderId="0" applyNumberFormat="0" applyFill="0" applyBorder="0" applyAlignment="0" applyProtection="0"/>
    <xf numFmtId="0" fontId="11" fillId="0" borderId="0">
      <alignment vertical="center"/>
    </xf>
    <xf numFmtId="0" fontId="249" fillId="0" borderId="0" applyNumberFormat="0" applyFill="0" applyBorder="0" applyAlignment="0" applyProtection="0"/>
    <xf numFmtId="0" fontId="248" fillId="0" borderId="0" applyNumberFormat="0" applyFill="0" applyBorder="0" applyAlignment="0" applyProtection="0"/>
    <xf numFmtId="0" fontId="11" fillId="0" borderId="0">
      <alignment vertical="center"/>
    </xf>
    <xf numFmtId="0" fontId="248" fillId="0" borderId="0" applyNumberFormat="0" applyFill="0" applyBorder="0" applyAlignment="0" applyProtection="0"/>
    <xf numFmtId="0" fontId="11" fillId="0" borderId="0">
      <alignment vertical="center"/>
    </xf>
    <xf numFmtId="0" fontId="250" fillId="0" borderId="0" applyNumberFormat="0" applyFill="0" applyBorder="0" applyAlignment="0" applyProtection="0">
      <alignment vertical="center"/>
    </xf>
    <xf numFmtId="0" fontId="248" fillId="0" borderId="0" applyNumberFormat="0" applyFill="0" applyBorder="0" applyAlignment="0" applyProtection="0"/>
    <xf numFmtId="0" fontId="11" fillId="0" borderId="0">
      <alignment vertical="center"/>
    </xf>
    <xf numFmtId="0" fontId="248" fillId="0" borderId="0" applyNumberFormat="0" applyFill="0" applyBorder="0" applyAlignment="0" applyProtection="0"/>
    <xf numFmtId="0" fontId="11" fillId="0" borderId="0">
      <alignment vertical="center"/>
    </xf>
    <xf numFmtId="0" fontId="109" fillId="0" borderId="0" applyNumberFormat="0" applyFill="0" applyBorder="0" applyAlignment="0" applyProtection="0"/>
    <xf numFmtId="0" fontId="248" fillId="0" borderId="0" applyNumberFormat="0" applyFill="0" applyBorder="0" applyAlignment="0" applyProtection="0"/>
    <xf numFmtId="0" fontId="11" fillId="0" borderId="0">
      <alignment vertical="center"/>
    </xf>
    <xf numFmtId="0" fontId="248" fillId="0" borderId="0" applyNumberFormat="0" applyFill="0" applyBorder="0" applyAlignment="0" applyProtection="0"/>
    <xf numFmtId="0" fontId="248" fillId="0" borderId="0" applyNumberFormat="0" applyFill="0" applyBorder="0" applyAlignment="0" applyProtection="0"/>
    <xf numFmtId="0" fontId="11" fillId="0" borderId="0">
      <alignment vertical="center"/>
    </xf>
    <xf numFmtId="0" fontId="248" fillId="0" borderId="0" applyNumberFormat="0" applyFill="0" applyBorder="0" applyAlignment="0" applyProtection="0"/>
    <xf numFmtId="0" fontId="25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5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48" fillId="0" borderId="0" applyNumberFormat="0" applyFill="0" applyBorder="0" applyAlignment="0" applyProtection="0"/>
    <xf numFmtId="0" fontId="248" fillId="0" borderId="0" applyNumberFormat="0" applyFill="0" applyBorder="0" applyAlignment="0" applyProtection="0"/>
    <xf numFmtId="0" fontId="11" fillId="0" borderId="0">
      <alignment vertical="center"/>
    </xf>
    <xf numFmtId="0" fontId="249" fillId="0" borderId="0" applyNumberFormat="0" applyFill="0" applyBorder="0" applyAlignment="0" applyProtection="0"/>
    <xf numFmtId="0" fontId="11" fillId="0" borderId="0">
      <alignment vertical="center"/>
    </xf>
    <xf numFmtId="0" fontId="25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09" fillId="0" borderId="0" applyNumberForma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251" fillId="0" borderId="0" applyNumberFormat="0" applyFill="0" applyBorder="0" applyAlignment="0" applyProtection="0">
      <alignment vertical="center"/>
    </xf>
    <xf numFmtId="0" fontId="158" fillId="16" borderId="0" applyNumberFormat="0" applyBorder="0" applyAlignment="0" applyProtection="0"/>
    <xf numFmtId="0" fontId="11" fillId="0" borderId="0">
      <alignment vertical="center"/>
    </xf>
    <xf numFmtId="0" fontId="158" fillId="17" borderId="0" applyNumberFormat="0" applyBorder="0" applyAlignment="0" applyProtection="0"/>
    <xf numFmtId="0" fontId="11" fillId="0" borderId="0">
      <alignment vertical="center"/>
    </xf>
    <xf numFmtId="0" fontId="158" fillId="18" borderId="0" applyNumberFormat="0" applyBorder="0" applyAlignment="0" applyProtection="0"/>
    <xf numFmtId="0" fontId="11" fillId="0" borderId="0">
      <alignment vertical="center"/>
    </xf>
    <xf numFmtId="0" fontId="158" fillId="13" borderId="0" applyNumberFormat="0" applyBorder="0" applyAlignment="0" applyProtection="0"/>
    <xf numFmtId="0" fontId="11" fillId="0" borderId="0">
      <alignment vertical="center"/>
    </xf>
    <xf numFmtId="0" fontId="158" fillId="14" borderId="0" applyNumberFormat="0" applyBorder="0" applyAlignment="0" applyProtection="0"/>
    <xf numFmtId="0" fontId="11" fillId="0" borderId="0">
      <alignment vertical="center"/>
    </xf>
    <xf numFmtId="0" fontId="158" fillId="19" borderId="0" applyNumberFormat="0" applyBorder="0" applyAlignment="0" applyProtection="0"/>
    <xf numFmtId="0" fontId="11" fillId="0" borderId="0">
      <alignment vertical="center"/>
    </xf>
    <xf numFmtId="0" fontId="16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252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62" fillId="16" borderId="0" applyNumberFormat="0" applyBorder="0" applyAlignment="0" applyProtection="0">
      <alignment vertical="center"/>
    </xf>
    <xf numFmtId="0" fontId="161" fillId="16" borderId="0" applyNumberFormat="0" applyBorder="0" applyAlignment="0" applyProtection="0"/>
    <xf numFmtId="0" fontId="11" fillId="0" borderId="0">
      <alignment vertical="center"/>
    </xf>
    <xf numFmtId="0" fontId="16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252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62" fillId="17" borderId="0" applyNumberFormat="0" applyBorder="0" applyAlignment="0" applyProtection="0">
      <alignment vertical="center"/>
    </xf>
    <xf numFmtId="0" fontId="161" fillId="17" borderId="0" applyNumberFormat="0" applyBorder="0" applyAlignment="0" applyProtection="0"/>
    <xf numFmtId="0" fontId="11" fillId="0" borderId="0">
      <alignment vertical="center"/>
    </xf>
    <xf numFmtId="0" fontId="161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252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62" fillId="18" borderId="0" applyNumberFormat="0" applyBorder="0" applyAlignment="0" applyProtection="0">
      <alignment vertical="center"/>
    </xf>
    <xf numFmtId="0" fontId="161" fillId="18" borderId="0" applyNumberFormat="0" applyBorder="0" applyAlignment="0" applyProtection="0"/>
    <xf numFmtId="0" fontId="11" fillId="0" borderId="0">
      <alignment vertical="center"/>
    </xf>
    <xf numFmtId="0" fontId="16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252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62" fillId="13" borderId="0" applyNumberFormat="0" applyBorder="0" applyAlignment="0" applyProtection="0">
      <alignment vertical="center"/>
    </xf>
    <xf numFmtId="0" fontId="161" fillId="13" borderId="0" applyNumberFormat="0" applyBorder="0" applyAlignment="0" applyProtection="0"/>
    <xf numFmtId="0" fontId="11" fillId="0" borderId="0">
      <alignment vertical="center"/>
    </xf>
    <xf numFmtId="0" fontId="16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252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62" fillId="14" borderId="0" applyNumberFormat="0" applyBorder="0" applyAlignment="0" applyProtection="0">
      <alignment vertical="center"/>
    </xf>
    <xf numFmtId="0" fontId="161" fillId="14" borderId="0" applyNumberFormat="0" applyBorder="0" applyAlignment="0" applyProtection="0"/>
    <xf numFmtId="0" fontId="11" fillId="0" borderId="0">
      <alignment vertical="center"/>
    </xf>
    <xf numFmtId="0" fontId="16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252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62" fillId="19" borderId="0" applyNumberFormat="0" applyBorder="0" applyAlignment="0" applyProtection="0">
      <alignment vertical="center"/>
    </xf>
    <xf numFmtId="0" fontId="161" fillId="19" borderId="0" applyNumberFormat="0" applyBorder="0" applyAlignment="0" applyProtection="0"/>
    <xf numFmtId="0" fontId="11" fillId="0" borderId="0">
      <alignment vertical="center"/>
    </xf>
    <xf numFmtId="0" fontId="174" fillId="23" borderId="3" applyNumberFormat="0" applyAlignment="0" applyProtection="0"/>
    <xf numFmtId="0" fontId="11" fillId="0" borderId="0">
      <alignment vertical="center"/>
    </xf>
    <xf numFmtId="0" fontId="253" fillId="23" borderId="3" applyNumberFormat="0" applyAlignment="0" applyProtection="0">
      <alignment vertical="center"/>
    </xf>
    <xf numFmtId="0" fontId="11" fillId="0" borderId="0">
      <alignment vertical="center"/>
    </xf>
    <xf numFmtId="0" fontId="254" fillId="23" borderId="3" applyNumberFormat="0" applyAlignment="0" applyProtection="0">
      <alignment vertical="center"/>
    </xf>
    <xf numFmtId="0" fontId="11" fillId="0" borderId="0">
      <alignment vertical="center"/>
    </xf>
    <xf numFmtId="0" fontId="25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5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56" fillId="0" borderId="0" applyNumberFormat="0" applyFill="0" applyBorder="0" applyAlignment="0" applyProtection="0">
      <alignment vertical="center"/>
    </xf>
    <xf numFmtId="0" fontId="251" fillId="0" borderId="0" applyNumberFormat="0" applyFill="0" applyBorder="0" applyAlignment="0" applyProtection="0"/>
    <xf numFmtId="0" fontId="11" fillId="0" borderId="0">
      <alignment vertical="center"/>
    </xf>
    <xf numFmtId="0" fontId="248" fillId="0" borderId="0" applyNumberFormat="0" applyFill="0" applyBorder="0" applyAlignment="0" applyProtection="0"/>
    <xf numFmtId="0" fontId="11" fillId="0" borderId="0">
      <alignment vertical="center"/>
    </xf>
    <xf numFmtId="0" fontId="257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58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70" fillId="20" borderId="1" applyNumberFormat="0" applyAlignment="0" applyProtection="0"/>
    <xf numFmtId="0" fontId="173" fillId="20" borderId="1" applyNumberFormat="0" applyAlignment="0" applyProtection="0"/>
    <xf numFmtId="0" fontId="170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0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0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0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73" fillId="20" borderId="1" applyNumberFormat="0" applyAlignment="0" applyProtection="0">
      <alignment vertical="center"/>
    </xf>
    <xf numFmtId="0" fontId="173" fillId="20" borderId="1" applyNumberFormat="0" applyAlignment="0" applyProtection="0">
      <alignment vertical="center"/>
    </xf>
    <xf numFmtId="0" fontId="173" fillId="20" borderId="1" applyNumberFormat="0" applyAlignment="0" applyProtection="0">
      <alignment vertical="center"/>
    </xf>
    <xf numFmtId="0" fontId="173" fillId="20" borderId="1" applyNumberFormat="0" applyAlignment="0" applyProtection="0">
      <alignment vertical="center"/>
    </xf>
    <xf numFmtId="0" fontId="173" fillId="20" borderId="1" applyNumberFormat="0" applyAlignment="0" applyProtection="0">
      <alignment vertical="center"/>
    </xf>
    <xf numFmtId="0" fontId="173" fillId="20" borderId="1" applyNumberFormat="0" applyAlignment="0" applyProtection="0">
      <alignment vertical="center"/>
    </xf>
    <xf numFmtId="0" fontId="173" fillId="20" borderId="1" applyNumberFormat="0" applyAlignment="0" applyProtection="0">
      <alignment vertical="center"/>
    </xf>
    <xf numFmtId="0" fontId="173" fillId="20" borderId="1" applyNumberFormat="0" applyAlignment="0" applyProtection="0">
      <alignment vertical="center"/>
    </xf>
    <xf numFmtId="0" fontId="173" fillId="20" borderId="1" applyNumberFormat="0" applyAlignment="0" applyProtection="0">
      <alignment vertical="center"/>
    </xf>
    <xf numFmtId="0" fontId="173" fillId="20" borderId="1" applyNumberFormat="0" applyAlignment="0" applyProtection="0">
      <alignment vertical="center"/>
    </xf>
    <xf numFmtId="0" fontId="173" fillId="20" borderId="1" applyNumberFormat="0" applyAlignment="0" applyProtection="0">
      <alignment vertical="center"/>
    </xf>
    <xf numFmtId="0" fontId="173" fillId="20" borderId="1" applyNumberFormat="0" applyAlignment="0" applyProtection="0">
      <alignment vertical="center"/>
    </xf>
    <xf numFmtId="0" fontId="11" fillId="0" borderId="0">
      <alignment vertical="center"/>
    </xf>
    <xf numFmtId="0" fontId="173" fillId="20" borderId="1" applyNumberFormat="0" applyAlignment="0" applyProtection="0">
      <alignment vertical="center"/>
    </xf>
    <xf numFmtId="0" fontId="173" fillId="20" borderId="1" applyNumberFormat="0" applyAlignment="0" applyProtection="0">
      <alignment vertical="center"/>
    </xf>
    <xf numFmtId="0" fontId="173" fillId="20" borderId="1" applyNumberFormat="0" applyAlignment="0" applyProtection="0">
      <alignment vertical="center"/>
    </xf>
    <xf numFmtId="0" fontId="173" fillId="20" borderId="1" applyNumberFormat="0" applyAlignment="0" applyProtection="0">
      <alignment vertical="center"/>
    </xf>
    <xf numFmtId="0" fontId="173" fillId="20" borderId="1" applyNumberFormat="0" applyAlignment="0" applyProtection="0">
      <alignment vertical="center"/>
    </xf>
    <xf numFmtId="0" fontId="173" fillId="20" borderId="1" applyNumberFormat="0" applyAlignment="0" applyProtection="0">
      <alignment vertical="center"/>
    </xf>
    <xf numFmtId="0" fontId="173" fillId="20" borderId="1" applyNumberFormat="0" applyAlignment="0" applyProtection="0">
      <alignment vertical="center"/>
    </xf>
    <xf numFmtId="0" fontId="173" fillId="20" borderId="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1" fillId="0" borderId="0">
      <alignment vertical="center"/>
    </xf>
    <xf numFmtId="0" fontId="170" fillId="20" borderId="1" applyNumberFormat="0" applyAlignment="0" applyProtection="0"/>
    <xf numFmtId="0" fontId="259" fillId="20" borderId="1" applyNumberFormat="0" applyAlignment="0" applyProtection="0">
      <alignment vertical="center"/>
    </xf>
    <xf numFmtId="0" fontId="259" fillId="20" borderId="1" applyNumberFormat="0" applyAlignment="0" applyProtection="0">
      <alignment vertical="center"/>
    </xf>
    <xf numFmtId="0" fontId="259" fillId="20" borderId="1" applyNumberFormat="0" applyAlignment="0" applyProtection="0">
      <alignment vertical="center"/>
    </xf>
    <xf numFmtId="0" fontId="259" fillId="20" borderId="1" applyNumberFormat="0" applyAlignment="0" applyProtection="0">
      <alignment vertical="center"/>
    </xf>
    <xf numFmtId="0" fontId="259" fillId="20" borderId="1" applyNumberFormat="0" applyAlignment="0" applyProtection="0">
      <alignment vertical="center"/>
    </xf>
    <xf numFmtId="0" fontId="259" fillId="20" borderId="1" applyNumberFormat="0" applyAlignment="0" applyProtection="0">
      <alignment vertical="center"/>
    </xf>
    <xf numFmtId="0" fontId="170" fillId="20" borderId="1" applyNumberFormat="0" applyAlignment="0" applyProtection="0"/>
    <xf numFmtId="0" fontId="259" fillId="20" borderId="1" applyNumberFormat="0" applyAlignment="0" applyProtection="0">
      <alignment vertical="center"/>
    </xf>
    <xf numFmtId="0" fontId="259" fillId="20" borderId="1" applyNumberFormat="0" applyAlignment="0" applyProtection="0">
      <alignment vertical="center"/>
    </xf>
    <xf numFmtId="0" fontId="259" fillId="20" borderId="1" applyNumberFormat="0" applyAlignment="0" applyProtection="0">
      <alignment vertical="center"/>
    </xf>
    <xf numFmtId="0" fontId="259" fillId="20" borderId="1" applyNumberFormat="0" applyAlignment="0" applyProtection="0">
      <alignment vertical="center"/>
    </xf>
    <xf numFmtId="0" fontId="259" fillId="20" borderId="1" applyNumberFormat="0" applyAlignment="0" applyProtection="0">
      <alignment vertical="center"/>
    </xf>
    <xf numFmtId="0" fontId="259" fillId="20" borderId="1" applyNumberFormat="0" applyAlignment="0" applyProtection="0">
      <alignment vertical="center"/>
    </xf>
    <xf numFmtId="0" fontId="259" fillId="20" borderId="1" applyNumberFormat="0" applyAlignment="0" applyProtection="0">
      <alignment vertical="center"/>
    </xf>
    <xf numFmtId="0" fontId="259" fillId="20" borderId="1" applyNumberFormat="0" applyAlignment="0" applyProtection="0">
      <alignment vertical="center"/>
    </xf>
    <xf numFmtId="0" fontId="259" fillId="20" borderId="1" applyNumberFormat="0" applyAlignment="0" applyProtection="0">
      <alignment vertical="center"/>
    </xf>
    <xf numFmtId="0" fontId="259" fillId="20" borderId="1" applyNumberFormat="0" applyAlignment="0" applyProtection="0">
      <alignment vertical="center"/>
    </xf>
    <xf numFmtId="0" fontId="11" fillId="0" borderId="0">
      <alignment vertical="center"/>
    </xf>
    <xf numFmtId="0" fontId="170" fillId="20" borderId="1" applyNumberFormat="0" applyAlignment="0" applyProtection="0"/>
    <xf numFmtId="0" fontId="259" fillId="20" borderId="1" applyNumberFormat="0" applyAlignment="0" applyProtection="0">
      <alignment vertical="center"/>
    </xf>
    <xf numFmtId="0" fontId="170" fillId="20" borderId="1" applyNumberFormat="0" applyAlignment="0" applyProtection="0"/>
    <xf numFmtId="0" fontId="259" fillId="20" borderId="1" applyNumberFormat="0" applyAlignment="0" applyProtection="0">
      <alignment vertical="center"/>
    </xf>
    <xf numFmtId="0" fontId="259" fillId="20" borderId="1" applyNumberFormat="0" applyAlignment="0" applyProtection="0">
      <alignment vertical="center"/>
    </xf>
    <xf numFmtId="0" fontId="259" fillId="20" borderId="1" applyNumberFormat="0" applyAlignment="0" applyProtection="0">
      <alignment vertical="center"/>
    </xf>
    <xf numFmtId="0" fontId="259" fillId="20" borderId="1" applyNumberFormat="0" applyAlignment="0" applyProtection="0">
      <alignment vertical="center"/>
    </xf>
    <xf numFmtId="0" fontId="259" fillId="20" borderId="1" applyNumberFormat="0" applyAlignment="0" applyProtection="0">
      <alignment vertical="center"/>
    </xf>
    <xf numFmtId="0" fontId="259" fillId="20" borderId="1" applyNumberFormat="0" applyAlignment="0" applyProtection="0">
      <alignment vertical="center"/>
    </xf>
    <xf numFmtId="0" fontId="259" fillId="20" borderId="1" applyNumberFormat="0" applyAlignment="0" applyProtection="0">
      <alignment vertical="center"/>
    </xf>
    <xf numFmtId="0" fontId="173" fillId="20" borderId="1" applyNumberFormat="0" applyAlignment="0" applyProtection="0"/>
    <xf numFmtId="0" fontId="173" fillId="20" borderId="1" applyNumberFormat="0" applyAlignment="0" applyProtection="0"/>
    <xf numFmtId="0" fontId="11" fillId="0" borderId="0">
      <alignment vertical="center"/>
    </xf>
    <xf numFmtId="0" fontId="260" fillId="20" borderId="1" applyNumberFormat="0" applyAlignment="0" applyProtection="0">
      <alignment vertical="center"/>
    </xf>
    <xf numFmtId="0" fontId="170" fillId="20" borderId="1" applyNumberFormat="0" applyAlignment="0" applyProtection="0"/>
    <xf numFmtId="0" fontId="260" fillId="20" borderId="1" applyNumberFormat="0" applyAlignment="0" applyProtection="0">
      <alignment vertical="center"/>
    </xf>
    <xf numFmtId="0" fontId="260" fillId="20" borderId="1" applyNumberFormat="0" applyAlignment="0" applyProtection="0">
      <alignment vertical="center"/>
    </xf>
    <xf numFmtId="0" fontId="170" fillId="20" borderId="1" applyNumberFormat="0" applyAlignment="0" applyProtection="0"/>
    <xf numFmtId="0" fontId="260" fillId="20" borderId="1" applyNumberFormat="0" applyAlignment="0" applyProtection="0">
      <alignment vertical="center"/>
    </xf>
    <xf numFmtId="0" fontId="260" fillId="20" borderId="1" applyNumberFormat="0" applyAlignment="0" applyProtection="0">
      <alignment vertical="center"/>
    </xf>
    <xf numFmtId="0" fontId="260" fillId="20" borderId="1" applyNumberFormat="0" applyAlignment="0" applyProtection="0">
      <alignment vertical="center"/>
    </xf>
    <xf numFmtId="0" fontId="170" fillId="20" borderId="1" applyNumberFormat="0" applyAlignment="0" applyProtection="0"/>
    <xf numFmtId="0" fontId="260" fillId="20" borderId="1" applyNumberFormat="0" applyAlignment="0" applyProtection="0">
      <alignment vertical="center"/>
    </xf>
    <xf numFmtId="0" fontId="260" fillId="20" borderId="1" applyNumberFormat="0" applyAlignment="0" applyProtection="0">
      <alignment vertical="center"/>
    </xf>
    <xf numFmtId="0" fontId="260" fillId="20" borderId="1" applyNumberFormat="0" applyAlignment="0" applyProtection="0">
      <alignment vertical="center"/>
    </xf>
    <xf numFmtId="0" fontId="260" fillId="20" borderId="1" applyNumberFormat="0" applyAlignment="0" applyProtection="0">
      <alignment vertical="center"/>
    </xf>
    <xf numFmtId="0" fontId="260" fillId="20" borderId="1" applyNumberFormat="0" applyAlignment="0" applyProtection="0">
      <alignment vertical="center"/>
    </xf>
    <xf numFmtId="0" fontId="260" fillId="20" borderId="1" applyNumberFormat="0" applyAlignment="0" applyProtection="0">
      <alignment vertical="center"/>
    </xf>
    <xf numFmtId="0" fontId="260" fillId="20" borderId="1" applyNumberFormat="0" applyAlignment="0" applyProtection="0">
      <alignment vertical="center"/>
    </xf>
    <xf numFmtId="0" fontId="170" fillId="20" borderId="1" applyNumberFormat="0" applyAlignment="0" applyProtection="0"/>
    <xf numFmtId="0" fontId="260" fillId="20" borderId="1" applyNumberFormat="0" applyAlignment="0" applyProtection="0">
      <alignment vertical="center"/>
    </xf>
    <xf numFmtId="0" fontId="260" fillId="20" borderId="1" applyNumberFormat="0" applyAlignment="0" applyProtection="0">
      <alignment vertical="center"/>
    </xf>
    <xf numFmtId="0" fontId="260" fillId="20" borderId="1" applyNumberFormat="0" applyAlignment="0" applyProtection="0">
      <alignment vertical="center"/>
    </xf>
    <xf numFmtId="0" fontId="260" fillId="20" borderId="1" applyNumberFormat="0" applyAlignment="0" applyProtection="0">
      <alignment vertical="center"/>
    </xf>
    <xf numFmtId="0" fontId="260" fillId="20" borderId="1" applyNumberFormat="0" applyAlignment="0" applyProtection="0">
      <alignment vertical="center"/>
    </xf>
    <xf numFmtId="0" fontId="260" fillId="20" borderId="1" applyNumberFormat="0" applyAlignment="0" applyProtection="0">
      <alignment vertical="center"/>
    </xf>
    <xf numFmtId="0" fontId="260" fillId="20" borderId="1" applyNumberFormat="0" applyAlignment="0" applyProtection="0">
      <alignment vertical="center"/>
    </xf>
    <xf numFmtId="0" fontId="260" fillId="20" borderId="1" applyNumberFormat="0" applyAlignment="0" applyProtection="0">
      <alignment vertical="center"/>
    </xf>
    <xf numFmtId="0" fontId="260" fillId="20" borderId="1" applyNumberFormat="0" applyAlignment="0" applyProtection="0">
      <alignment vertical="center"/>
    </xf>
    <xf numFmtId="0" fontId="260" fillId="20" borderId="1" applyNumberFormat="0" applyAlignment="0" applyProtection="0">
      <alignment vertical="center"/>
    </xf>
    <xf numFmtId="0" fontId="260" fillId="20" borderId="1" applyNumberFormat="0" applyAlignment="0" applyProtection="0">
      <alignment vertical="center"/>
    </xf>
    <xf numFmtId="0" fontId="170" fillId="20" borderId="1" applyNumberFormat="0" applyAlignment="0" applyProtection="0"/>
    <xf numFmtId="0" fontId="260" fillId="20" borderId="1" applyNumberFormat="0" applyAlignment="0" applyProtection="0">
      <alignment vertical="center"/>
    </xf>
    <xf numFmtId="0" fontId="260" fillId="20" borderId="1" applyNumberFormat="0" applyAlignment="0" applyProtection="0">
      <alignment vertical="center"/>
    </xf>
    <xf numFmtId="0" fontId="260" fillId="20" borderId="1" applyNumberFormat="0" applyAlignment="0" applyProtection="0">
      <alignment vertical="center"/>
    </xf>
    <xf numFmtId="0" fontId="260" fillId="20" borderId="1" applyNumberFormat="0" applyAlignment="0" applyProtection="0">
      <alignment vertical="center"/>
    </xf>
    <xf numFmtId="0" fontId="260" fillId="20" borderId="1" applyNumberFormat="0" applyAlignment="0" applyProtection="0">
      <alignment vertical="center"/>
    </xf>
    <xf numFmtId="0" fontId="260" fillId="20" borderId="1" applyNumberFormat="0" applyAlignment="0" applyProtection="0">
      <alignment vertical="center"/>
    </xf>
    <xf numFmtId="0" fontId="260" fillId="20" borderId="1" applyNumberFormat="0" applyAlignment="0" applyProtection="0">
      <alignment vertical="center"/>
    </xf>
    <xf numFmtId="0" fontId="260" fillId="20" borderId="1" applyNumberFormat="0" applyAlignment="0" applyProtection="0">
      <alignment vertical="center"/>
    </xf>
    <xf numFmtId="0" fontId="260" fillId="20" borderId="1" applyNumberFormat="0" applyAlignment="0" applyProtection="0">
      <alignment vertical="center"/>
    </xf>
    <xf numFmtId="0" fontId="260" fillId="20" borderId="1" applyNumberFormat="0" applyAlignment="0" applyProtection="0">
      <alignment vertical="center"/>
    </xf>
    <xf numFmtId="0" fontId="170" fillId="20" borderId="1" applyNumberFormat="0" applyAlignment="0" applyProtection="0"/>
    <xf numFmtId="0" fontId="260" fillId="20" borderId="1" applyNumberFormat="0" applyAlignment="0" applyProtection="0">
      <alignment vertical="center"/>
    </xf>
    <xf numFmtId="0" fontId="260" fillId="20" borderId="1" applyNumberFormat="0" applyAlignment="0" applyProtection="0">
      <alignment vertical="center"/>
    </xf>
    <xf numFmtId="0" fontId="260" fillId="20" borderId="1" applyNumberFormat="0" applyAlignment="0" applyProtection="0">
      <alignment vertical="center"/>
    </xf>
    <xf numFmtId="0" fontId="260" fillId="20" borderId="1" applyNumberFormat="0" applyAlignment="0" applyProtection="0">
      <alignment vertical="center"/>
    </xf>
    <xf numFmtId="0" fontId="260" fillId="20" borderId="1" applyNumberFormat="0" applyAlignment="0" applyProtection="0">
      <alignment vertical="center"/>
    </xf>
    <xf numFmtId="0" fontId="260" fillId="20" borderId="1" applyNumberFormat="0" applyAlignment="0" applyProtection="0">
      <alignment vertical="center"/>
    </xf>
    <xf numFmtId="0" fontId="260" fillId="20" borderId="1" applyNumberFormat="0" applyAlignment="0" applyProtection="0">
      <alignment vertical="center"/>
    </xf>
    <xf numFmtId="0" fontId="260" fillId="20" borderId="1" applyNumberFormat="0" applyAlignment="0" applyProtection="0">
      <alignment vertical="center"/>
    </xf>
    <xf numFmtId="0" fontId="173" fillId="20" borderId="1" applyNumberFormat="0" applyAlignment="0" applyProtection="0"/>
    <xf numFmtId="0" fontId="170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0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173" fillId="20" borderId="1" applyNumberFormat="0" applyAlignment="0" applyProtection="0"/>
    <xf numFmtId="0" fontId="261" fillId="20" borderId="1" applyNumberFormat="0" applyAlignment="0" applyProtection="0">
      <alignment vertical="center"/>
    </xf>
    <xf numFmtId="0" fontId="11" fillId="0" borderId="0">
      <alignment vertical="center"/>
    </xf>
    <xf numFmtId="0" fontId="262" fillId="20" borderId="1" applyNumberFormat="0" applyAlignment="0" applyProtection="0">
      <alignment vertical="center"/>
    </xf>
    <xf numFmtId="0" fontId="262" fillId="20" borderId="1" applyNumberFormat="0" applyAlignment="0" applyProtection="0">
      <alignment vertical="center"/>
    </xf>
    <xf numFmtId="0" fontId="262" fillId="20" borderId="1" applyNumberFormat="0" applyAlignment="0" applyProtection="0">
      <alignment vertical="center"/>
    </xf>
    <xf numFmtId="0" fontId="262" fillId="20" borderId="1" applyNumberFormat="0" applyAlignment="0" applyProtection="0">
      <alignment vertical="center"/>
    </xf>
    <xf numFmtId="0" fontId="262" fillId="20" borderId="1" applyNumberFormat="0" applyAlignment="0" applyProtection="0">
      <alignment vertical="center"/>
    </xf>
    <xf numFmtId="0" fontId="262" fillId="20" borderId="1" applyNumberFormat="0" applyAlignment="0" applyProtection="0">
      <alignment vertical="center"/>
    </xf>
    <xf numFmtId="0" fontId="262" fillId="20" borderId="1" applyNumberFormat="0" applyAlignment="0" applyProtection="0">
      <alignment vertical="center"/>
    </xf>
    <xf numFmtId="0" fontId="11" fillId="0" borderId="0">
      <alignment vertical="center"/>
    </xf>
    <xf numFmtId="0" fontId="261" fillId="20" borderId="1" applyNumberFormat="0" applyAlignment="0" applyProtection="0">
      <alignment vertical="center"/>
    </xf>
    <xf numFmtId="0" fontId="261" fillId="20" borderId="1" applyNumberFormat="0" applyAlignment="0" applyProtection="0">
      <alignment vertical="center"/>
    </xf>
    <xf numFmtId="0" fontId="261" fillId="20" borderId="1" applyNumberFormat="0" applyAlignment="0" applyProtection="0">
      <alignment vertical="center"/>
    </xf>
    <xf numFmtId="0" fontId="261" fillId="20" borderId="1" applyNumberFormat="0" applyAlignment="0" applyProtection="0">
      <alignment vertical="center"/>
    </xf>
    <xf numFmtId="0" fontId="261" fillId="20" borderId="1" applyNumberFormat="0" applyAlignment="0" applyProtection="0">
      <alignment vertical="center"/>
    </xf>
    <xf numFmtId="0" fontId="261" fillId="20" borderId="1" applyNumberFormat="0" applyAlignment="0" applyProtection="0">
      <alignment vertical="center"/>
    </xf>
    <xf numFmtId="0" fontId="220" fillId="22" borderId="0" applyNumberFormat="0" applyBorder="0" applyAlignment="0" applyProtection="0"/>
    <xf numFmtId="0" fontId="11" fillId="0" borderId="0">
      <alignment vertical="center"/>
    </xf>
    <xf numFmtId="0" fontId="263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264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263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69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265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266" fillId="3" borderId="0" applyNumberFormat="0" applyBorder="0" applyAlignment="0" applyProtection="0">
      <alignment vertical="center"/>
    </xf>
    <xf numFmtId="0" fontId="169" fillId="3" borderId="0" applyNumberFormat="0" applyBorder="0" applyAlignment="0" applyProtection="0"/>
    <xf numFmtId="0" fontId="11" fillId="0" borderId="0">
      <alignment vertical="center"/>
    </xf>
    <xf numFmtId="0" fontId="267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268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216" fillId="0" borderId="4" applyNumberFormat="0" applyFill="0" applyAlignment="0" applyProtection="0"/>
    <xf numFmtId="0" fontId="11" fillId="0" borderId="0">
      <alignment vertical="center"/>
    </xf>
    <xf numFmtId="0" fontId="31" fillId="21" borderId="2" applyNumberFormat="0" applyFont="0" applyAlignment="0" applyProtection="0"/>
    <xf numFmtId="0" fontId="3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0" borderId="0">
      <alignment vertical="center"/>
    </xf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11" fillId="21" borderId="2" applyNumberFormat="0" applyFont="0" applyAlignment="0" applyProtection="0"/>
    <xf numFmtId="0" fontId="60" fillId="21" borderId="2" applyNumberFormat="0" applyFont="0" applyAlignment="0" applyProtection="0">
      <alignment vertical="center"/>
    </xf>
    <xf numFmtId="0" fontId="60" fillId="21" borderId="2" applyNumberFormat="0" applyFont="0" applyAlignment="0" applyProtection="0">
      <alignment vertical="center"/>
    </xf>
    <xf numFmtId="0" fontId="60" fillId="21" borderId="2" applyNumberFormat="0" applyFont="0" applyAlignment="0" applyProtection="0">
      <alignment vertical="center"/>
    </xf>
    <xf numFmtId="0" fontId="60" fillId="21" borderId="2" applyNumberFormat="0" applyFont="0" applyAlignment="0" applyProtection="0">
      <alignment vertical="center"/>
    </xf>
    <xf numFmtId="0" fontId="60" fillId="21" borderId="2" applyNumberFormat="0" applyFont="0" applyAlignment="0" applyProtection="0">
      <alignment vertical="center"/>
    </xf>
    <xf numFmtId="0" fontId="60" fillId="21" borderId="2" applyNumberFormat="0" applyFont="0" applyAlignment="0" applyProtection="0">
      <alignment vertical="center"/>
    </xf>
    <xf numFmtId="0" fontId="60" fillId="21" borderId="2" applyNumberFormat="0" applyFont="0" applyAlignment="0" applyProtection="0">
      <alignment vertical="center"/>
    </xf>
    <xf numFmtId="0" fontId="11" fillId="0" borderId="0">
      <alignment vertical="center"/>
    </xf>
    <xf numFmtId="0" fontId="60" fillId="21" borderId="2" applyNumberFormat="0" applyFont="0" applyAlignment="0" applyProtection="0">
      <alignment vertical="center"/>
    </xf>
    <xf numFmtId="0" fontId="60" fillId="21" borderId="2" applyNumberFormat="0" applyFont="0" applyAlignment="0" applyProtection="0">
      <alignment vertical="center"/>
    </xf>
    <xf numFmtId="0" fontId="60" fillId="21" borderId="2" applyNumberFormat="0" applyFont="0" applyAlignment="0" applyProtection="0">
      <alignment vertical="center"/>
    </xf>
    <xf numFmtId="0" fontId="60" fillId="21" borderId="2" applyNumberFormat="0" applyFont="0" applyAlignment="0" applyProtection="0">
      <alignment vertical="center"/>
    </xf>
    <xf numFmtId="0" fontId="60" fillId="21" borderId="2" applyNumberFormat="0" applyFont="0" applyAlignment="0" applyProtection="0">
      <alignment vertical="center"/>
    </xf>
    <xf numFmtId="0" fontId="60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31" fillId="21" borderId="2" applyNumberFormat="0" applyFont="0" applyAlignment="0" applyProtection="0"/>
    <xf numFmtId="0" fontId="31" fillId="21" borderId="2" applyNumberFormat="0" applyFont="0" applyAlignment="0" applyProtection="0"/>
    <xf numFmtId="0" fontId="31" fillId="21" borderId="2" applyNumberFormat="0" applyFont="0" applyAlignment="0" applyProtection="0"/>
    <xf numFmtId="0" fontId="31" fillId="21" borderId="2" applyNumberFormat="0" applyFont="0" applyAlignment="0" applyProtection="0"/>
    <xf numFmtId="0" fontId="31" fillId="21" borderId="2" applyNumberFormat="0" applyFont="0" applyAlignment="0" applyProtection="0"/>
    <xf numFmtId="0" fontId="31" fillId="21" borderId="2" applyNumberFormat="0" applyFont="0" applyAlignment="0" applyProtection="0"/>
    <xf numFmtId="0" fontId="31" fillId="21" borderId="2" applyNumberFormat="0" applyFont="0" applyAlignment="0" applyProtection="0"/>
    <xf numFmtId="0" fontId="11" fillId="0" borderId="0">
      <alignment vertical="center"/>
    </xf>
    <xf numFmtId="0" fontId="31" fillId="21" borderId="2" applyNumberFormat="0" applyFont="0" applyAlignment="0" applyProtection="0"/>
    <xf numFmtId="0" fontId="31" fillId="21" borderId="2" applyNumberFormat="0" applyFont="0" applyAlignment="0" applyProtection="0"/>
    <xf numFmtId="0" fontId="31" fillId="21" borderId="2" applyNumberFormat="0" applyFont="0" applyAlignment="0" applyProtection="0"/>
    <xf numFmtId="0" fontId="31" fillId="21" borderId="2" applyNumberFormat="0" applyFont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1" fillId="0" borderId="0">
      <alignment vertical="center"/>
    </xf>
    <xf numFmtId="9" fontId="152" fillId="0" borderId="0" applyFont="0" applyFill="0" applyBorder="0" applyAlignment="0" applyProtection="0">
      <alignment vertical="center"/>
    </xf>
    <xf numFmtId="9" fontId="152" fillId="0" borderId="0" applyFont="0" applyFill="0" applyBorder="0" applyAlignment="0" applyProtection="0">
      <alignment vertical="center"/>
    </xf>
    <xf numFmtId="9" fontId="152" fillId="0" borderId="0" applyFont="0" applyFill="0" applyBorder="0" applyAlignment="0" applyProtection="0">
      <alignment vertical="center"/>
    </xf>
    <xf numFmtId="9" fontId="152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9" fontId="153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9" fontId="152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63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64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63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64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63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64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6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64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63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64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63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64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223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269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270" fillId="22" borderId="0" applyNumberFormat="0" applyBorder="0" applyAlignment="0" applyProtection="0">
      <alignment vertical="center"/>
    </xf>
    <xf numFmtId="0" fontId="223" fillId="22" borderId="0" applyNumberFormat="0" applyBorder="0" applyAlignment="0" applyProtection="0"/>
    <xf numFmtId="0" fontId="11" fillId="0" borderId="0">
      <alignment vertical="center"/>
    </xf>
    <xf numFmtId="0" fontId="146" fillId="21" borderId="2" applyNumberFormat="0" applyFont="0" applyAlignment="0" applyProtection="0">
      <alignment vertical="center"/>
    </xf>
    <xf numFmtId="0" fontId="11" fillId="0" borderId="0">
      <alignment vertical="center"/>
    </xf>
    <xf numFmtId="0" fontId="157" fillId="21" borderId="2" applyNumberFormat="0" applyFont="0" applyAlignment="0" applyProtection="0">
      <alignment vertical="center"/>
    </xf>
    <xf numFmtId="0" fontId="157" fillId="21" borderId="2" applyNumberFormat="0" applyFont="0" applyAlignment="0" applyProtection="0">
      <alignment vertical="center"/>
    </xf>
    <xf numFmtId="0" fontId="157" fillId="21" borderId="2" applyNumberFormat="0" applyFont="0" applyAlignment="0" applyProtection="0">
      <alignment vertical="center"/>
    </xf>
    <xf numFmtId="0" fontId="157" fillId="21" borderId="2" applyNumberFormat="0" applyFont="0" applyAlignment="0" applyProtection="0">
      <alignment vertical="center"/>
    </xf>
    <xf numFmtId="0" fontId="157" fillId="21" borderId="2" applyNumberFormat="0" applyFont="0" applyAlignment="0" applyProtection="0">
      <alignment vertical="center"/>
    </xf>
    <xf numFmtId="0" fontId="157" fillId="21" borderId="2" applyNumberFormat="0" applyFont="0" applyAlignment="0" applyProtection="0">
      <alignment vertical="center"/>
    </xf>
    <xf numFmtId="0" fontId="157" fillId="21" borderId="2" applyNumberFormat="0" applyFont="0" applyAlignment="0" applyProtection="0">
      <alignment vertical="center"/>
    </xf>
    <xf numFmtId="0" fontId="11" fillId="0" borderId="0">
      <alignment vertical="center"/>
    </xf>
    <xf numFmtId="0" fontId="146" fillId="21" borderId="2" applyNumberFormat="0" applyFont="0" applyAlignment="0" applyProtection="0">
      <alignment vertical="center"/>
    </xf>
    <xf numFmtId="0" fontId="146" fillId="21" borderId="2" applyNumberFormat="0" applyFont="0" applyAlignment="0" applyProtection="0">
      <alignment vertical="center"/>
    </xf>
    <xf numFmtId="0" fontId="146" fillId="21" borderId="2" applyNumberFormat="0" applyFont="0" applyAlignment="0" applyProtection="0">
      <alignment vertical="center"/>
    </xf>
    <xf numFmtId="0" fontId="146" fillId="21" borderId="2" applyNumberFormat="0" applyFont="0" applyAlignment="0" applyProtection="0">
      <alignment vertical="center"/>
    </xf>
    <xf numFmtId="0" fontId="146" fillId="21" borderId="2" applyNumberFormat="0" applyFont="0" applyAlignment="0" applyProtection="0">
      <alignment vertical="center"/>
    </xf>
    <xf numFmtId="0" fontId="146" fillId="21" borderId="2" applyNumberFormat="0" applyFont="0" applyAlignment="0" applyProtection="0">
      <alignment vertical="center"/>
    </xf>
    <xf numFmtId="0" fontId="11" fillId="0" borderId="0">
      <alignment vertical="center"/>
    </xf>
    <xf numFmtId="0" fontId="186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7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72" fillId="0" borderId="0" applyNumberFormat="0" applyFill="0" applyBorder="0" applyAlignment="0" applyProtection="0">
      <alignment vertical="center"/>
    </xf>
    <xf numFmtId="0" fontId="186" fillId="0" borderId="0" applyNumberFormat="0" applyFill="0" applyBorder="0" applyAlignment="0" applyProtection="0"/>
    <xf numFmtId="0" fontId="273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7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76" fillId="23" borderId="3" applyNumberFormat="0" applyAlignment="0" applyProtection="0">
      <alignment vertical="center"/>
    </xf>
    <xf numFmtId="0" fontId="11" fillId="0" borderId="0">
      <alignment vertical="center"/>
    </xf>
    <xf numFmtId="0" fontId="275" fillId="23" borderId="3" applyNumberFormat="0" applyAlignment="0" applyProtection="0">
      <alignment vertical="center"/>
    </xf>
    <xf numFmtId="0" fontId="11" fillId="0" borderId="0">
      <alignment vertical="center"/>
    </xf>
    <xf numFmtId="0" fontId="276" fillId="23" borderId="3" applyNumberFormat="0" applyAlignment="0" applyProtection="0">
      <alignment vertical="center"/>
    </xf>
    <xf numFmtId="0" fontId="176" fillId="23" borderId="3" applyNumberFormat="0" applyAlignment="0" applyProtection="0"/>
    <xf numFmtId="0" fontId="277" fillId="7" borderId="1" applyNumberFormat="0" applyAlignment="0" applyProtection="0">
      <alignment vertical="center"/>
    </xf>
    <xf numFmtId="0" fontId="11" fillId="0" borderId="0">
      <alignment vertical="center"/>
    </xf>
    <xf numFmtId="0" fontId="278" fillId="7" borderId="1" applyNumberFormat="0" applyAlignment="0" applyProtection="0">
      <alignment vertical="center"/>
    </xf>
    <xf numFmtId="0" fontId="278" fillId="7" borderId="1" applyNumberFormat="0" applyAlignment="0" applyProtection="0">
      <alignment vertical="center"/>
    </xf>
    <xf numFmtId="0" fontId="278" fillId="7" borderId="1" applyNumberFormat="0" applyAlignment="0" applyProtection="0">
      <alignment vertical="center"/>
    </xf>
    <xf numFmtId="0" fontId="278" fillId="7" borderId="1" applyNumberFormat="0" applyAlignment="0" applyProtection="0">
      <alignment vertical="center"/>
    </xf>
    <xf numFmtId="0" fontId="278" fillId="7" borderId="1" applyNumberFormat="0" applyAlignment="0" applyProtection="0">
      <alignment vertical="center"/>
    </xf>
    <xf numFmtId="0" fontId="278" fillId="7" borderId="1" applyNumberFormat="0" applyAlignment="0" applyProtection="0">
      <alignment vertical="center"/>
    </xf>
    <xf numFmtId="0" fontId="278" fillId="7" borderId="1" applyNumberFormat="0" applyAlignment="0" applyProtection="0">
      <alignment vertical="center"/>
    </xf>
    <xf numFmtId="0" fontId="11" fillId="0" borderId="0">
      <alignment vertical="center"/>
    </xf>
    <xf numFmtId="0" fontId="277" fillId="7" borderId="1" applyNumberFormat="0" applyAlignment="0" applyProtection="0">
      <alignment vertical="center"/>
    </xf>
    <xf numFmtId="0" fontId="277" fillId="7" borderId="1" applyNumberFormat="0" applyAlignment="0" applyProtection="0">
      <alignment vertical="center"/>
    </xf>
    <xf numFmtId="0" fontId="277" fillId="7" borderId="1" applyNumberFormat="0" applyAlignment="0" applyProtection="0">
      <alignment vertical="center"/>
    </xf>
    <xf numFmtId="0" fontId="277" fillId="7" borderId="1" applyNumberFormat="0" applyAlignment="0" applyProtection="0">
      <alignment vertical="center"/>
    </xf>
    <xf numFmtId="0" fontId="277" fillId="7" borderId="1" applyNumberFormat="0" applyAlignment="0" applyProtection="0">
      <alignment vertical="center"/>
    </xf>
    <xf numFmtId="0" fontId="277" fillId="7" borderId="1" applyNumberFormat="0" applyAlignment="0" applyProtection="0">
      <alignment vertical="center"/>
    </xf>
    <xf numFmtId="0" fontId="279" fillId="20" borderId="9" applyNumberFormat="0" applyAlignment="0" applyProtection="0">
      <alignment vertical="center"/>
    </xf>
    <xf numFmtId="0" fontId="11" fillId="0" borderId="0">
      <alignment vertical="center"/>
    </xf>
    <xf numFmtId="0" fontId="280" fillId="20" borderId="9" applyNumberFormat="0" applyAlignment="0" applyProtection="0">
      <alignment vertical="center"/>
    </xf>
    <xf numFmtId="0" fontId="280" fillId="20" borderId="9" applyNumberFormat="0" applyAlignment="0" applyProtection="0">
      <alignment vertical="center"/>
    </xf>
    <xf numFmtId="0" fontId="280" fillId="20" borderId="9" applyNumberFormat="0" applyAlignment="0" applyProtection="0">
      <alignment vertical="center"/>
    </xf>
    <xf numFmtId="0" fontId="280" fillId="20" borderId="9" applyNumberFormat="0" applyAlignment="0" applyProtection="0">
      <alignment vertical="center"/>
    </xf>
    <xf numFmtId="0" fontId="280" fillId="20" borderId="9" applyNumberFormat="0" applyAlignment="0" applyProtection="0">
      <alignment vertical="center"/>
    </xf>
    <xf numFmtId="0" fontId="280" fillId="20" borderId="9" applyNumberFormat="0" applyAlignment="0" applyProtection="0">
      <alignment vertical="center"/>
    </xf>
    <xf numFmtId="0" fontId="280" fillId="20" borderId="9" applyNumberFormat="0" applyAlignment="0" applyProtection="0">
      <alignment vertical="center"/>
    </xf>
    <xf numFmtId="0" fontId="280" fillId="20" borderId="9" applyNumberFormat="0" applyAlignment="0" applyProtection="0">
      <alignment vertical="center"/>
    </xf>
    <xf numFmtId="0" fontId="11" fillId="0" borderId="0">
      <alignment vertical="center"/>
    </xf>
    <xf numFmtId="0" fontId="279" fillId="20" borderId="9" applyNumberFormat="0" applyAlignment="0" applyProtection="0">
      <alignment vertical="center"/>
    </xf>
    <xf numFmtId="0" fontId="279" fillId="20" borderId="9" applyNumberFormat="0" applyAlignment="0" applyProtection="0">
      <alignment vertical="center"/>
    </xf>
    <xf numFmtId="0" fontId="279" fillId="20" borderId="9" applyNumberFormat="0" applyAlignment="0" applyProtection="0">
      <alignment vertical="center"/>
    </xf>
    <xf numFmtId="0" fontId="279" fillId="20" borderId="9" applyNumberFormat="0" applyAlignment="0" applyProtection="0">
      <alignment vertical="center"/>
    </xf>
    <xf numFmtId="0" fontId="279" fillId="20" borderId="9" applyNumberFormat="0" applyAlignment="0" applyProtection="0">
      <alignment vertical="center"/>
    </xf>
    <xf numFmtId="0" fontId="279" fillId="20" borderId="9" applyNumberFormat="0" applyAlignment="0" applyProtection="0">
      <alignment vertical="center"/>
    </xf>
    <xf numFmtId="0" fontId="279" fillId="20" borderId="9" applyNumberFormat="0" applyAlignment="0" applyProtection="0">
      <alignment vertical="center"/>
    </xf>
    <xf numFmtId="0" fontId="211" fillId="7" borderId="1" applyNumberFormat="0" applyAlignment="0" applyProtection="0"/>
    <xf numFmtId="0" fontId="11" fillId="0" borderId="0">
      <alignment vertical="center"/>
    </xf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11" fillId="7" borderId="1" applyNumberFormat="0" applyAlignment="0" applyProtection="0"/>
    <xf numFmtId="0" fontId="231" fillId="20" borderId="9" applyNumberFormat="0" applyAlignment="0" applyProtection="0"/>
    <xf numFmtId="0" fontId="11" fillId="0" borderId="0">
      <alignment vertical="center"/>
    </xf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0" fontId="231" fillId="20" borderId="9" applyNumberFormat="0" applyAlignment="0" applyProtection="0"/>
    <xf numFmtId="41" fontId="67" fillId="0" borderId="0" applyFont="0" applyFill="0" applyBorder="0" applyAlignment="0" applyProtection="0"/>
    <xf numFmtId="41" fontId="67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179" fontId="5" fillId="0" borderId="0" applyFont="0" applyFill="0" applyBorder="0" applyAlignment="0" applyProtection="0"/>
    <xf numFmtId="0" fontId="11" fillId="0" borderId="0">
      <alignment vertical="center"/>
    </xf>
    <xf numFmtId="179" fontId="5" fillId="0" borderId="0" applyFont="0" applyFill="0" applyBorder="0" applyAlignment="0" applyProtection="0"/>
    <xf numFmtId="0" fontId="11" fillId="0" borderId="0">
      <alignment vertical="center"/>
    </xf>
    <xf numFmtId="179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0" fontId="11" fillId="0" borderId="0">
      <alignment vertical="center"/>
    </xf>
    <xf numFmtId="179" fontId="5" fillId="0" borderId="0" applyFont="0" applyFill="0" applyBorder="0" applyAlignment="0" applyProtection="0"/>
    <xf numFmtId="0" fontId="11" fillId="0" borderId="0">
      <alignment vertical="center"/>
    </xf>
    <xf numFmtId="179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0" fontId="11" fillId="0" borderId="0">
      <alignment vertical="center"/>
    </xf>
    <xf numFmtId="179" fontId="5" fillId="0" borderId="0" applyFont="0" applyFill="0" applyBorder="0" applyAlignment="0" applyProtection="0"/>
    <xf numFmtId="0" fontId="11" fillId="0" borderId="0">
      <alignment vertical="center"/>
    </xf>
    <xf numFmtId="179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0" fontId="11" fillId="0" borderId="0">
      <alignment vertical="center"/>
    </xf>
    <xf numFmtId="179" fontId="5" fillId="0" borderId="0" applyFont="0" applyFill="0" applyBorder="0" applyAlignment="0" applyProtection="0"/>
    <xf numFmtId="0" fontId="11" fillId="0" borderId="0">
      <alignment vertical="center"/>
    </xf>
    <xf numFmtId="179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0" fontId="11" fillId="0" borderId="0">
      <alignment vertical="center"/>
    </xf>
    <xf numFmtId="179" fontId="5" fillId="0" borderId="0" applyFont="0" applyFill="0" applyBorder="0" applyAlignment="0" applyProtection="0"/>
    <xf numFmtId="0" fontId="11" fillId="0" borderId="0">
      <alignment vertical="center"/>
    </xf>
    <xf numFmtId="179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0" fontId="11" fillId="0" borderId="0">
      <alignment vertical="center"/>
    </xf>
    <xf numFmtId="41" fontId="11" fillId="0" borderId="0" applyFont="0" applyFill="0" applyBorder="0" applyAlignment="0" applyProtection="0"/>
    <xf numFmtId="0" fontId="11" fillId="0" borderId="0">
      <alignment vertical="center"/>
    </xf>
    <xf numFmtId="41" fontId="11" fillId="0" borderId="0" applyFont="0" applyFill="0" applyBorder="0" applyAlignment="0" applyProtection="0"/>
    <xf numFmtId="179" fontId="5" fillId="0" borderId="0" applyFont="0" applyFill="0" applyBorder="0" applyAlignment="0" applyProtection="0"/>
    <xf numFmtId="0" fontId="11" fillId="0" borderId="0">
      <alignment vertical="center"/>
    </xf>
    <xf numFmtId="179" fontId="5" fillId="0" borderId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179" fontId="5" fillId="0" borderId="0" applyFont="0" applyFill="0" applyBorder="0" applyAlignment="0" applyProtection="0"/>
    <xf numFmtId="0" fontId="11" fillId="0" borderId="0">
      <alignment vertical="center"/>
    </xf>
    <xf numFmtId="41" fontId="152" fillId="0" borderId="0" applyFont="0" applyFill="0" applyBorder="0" applyAlignment="0" applyProtection="0">
      <alignment vertical="center"/>
    </xf>
    <xf numFmtId="41" fontId="152" fillId="0" borderId="0" applyFont="0" applyFill="0" applyBorder="0" applyAlignment="0" applyProtection="0">
      <alignment vertical="center"/>
    </xf>
    <xf numFmtId="41" fontId="152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153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152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179" fontId="5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179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179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179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179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179" fontId="5" fillId="0" borderId="0" applyFont="0" applyFill="0" applyBorder="0" applyAlignment="0" applyProtection="0"/>
    <xf numFmtId="0" fontId="11" fillId="0" borderId="0">
      <alignment vertical="center"/>
    </xf>
    <xf numFmtId="179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0" fontId="11" fillId="0" borderId="0">
      <alignment vertical="center"/>
    </xf>
    <xf numFmtId="186" fontId="5" fillId="0" borderId="0" applyFont="0" applyFill="0" applyBorder="0" applyAlignment="0" applyProtection="0"/>
    <xf numFmtId="0" fontId="11" fillId="0" borderId="0">
      <alignment vertical="center"/>
    </xf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0" fontId="11" fillId="0" borderId="0">
      <alignment vertical="center"/>
    </xf>
    <xf numFmtId="186" fontId="5" fillId="0" borderId="0" applyFont="0" applyFill="0" applyBorder="0" applyAlignment="0" applyProtection="0"/>
    <xf numFmtId="0" fontId="11" fillId="0" borderId="0">
      <alignment vertical="center"/>
    </xf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0" fontId="11" fillId="0" borderId="0">
      <alignment vertical="center"/>
    </xf>
    <xf numFmtId="0" fontId="4" fillId="0" borderId="0"/>
    <xf numFmtId="0" fontId="11" fillId="0" borderId="0">
      <alignment vertical="center"/>
    </xf>
    <xf numFmtId="0" fontId="58" fillId="0" borderId="0"/>
    <xf numFmtId="0" fontId="58" fillId="0" borderId="0"/>
    <xf numFmtId="0" fontId="11" fillId="0" borderId="0">
      <alignment vertical="center"/>
    </xf>
    <xf numFmtId="0" fontId="219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281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282" fillId="0" borderId="4" applyNumberFormat="0" applyFill="0" applyAlignment="0" applyProtection="0">
      <alignment vertical="center"/>
    </xf>
    <xf numFmtId="0" fontId="219" fillId="0" borderId="4" applyNumberFormat="0" applyFill="0" applyAlignment="0" applyProtection="0"/>
    <xf numFmtId="0" fontId="11" fillId="0" borderId="0">
      <alignment vertical="center"/>
    </xf>
    <xf numFmtId="0" fontId="247" fillId="0" borderId="5" applyNumberFormat="0" applyFill="0" applyAlignment="0" applyProtection="0"/>
    <xf numFmtId="0" fontId="247" fillId="0" borderId="5" applyNumberFormat="0" applyFill="0" applyAlignment="0" applyProtection="0"/>
    <xf numFmtId="0" fontId="247" fillId="0" borderId="5" applyNumberFormat="0" applyFill="0" applyAlignment="0" applyProtection="0">
      <alignment vertical="center"/>
    </xf>
    <xf numFmtId="0" fontId="247" fillId="0" borderId="5" applyNumberFormat="0" applyFill="0" applyAlignment="0" applyProtection="0">
      <alignment vertical="center"/>
    </xf>
    <xf numFmtId="0" fontId="247" fillId="0" borderId="5" applyNumberFormat="0" applyFill="0" applyAlignment="0" applyProtection="0">
      <alignment vertical="center"/>
    </xf>
    <xf numFmtId="0" fontId="247" fillId="0" borderId="5" applyNumberFormat="0" applyFill="0" applyAlignment="0" applyProtection="0">
      <alignment vertical="center"/>
    </xf>
    <xf numFmtId="0" fontId="247" fillId="0" borderId="5" applyNumberFormat="0" applyFill="0" applyAlignment="0" applyProtection="0">
      <alignment vertical="center"/>
    </xf>
    <xf numFmtId="0" fontId="247" fillId="0" borderId="5" applyNumberFormat="0" applyFill="0" applyAlignment="0" applyProtection="0">
      <alignment vertical="center"/>
    </xf>
    <xf numFmtId="0" fontId="247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247" fillId="0" borderId="5" applyNumberFormat="0" applyFill="0" applyAlignment="0" applyProtection="0">
      <alignment vertical="center"/>
    </xf>
    <xf numFmtId="0" fontId="247" fillId="0" borderId="5" applyNumberFormat="0" applyFill="0" applyAlignment="0" applyProtection="0">
      <alignment vertical="center"/>
    </xf>
    <xf numFmtId="0" fontId="247" fillId="0" borderId="5" applyNumberFormat="0" applyFill="0" applyAlignment="0" applyProtection="0">
      <alignment vertical="center"/>
    </xf>
    <xf numFmtId="0" fontId="247" fillId="0" borderId="5" applyNumberFormat="0" applyFill="0" applyAlignment="0" applyProtection="0">
      <alignment vertical="center"/>
    </xf>
    <xf numFmtId="0" fontId="247" fillId="0" borderId="5" applyNumberFormat="0" applyFill="0" applyAlignment="0" applyProtection="0">
      <alignment vertical="center"/>
    </xf>
    <xf numFmtId="0" fontId="247" fillId="0" borderId="5" applyNumberFormat="0" applyFill="0" applyAlignment="0" applyProtection="0">
      <alignment vertical="center"/>
    </xf>
    <xf numFmtId="0" fontId="283" fillId="0" borderId="5" applyNumberFormat="0" applyFill="0" applyAlignment="0" applyProtection="0">
      <alignment vertical="center"/>
    </xf>
    <xf numFmtId="0" fontId="283" fillId="0" borderId="5" applyNumberFormat="0" applyFill="0" applyAlignment="0" applyProtection="0">
      <alignment vertical="center"/>
    </xf>
    <xf numFmtId="0" fontId="283" fillId="0" borderId="5" applyNumberFormat="0" applyFill="0" applyAlignment="0" applyProtection="0">
      <alignment vertical="center"/>
    </xf>
    <xf numFmtId="0" fontId="283" fillId="0" borderId="5" applyNumberFormat="0" applyFill="0" applyAlignment="0" applyProtection="0">
      <alignment vertical="center"/>
    </xf>
    <xf numFmtId="0" fontId="283" fillId="0" borderId="5" applyNumberFormat="0" applyFill="0" applyAlignment="0" applyProtection="0">
      <alignment vertical="center"/>
    </xf>
    <xf numFmtId="0" fontId="283" fillId="0" borderId="5" applyNumberFormat="0" applyFill="0" applyAlignment="0" applyProtection="0">
      <alignment vertical="center"/>
    </xf>
    <xf numFmtId="0" fontId="283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283" fillId="0" borderId="5" applyNumberFormat="0" applyFill="0" applyAlignment="0" applyProtection="0">
      <alignment vertical="center"/>
    </xf>
    <xf numFmtId="0" fontId="283" fillId="0" borderId="5" applyNumberFormat="0" applyFill="0" applyAlignment="0" applyProtection="0">
      <alignment vertical="center"/>
    </xf>
    <xf numFmtId="0" fontId="283" fillId="0" borderId="5" applyNumberFormat="0" applyFill="0" applyAlignment="0" applyProtection="0">
      <alignment vertical="center"/>
    </xf>
    <xf numFmtId="0" fontId="283" fillId="0" borderId="5" applyNumberFormat="0" applyFill="0" applyAlignment="0" applyProtection="0">
      <alignment vertical="center"/>
    </xf>
    <xf numFmtId="0" fontId="283" fillId="0" borderId="5" applyNumberFormat="0" applyFill="0" applyAlignment="0" applyProtection="0">
      <alignment vertical="center"/>
    </xf>
    <xf numFmtId="0" fontId="283" fillId="0" borderId="5" applyNumberFormat="0" applyFill="0" applyAlignment="0" applyProtection="0">
      <alignment vertical="center"/>
    </xf>
    <xf numFmtId="0" fontId="284" fillId="0" borderId="5" applyNumberFormat="0" applyFill="0" applyAlignment="0" applyProtection="0">
      <alignment vertical="center"/>
    </xf>
    <xf numFmtId="0" fontId="284" fillId="0" borderId="5" applyNumberFormat="0" applyFill="0" applyAlignment="0" applyProtection="0">
      <alignment vertical="center"/>
    </xf>
    <xf numFmtId="0" fontId="284" fillId="0" borderId="5" applyNumberFormat="0" applyFill="0" applyAlignment="0" applyProtection="0">
      <alignment vertical="center"/>
    </xf>
    <xf numFmtId="0" fontId="284" fillId="0" borderId="5" applyNumberFormat="0" applyFill="0" applyAlignment="0" applyProtection="0">
      <alignment vertical="center"/>
    </xf>
    <xf numFmtId="0" fontId="284" fillId="0" borderId="5" applyNumberFormat="0" applyFill="0" applyAlignment="0" applyProtection="0">
      <alignment vertical="center"/>
    </xf>
    <xf numFmtId="0" fontId="284" fillId="0" borderId="5" applyNumberFormat="0" applyFill="0" applyAlignment="0" applyProtection="0">
      <alignment vertical="center"/>
    </xf>
    <xf numFmtId="0" fontId="284" fillId="0" borderId="5" applyNumberFormat="0" applyFill="0" applyAlignment="0" applyProtection="0">
      <alignment vertical="center"/>
    </xf>
    <xf numFmtId="0" fontId="247" fillId="0" borderId="5" applyNumberFormat="0" applyFill="0" applyAlignment="0" applyProtection="0"/>
    <xf numFmtId="0" fontId="247" fillId="0" borderId="5" applyNumberFormat="0" applyFill="0" applyAlignment="0" applyProtection="0"/>
    <xf numFmtId="0" fontId="247" fillId="0" borderId="5" applyNumberFormat="0" applyFill="0" applyAlignment="0" applyProtection="0"/>
    <xf numFmtId="0" fontId="247" fillId="0" borderId="5" applyNumberFormat="0" applyFill="0" applyAlignment="0" applyProtection="0"/>
    <xf numFmtId="0" fontId="247" fillId="0" borderId="5" applyNumberFormat="0" applyFill="0" applyAlignment="0" applyProtection="0"/>
    <xf numFmtId="0" fontId="247" fillId="0" borderId="5" applyNumberFormat="0" applyFill="0" applyAlignment="0" applyProtection="0"/>
    <xf numFmtId="0" fontId="247" fillId="0" borderId="5" applyNumberFormat="0" applyFill="0" applyAlignment="0" applyProtection="0"/>
    <xf numFmtId="0" fontId="11" fillId="0" borderId="0">
      <alignment vertical="center"/>
    </xf>
    <xf numFmtId="0" fontId="247" fillId="0" borderId="5" applyNumberFormat="0" applyFill="0" applyAlignment="0" applyProtection="0"/>
    <xf numFmtId="0" fontId="247" fillId="0" borderId="5" applyNumberFormat="0" applyFill="0" applyAlignment="0" applyProtection="0"/>
    <xf numFmtId="0" fontId="247" fillId="0" borderId="5" applyNumberFormat="0" applyFill="0" applyAlignment="0" applyProtection="0"/>
    <xf numFmtId="0" fontId="247" fillId="0" borderId="5" applyNumberFormat="0" applyFill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0" fontId="11" fillId="0" borderId="0">
      <alignment vertical="center"/>
    </xf>
    <xf numFmtId="0" fontId="153" fillId="0" borderId="0"/>
    <xf numFmtId="0" fontId="11" fillId="0" borderId="0">
      <alignment vertical="center"/>
    </xf>
    <xf numFmtId="0" fontId="152" fillId="0" borderId="0"/>
    <xf numFmtId="0" fontId="152" fillId="0" borderId="0"/>
    <xf numFmtId="0" fontId="11" fillId="0" borderId="0">
      <alignment vertical="center"/>
    </xf>
    <xf numFmtId="0" fontId="152" fillId="0" borderId="0"/>
    <xf numFmtId="0" fontId="5" fillId="0" borderId="0"/>
    <xf numFmtId="0" fontId="5" fillId="0" borderId="0"/>
    <xf numFmtId="0" fontId="212" fillId="7" borderId="1" applyNumberFormat="0" applyAlignment="0" applyProtection="0"/>
    <xf numFmtId="0" fontId="212" fillId="7" borderId="1" applyNumberFormat="0" applyAlignment="0" applyProtection="0"/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11" fillId="0" borderId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12" fillId="7" borderId="1" applyNumberFormat="0" applyAlignment="0" applyProtection="0">
      <alignment vertical="center"/>
    </xf>
    <xf numFmtId="0" fontId="285" fillId="7" borderId="1" applyNumberFormat="0" applyAlignment="0" applyProtection="0">
      <alignment vertical="center"/>
    </xf>
    <xf numFmtId="0" fontId="285" fillId="7" borderId="1" applyNumberFormat="0" applyAlignment="0" applyProtection="0">
      <alignment vertical="center"/>
    </xf>
    <xf numFmtId="0" fontId="285" fillId="7" borderId="1" applyNumberFormat="0" applyAlignment="0" applyProtection="0">
      <alignment vertical="center"/>
    </xf>
    <xf numFmtId="0" fontId="285" fillId="7" borderId="1" applyNumberFormat="0" applyAlignment="0" applyProtection="0">
      <alignment vertical="center"/>
    </xf>
    <xf numFmtId="0" fontId="285" fillId="7" borderId="1" applyNumberFormat="0" applyAlignment="0" applyProtection="0">
      <alignment vertical="center"/>
    </xf>
    <xf numFmtId="0" fontId="285" fillId="7" borderId="1" applyNumberFormat="0" applyAlignment="0" applyProtection="0">
      <alignment vertical="center"/>
    </xf>
    <xf numFmtId="0" fontId="285" fillId="7" borderId="1" applyNumberFormat="0" applyAlignment="0" applyProtection="0">
      <alignment vertical="center"/>
    </xf>
    <xf numFmtId="0" fontId="11" fillId="0" borderId="0">
      <alignment vertical="center"/>
    </xf>
    <xf numFmtId="0" fontId="285" fillId="7" borderId="1" applyNumberFormat="0" applyAlignment="0" applyProtection="0">
      <alignment vertical="center"/>
    </xf>
    <xf numFmtId="0" fontId="285" fillId="7" borderId="1" applyNumberFormat="0" applyAlignment="0" applyProtection="0">
      <alignment vertical="center"/>
    </xf>
    <xf numFmtId="0" fontId="285" fillId="7" borderId="1" applyNumberFormat="0" applyAlignment="0" applyProtection="0">
      <alignment vertical="center"/>
    </xf>
    <xf numFmtId="0" fontId="285" fillId="7" borderId="1" applyNumberFormat="0" applyAlignment="0" applyProtection="0">
      <alignment vertical="center"/>
    </xf>
    <xf numFmtId="0" fontId="285" fillId="7" borderId="1" applyNumberFormat="0" applyAlignment="0" applyProtection="0">
      <alignment vertical="center"/>
    </xf>
    <xf numFmtId="0" fontId="285" fillId="7" borderId="1" applyNumberFormat="0" applyAlignment="0" applyProtection="0">
      <alignment vertical="center"/>
    </xf>
    <xf numFmtId="0" fontId="286" fillId="7" borderId="1" applyNumberFormat="0" applyAlignment="0" applyProtection="0">
      <alignment vertical="center"/>
    </xf>
    <xf numFmtId="0" fontId="286" fillId="7" borderId="1" applyNumberFormat="0" applyAlignment="0" applyProtection="0">
      <alignment vertical="center"/>
    </xf>
    <xf numFmtId="0" fontId="286" fillId="7" borderId="1" applyNumberFormat="0" applyAlignment="0" applyProtection="0">
      <alignment vertical="center"/>
    </xf>
    <xf numFmtId="0" fontId="286" fillId="7" borderId="1" applyNumberFormat="0" applyAlignment="0" applyProtection="0">
      <alignment vertical="center"/>
    </xf>
    <xf numFmtId="0" fontId="286" fillId="7" borderId="1" applyNumberFormat="0" applyAlignment="0" applyProtection="0">
      <alignment vertical="center"/>
    </xf>
    <xf numFmtId="0" fontId="286" fillId="7" borderId="1" applyNumberFormat="0" applyAlignment="0" applyProtection="0">
      <alignment vertical="center"/>
    </xf>
    <xf numFmtId="0" fontId="286" fillId="7" borderId="1" applyNumberFormat="0" applyAlignment="0" applyProtection="0">
      <alignment vertical="center"/>
    </xf>
    <xf numFmtId="0" fontId="212" fillId="7" borderId="1" applyNumberFormat="0" applyAlignment="0" applyProtection="0"/>
    <xf numFmtId="0" fontId="212" fillId="7" borderId="1" applyNumberFormat="0" applyAlignment="0" applyProtection="0"/>
    <xf numFmtId="0" fontId="212" fillId="7" borderId="1" applyNumberFormat="0" applyAlignment="0" applyProtection="0"/>
    <xf numFmtId="0" fontId="212" fillId="7" borderId="1" applyNumberFormat="0" applyAlignment="0" applyProtection="0"/>
    <xf numFmtId="0" fontId="212" fillId="7" borderId="1" applyNumberFormat="0" applyAlignment="0" applyProtection="0"/>
    <xf numFmtId="0" fontId="212" fillId="7" borderId="1" applyNumberFormat="0" applyAlignment="0" applyProtection="0"/>
    <xf numFmtId="0" fontId="212" fillId="7" borderId="1" applyNumberFormat="0" applyAlignment="0" applyProtection="0"/>
    <xf numFmtId="0" fontId="11" fillId="0" borderId="0">
      <alignment vertical="center"/>
    </xf>
    <xf numFmtId="0" fontId="212" fillId="7" borderId="1" applyNumberFormat="0" applyAlignment="0" applyProtection="0"/>
    <xf numFmtId="0" fontId="212" fillId="7" borderId="1" applyNumberFormat="0" applyAlignment="0" applyProtection="0"/>
    <xf numFmtId="0" fontId="212" fillId="7" borderId="1" applyNumberFormat="0" applyAlignment="0" applyProtection="0"/>
    <xf numFmtId="0" fontId="212" fillId="7" borderId="1" applyNumberFormat="0" applyAlignment="0" applyProtection="0"/>
    <xf numFmtId="0" fontId="194" fillId="0" borderId="6" applyNumberFormat="0" applyFill="0" applyAlignment="0" applyProtection="0">
      <alignment vertical="center"/>
    </xf>
    <xf numFmtId="0" fontId="11" fillId="0" borderId="0">
      <alignment vertical="center"/>
    </xf>
    <xf numFmtId="0" fontId="194" fillId="0" borderId="6" applyNumberFormat="0" applyFill="0" applyAlignment="0" applyProtection="0"/>
    <xf numFmtId="0" fontId="11" fillId="0" borderId="0">
      <alignment vertical="center"/>
    </xf>
    <xf numFmtId="0" fontId="198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198" fillId="0" borderId="7" applyNumberFormat="0" applyFill="0" applyAlignment="0" applyProtection="0"/>
    <xf numFmtId="0" fontId="11" fillId="0" borderId="0">
      <alignment vertical="center"/>
    </xf>
    <xf numFmtId="0" fontId="202" fillId="0" borderId="8" applyNumberFormat="0" applyFill="0" applyAlignment="0" applyProtection="0">
      <alignment vertical="center"/>
    </xf>
    <xf numFmtId="0" fontId="11" fillId="0" borderId="0">
      <alignment vertical="center"/>
    </xf>
    <xf numFmtId="0" fontId="202" fillId="0" borderId="8" applyNumberFormat="0" applyFill="0" applyAlignment="0" applyProtection="0"/>
    <xf numFmtId="0" fontId="11" fillId="0" borderId="0">
      <alignment vertical="center"/>
    </xf>
    <xf numFmtId="0" fontId="20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02" fillId="0" borderId="0" applyNumberFormat="0" applyFill="0" applyBorder="0" applyAlignment="0" applyProtection="0"/>
    <xf numFmtId="0" fontId="11" fillId="0" borderId="0">
      <alignment vertical="center"/>
    </xf>
    <xf numFmtId="0" fontId="24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44" fillId="0" borderId="0" applyNumberFormat="0" applyFill="0" applyBorder="0" applyAlignment="0" applyProtection="0"/>
    <xf numFmtId="0" fontId="11" fillId="0" borderId="0">
      <alignment vertical="center"/>
    </xf>
    <xf numFmtId="0" fontId="19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287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288" fillId="4" borderId="0" applyNumberFormat="0" applyBorder="0" applyAlignment="0" applyProtection="0">
      <alignment vertical="center"/>
    </xf>
    <xf numFmtId="0" fontId="190" fillId="4" borderId="0" applyNumberFormat="0" applyBorder="0" applyAlignment="0" applyProtection="0"/>
    <xf numFmtId="0" fontId="11" fillId="0" borderId="0">
      <alignment vertical="center"/>
    </xf>
    <xf numFmtId="0" fontId="150" fillId="21" borderId="2" applyNumberFormat="0" applyFont="0" applyAlignment="0" applyProtection="0"/>
    <xf numFmtId="0" fontId="11" fillId="0" borderId="0">
      <alignment vertical="center"/>
    </xf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150" fillId="21" borderId="2" applyNumberFormat="0" applyFont="0" applyAlignment="0" applyProtection="0"/>
    <xf numFmtId="0" fontId="289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29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66" fillId="3" borderId="0" applyNumberFormat="0" applyBorder="0" applyAlignment="0" applyProtection="0"/>
    <xf numFmtId="0" fontId="11" fillId="0" borderId="0">
      <alignment vertical="center"/>
    </xf>
    <xf numFmtId="0" fontId="234" fillId="20" borderId="9" applyNumberFormat="0" applyAlignment="0" applyProtection="0"/>
    <xf numFmtId="0" fontId="234" fillId="20" borderId="9" applyNumberFormat="0" applyAlignment="0" applyProtection="0"/>
    <xf numFmtId="0" fontId="234" fillId="20" borderId="9" applyNumberFormat="0" applyAlignment="0" applyProtection="0">
      <alignment vertical="center"/>
    </xf>
    <xf numFmtId="0" fontId="234" fillId="20" borderId="9" applyNumberFormat="0" applyAlignment="0" applyProtection="0">
      <alignment vertical="center"/>
    </xf>
    <xf numFmtId="0" fontId="234" fillId="20" borderId="9" applyNumberFormat="0" applyAlignment="0" applyProtection="0">
      <alignment vertical="center"/>
    </xf>
    <xf numFmtId="0" fontId="234" fillId="20" borderId="9" applyNumberFormat="0" applyAlignment="0" applyProtection="0">
      <alignment vertical="center"/>
    </xf>
    <xf numFmtId="0" fontId="234" fillId="20" borderId="9" applyNumberFormat="0" applyAlignment="0" applyProtection="0">
      <alignment vertical="center"/>
    </xf>
    <xf numFmtId="0" fontId="234" fillId="20" borderId="9" applyNumberFormat="0" applyAlignment="0" applyProtection="0">
      <alignment vertical="center"/>
    </xf>
    <xf numFmtId="0" fontId="234" fillId="20" borderId="9" applyNumberFormat="0" applyAlignment="0" applyProtection="0">
      <alignment vertical="center"/>
    </xf>
    <xf numFmtId="0" fontId="234" fillId="20" borderId="9" applyNumberFormat="0" applyAlignment="0" applyProtection="0">
      <alignment vertical="center"/>
    </xf>
    <xf numFmtId="0" fontId="11" fillId="0" borderId="0">
      <alignment vertical="center"/>
    </xf>
    <xf numFmtId="0" fontId="234" fillId="20" borderId="9" applyNumberFormat="0" applyAlignment="0" applyProtection="0">
      <alignment vertical="center"/>
    </xf>
    <xf numFmtId="0" fontId="234" fillId="20" borderId="9" applyNumberFormat="0" applyAlignment="0" applyProtection="0">
      <alignment vertical="center"/>
    </xf>
    <xf numFmtId="0" fontId="234" fillId="20" borderId="9" applyNumberFormat="0" applyAlignment="0" applyProtection="0">
      <alignment vertical="center"/>
    </xf>
    <xf numFmtId="0" fontId="234" fillId="20" borderId="9" applyNumberFormat="0" applyAlignment="0" applyProtection="0">
      <alignment vertical="center"/>
    </xf>
    <xf numFmtId="0" fontId="234" fillId="20" borderId="9" applyNumberFormat="0" applyAlignment="0" applyProtection="0">
      <alignment vertical="center"/>
    </xf>
    <xf numFmtId="0" fontId="234" fillId="20" borderId="9" applyNumberFormat="0" applyAlignment="0" applyProtection="0">
      <alignment vertical="center"/>
    </xf>
    <xf numFmtId="0" fontId="234" fillId="20" borderId="9" applyNumberFormat="0" applyAlignment="0" applyProtection="0">
      <alignment vertical="center"/>
    </xf>
    <xf numFmtId="0" fontId="291" fillId="20" borderId="9" applyNumberFormat="0" applyAlignment="0" applyProtection="0">
      <alignment vertical="center"/>
    </xf>
    <xf numFmtId="0" fontId="291" fillId="20" borderId="9" applyNumberFormat="0" applyAlignment="0" applyProtection="0">
      <alignment vertical="center"/>
    </xf>
    <xf numFmtId="0" fontId="291" fillId="20" borderId="9" applyNumberFormat="0" applyAlignment="0" applyProtection="0">
      <alignment vertical="center"/>
    </xf>
    <xf numFmtId="0" fontId="291" fillId="20" borderId="9" applyNumberFormat="0" applyAlignment="0" applyProtection="0">
      <alignment vertical="center"/>
    </xf>
    <xf numFmtId="0" fontId="291" fillId="20" borderId="9" applyNumberFormat="0" applyAlignment="0" applyProtection="0">
      <alignment vertical="center"/>
    </xf>
    <xf numFmtId="0" fontId="291" fillId="20" borderId="9" applyNumberFormat="0" applyAlignment="0" applyProtection="0">
      <alignment vertical="center"/>
    </xf>
    <xf numFmtId="0" fontId="291" fillId="20" borderId="9" applyNumberFormat="0" applyAlignment="0" applyProtection="0">
      <alignment vertical="center"/>
    </xf>
    <xf numFmtId="0" fontId="291" fillId="20" borderId="9" applyNumberFormat="0" applyAlignment="0" applyProtection="0">
      <alignment vertical="center"/>
    </xf>
    <xf numFmtId="0" fontId="11" fillId="0" borderId="0">
      <alignment vertical="center"/>
    </xf>
    <xf numFmtId="0" fontId="291" fillId="20" borderId="9" applyNumberFormat="0" applyAlignment="0" applyProtection="0">
      <alignment vertical="center"/>
    </xf>
    <xf numFmtId="0" fontId="291" fillId="20" borderId="9" applyNumberFormat="0" applyAlignment="0" applyProtection="0">
      <alignment vertical="center"/>
    </xf>
    <xf numFmtId="0" fontId="291" fillId="20" borderId="9" applyNumberFormat="0" applyAlignment="0" applyProtection="0">
      <alignment vertical="center"/>
    </xf>
    <xf numFmtId="0" fontId="291" fillId="20" borderId="9" applyNumberFormat="0" applyAlignment="0" applyProtection="0">
      <alignment vertical="center"/>
    </xf>
    <xf numFmtId="0" fontId="291" fillId="20" borderId="9" applyNumberFormat="0" applyAlignment="0" applyProtection="0">
      <alignment vertical="center"/>
    </xf>
    <xf numFmtId="0" fontId="291" fillId="20" borderId="9" applyNumberFormat="0" applyAlignment="0" applyProtection="0">
      <alignment vertical="center"/>
    </xf>
    <xf numFmtId="0" fontId="291" fillId="20" borderId="9" applyNumberFormat="0" applyAlignment="0" applyProtection="0">
      <alignment vertical="center"/>
    </xf>
    <xf numFmtId="0" fontId="292" fillId="20" borderId="9" applyNumberFormat="0" applyAlignment="0" applyProtection="0">
      <alignment vertical="center"/>
    </xf>
    <xf numFmtId="0" fontId="292" fillId="20" borderId="9" applyNumberFormat="0" applyAlignment="0" applyProtection="0">
      <alignment vertical="center"/>
    </xf>
    <xf numFmtId="0" fontId="292" fillId="20" borderId="9" applyNumberFormat="0" applyAlignment="0" applyProtection="0">
      <alignment vertical="center"/>
    </xf>
    <xf numFmtId="0" fontId="292" fillId="20" borderId="9" applyNumberFormat="0" applyAlignment="0" applyProtection="0">
      <alignment vertical="center"/>
    </xf>
    <xf numFmtId="0" fontId="292" fillId="20" borderId="9" applyNumberFormat="0" applyAlignment="0" applyProtection="0">
      <alignment vertical="center"/>
    </xf>
    <xf numFmtId="0" fontId="292" fillId="20" borderId="9" applyNumberFormat="0" applyAlignment="0" applyProtection="0">
      <alignment vertical="center"/>
    </xf>
    <xf numFmtId="0" fontId="292" fillId="20" borderId="9" applyNumberFormat="0" applyAlignment="0" applyProtection="0">
      <alignment vertical="center"/>
    </xf>
    <xf numFmtId="0" fontId="292" fillId="20" borderId="9" applyNumberFormat="0" applyAlignment="0" applyProtection="0">
      <alignment vertical="center"/>
    </xf>
    <xf numFmtId="0" fontId="234" fillId="20" borderId="9" applyNumberFormat="0" applyAlignment="0" applyProtection="0"/>
    <xf numFmtId="0" fontId="234" fillId="20" borderId="9" applyNumberFormat="0" applyAlignment="0" applyProtection="0"/>
    <xf numFmtId="0" fontId="234" fillId="20" borderId="9" applyNumberFormat="0" applyAlignment="0" applyProtection="0"/>
    <xf numFmtId="0" fontId="234" fillId="20" borderId="9" applyNumberFormat="0" applyAlignment="0" applyProtection="0"/>
    <xf numFmtId="0" fontId="234" fillId="20" borderId="9" applyNumberFormat="0" applyAlignment="0" applyProtection="0"/>
    <xf numFmtId="0" fontId="234" fillId="20" borderId="9" applyNumberFormat="0" applyAlignment="0" applyProtection="0"/>
    <xf numFmtId="0" fontId="234" fillId="20" borderId="9" applyNumberFormat="0" applyAlignment="0" applyProtection="0"/>
    <xf numFmtId="0" fontId="234" fillId="20" borderId="9" applyNumberFormat="0" applyAlignment="0" applyProtection="0"/>
    <xf numFmtId="0" fontId="11" fillId="0" borderId="0">
      <alignment vertical="center"/>
    </xf>
    <xf numFmtId="0" fontId="234" fillId="20" borderId="9" applyNumberFormat="0" applyAlignment="0" applyProtection="0"/>
    <xf numFmtId="0" fontId="234" fillId="20" borderId="9" applyNumberFormat="0" applyAlignment="0" applyProtection="0"/>
    <xf numFmtId="0" fontId="234" fillId="20" borderId="9" applyNumberFormat="0" applyAlignment="0" applyProtection="0"/>
    <xf numFmtId="0" fontId="234" fillId="20" borderId="9" applyNumberFormat="0" applyAlignment="0" applyProtection="0"/>
    <xf numFmtId="0" fontId="234" fillId="20" borderId="9" applyNumberFormat="0" applyAlignment="0" applyProtection="0"/>
    <xf numFmtId="41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293" fillId="0" borderId="0" applyNumberFormat="0" applyFill="0" applyBorder="0" applyAlignment="0" applyProtection="0">
      <alignment vertical="center"/>
    </xf>
    <xf numFmtId="0" fontId="241" fillId="0" borderId="0" applyNumberFormat="0" applyFill="0" applyBorder="0" applyAlignment="0" applyProtection="0"/>
    <xf numFmtId="0" fontId="294" fillId="0" borderId="6" applyNumberFormat="0" applyFill="0" applyAlignment="0" applyProtection="0">
      <alignment vertical="center"/>
    </xf>
    <xf numFmtId="0" fontId="191" fillId="0" borderId="6" applyNumberFormat="0" applyFill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295" fillId="0" borderId="6" applyNumberFormat="0" applyFill="0" applyAlignment="0" applyProtection="0">
      <alignment vertical="center"/>
    </xf>
    <xf numFmtId="0" fontId="295" fillId="0" borderId="6" applyNumberFormat="0" applyFill="0" applyAlignment="0" applyProtection="0">
      <alignment vertical="center"/>
    </xf>
    <xf numFmtId="0" fontId="295" fillId="0" borderId="6" applyNumberFormat="0" applyFill="0" applyAlignment="0" applyProtection="0">
      <alignment vertical="center"/>
    </xf>
    <xf numFmtId="0" fontId="295" fillId="0" borderId="6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96" fillId="0" borderId="7" applyNumberFormat="0" applyFill="0" applyAlignment="0" applyProtection="0">
      <alignment vertical="center"/>
    </xf>
    <xf numFmtId="0" fontId="195" fillId="0" borderId="7" applyNumberFormat="0" applyFill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297" fillId="0" borderId="7" applyNumberFormat="0" applyFill="0" applyAlignment="0" applyProtection="0">
      <alignment vertical="center"/>
    </xf>
    <xf numFmtId="0" fontId="297" fillId="0" borderId="7" applyNumberFormat="0" applyFill="0" applyAlignment="0" applyProtection="0">
      <alignment vertical="center"/>
    </xf>
    <xf numFmtId="0" fontId="297" fillId="0" borderId="7" applyNumberFormat="0" applyFill="0" applyAlignment="0" applyProtection="0">
      <alignment vertical="center"/>
    </xf>
    <xf numFmtId="0" fontId="297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298" fillId="0" borderId="8" applyNumberFormat="0" applyFill="0" applyAlignment="0" applyProtection="0">
      <alignment vertical="center"/>
    </xf>
    <xf numFmtId="0" fontId="199" fillId="0" borderId="8" applyNumberFormat="0" applyFill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299" fillId="0" borderId="8" applyNumberFormat="0" applyFill="0" applyAlignment="0" applyProtection="0">
      <alignment vertical="center"/>
    </xf>
    <xf numFmtId="0" fontId="299" fillId="0" borderId="8" applyNumberFormat="0" applyFill="0" applyAlignment="0" applyProtection="0">
      <alignment vertical="center"/>
    </xf>
    <xf numFmtId="0" fontId="299" fillId="0" borderId="8" applyNumberFormat="0" applyFill="0" applyAlignment="0" applyProtection="0">
      <alignment vertical="center"/>
    </xf>
    <xf numFmtId="0" fontId="299" fillId="0" borderId="8" applyNumberFormat="0" applyFill="0" applyAlignment="0" applyProtection="0">
      <alignment vertical="center"/>
    </xf>
    <xf numFmtId="0" fontId="11" fillId="0" borderId="0">
      <alignment vertical="center"/>
    </xf>
    <xf numFmtId="0" fontId="298" fillId="0" borderId="0" applyNumberFormat="0" applyFill="0" applyBorder="0" applyAlignment="0" applyProtection="0">
      <alignment vertical="center"/>
    </xf>
    <xf numFmtId="0" fontId="199" fillId="0" borderId="0" applyNumberForma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299" fillId="0" borderId="0" applyNumberFormat="0" applyFill="0" applyBorder="0" applyAlignment="0" applyProtection="0">
      <alignment vertical="center"/>
    </xf>
    <xf numFmtId="0" fontId="299" fillId="0" borderId="0" applyNumberFormat="0" applyFill="0" applyBorder="0" applyAlignment="0" applyProtection="0">
      <alignment vertical="center"/>
    </xf>
    <xf numFmtId="0" fontId="299" fillId="0" borderId="0" applyNumberFormat="0" applyFill="0" applyBorder="0" applyAlignment="0" applyProtection="0">
      <alignment vertical="center"/>
    </xf>
    <xf numFmtId="0" fontId="299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00" fillId="0" borderId="0" applyNumberFormat="0" applyFill="0" applyBorder="0" applyAlignment="0" applyProtection="0">
      <alignment vertical="center"/>
    </xf>
    <xf numFmtId="0" fontId="300" fillId="0" borderId="0" applyNumberFormat="0" applyFill="0" applyBorder="0" applyAlignment="0" applyProtection="0">
      <alignment vertical="center"/>
    </xf>
    <xf numFmtId="0" fontId="300" fillId="0" borderId="0" applyNumberFormat="0" applyFill="0" applyBorder="0" applyAlignment="0" applyProtection="0">
      <alignment vertical="center"/>
    </xf>
    <xf numFmtId="0" fontId="300" fillId="0" borderId="0" applyNumberFormat="0" applyFill="0" applyBorder="0" applyAlignment="0" applyProtection="0">
      <alignment vertical="center"/>
    </xf>
    <xf numFmtId="0" fontId="293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5" fillId="0" borderId="0"/>
    <xf numFmtId="0" fontId="301" fillId="0" borderId="0">
      <alignment vertical="center"/>
    </xf>
    <xf numFmtId="0" fontId="55" fillId="0" borderId="0"/>
    <xf numFmtId="0" fontId="5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5" fillId="0" borderId="0"/>
    <xf numFmtId="0" fontId="11" fillId="0" borderId="0"/>
    <xf numFmtId="0" fontId="55" fillId="0" borderId="0"/>
    <xf numFmtId="0" fontId="301" fillId="0" borderId="0">
      <alignment vertical="center"/>
    </xf>
    <xf numFmtId="0" fontId="301" fillId="0" borderId="0">
      <alignment vertical="center"/>
    </xf>
    <xf numFmtId="0" fontId="11" fillId="0" borderId="0"/>
    <xf numFmtId="0" fontId="30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67" fillId="0" borderId="0"/>
    <xf numFmtId="0" fontId="11" fillId="0" borderId="0">
      <alignment vertical="center"/>
    </xf>
    <xf numFmtId="0" fontId="36" fillId="0" borderId="0"/>
    <xf numFmtId="0" fontId="11" fillId="0" borderId="0">
      <alignment vertical="center"/>
    </xf>
    <xf numFmtId="0" fontId="36" fillId="0" borderId="0"/>
    <xf numFmtId="0" fontId="11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1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02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303" fillId="0" borderId="5" applyNumberFormat="0" applyFill="0" applyAlignment="0" applyProtection="0">
      <alignment vertical="center"/>
    </xf>
    <xf numFmtId="0" fontId="303" fillId="0" borderId="5" applyNumberFormat="0" applyFill="0" applyAlignment="0" applyProtection="0">
      <alignment vertical="center"/>
    </xf>
    <xf numFmtId="0" fontId="303" fillId="0" borderId="5" applyNumberFormat="0" applyFill="0" applyAlignment="0" applyProtection="0">
      <alignment vertical="center"/>
    </xf>
    <xf numFmtId="0" fontId="303" fillId="0" borderId="5" applyNumberFormat="0" applyFill="0" applyAlignment="0" applyProtection="0">
      <alignment vertical="center"/>
    </xf>
    <xf numFmtId="0" fontId="303" fillId="0" borderId="5" applyNumberFormat="0" applyFill="0" applyAlignment="0" applyProtection="0">
      <alignment vertical="center"/>
    </xf>
    <xf numFmtId="0" fontId="303" fillId="0" borderId="5" applyNumberFormat="0" applyFill="0" applyAlignment="0" applyProtection="0">
      <alignment vertical="center"/>
    </xf>
    <xf numFmtId="0" fontId="303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302" fillId="0" borderId="5" applyNumberFormat="0" applyFill="0" applyAlignment="0" applyProtection="0">
      <alignment vertical="center"/>
    </xf>
    <xf numFmtId="0" fontId="302" fillId="0" borderId="5" applyNumberFormat="0" applyFill="0" applyAlignment="0" applyProtection="0">
      <alignment vertical="center"/>
    </xf>
    <xf numFmtId="0" fontId="302" fillId="0" borderId="5" applyNumberFormat="0" applyFill="0" applyAlignment="0" applyProtection="0">
      <alignment vertical="center"/>
    </xf>
    <xf numFmtId="0" fontId="302" fillId="0" borderId="5" applyNumberFormat="0" applyFill="0" applyAlignment="0" applyProtection="0">
      <alignment vertical="center"/>
    </xf>
    <xf numFmtId="0" fontId="302" fillId="0" borderId="5" applyNumberFormat="0" applyFill="0" applyAlignment="0" applyProtection="0">
      <alignment vertical="center"/>
    </xf>
    <xf numFmtId="0" fontId="302" fillId="0" borderId="5" applyNumberFormat="0" applyFill="0" applyAlignment="0" applyProtection="0">
      <alignment vertical="center"/>
    </xf>
    <xf numFmtId="0" fontId="183" fillId="0" borderId="0" applyNumberFormat="0" applyFill="0" applyBorder="0" applyAlignment="0" applyProtection="0"/>
    <xf numFmtId="0" fontId="11" fillId="0" borderId="0">
      <alignment vertical="center"/>
    </xf>
    <xf numFmtId="0" fontId="304" fillId="4" borderId="0" applyNumberFormat="0" applyBorder="0" applyAlignment="0" applyProtection="0">
      <alignment vertical="center"/>
    </xf>
    <xf numFmtId="0" fontId="304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87" fillId="4" borderId="0" applyNumberFormat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305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304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77" fillId="0" borderId="5" applyNumberFormat="0" applyFill="0" applyAlignment="0" applyProtection="0"/>
    <xf numFmtId="0" fontId="11" fillId="0" borderId="0">
      <alignment vertical="center"/>
    </xf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177" fillId="0" borderId="5" applyNumberFormat="0" applyFill="0" applyAlignment="0" applyProtection="0"/>
    <xf numFmtId="0" fontId="207" fillId="0" borderId="0" applyNumberFormat="0" applyFill="0" applyBorder="0" applyAlignment="0" applyProtection="0">
      <alignment vertical="top"/>
      <protection locked="0"/>
    </xf>
    <xf numFmtId="0" fontId="307" fillId="0" borderId="0"/>
    <xf numFmtId="0" fontId="49" fillId="0" borderId="0">
      <alignment vertical="center"/>
    </xf>
    <xf numFmtId="0" fontId="49" fillId="0" borderId="0"/>
    <xf numFmtId="41" fontId="49" fillId="0" borderId="0" applyFont="0" applyFill="0" applyBorder="0" applyAlignment="0" applyProtection="0"/>
    <xf numFmtId="0" fontId="309" fillId="0" borderId="0" applyNumberFormat="0" applyFill="0" applyBorder="0" applyAlignment="0" applyProtection="0">
      <alignment vertical="top"/>
      <protection locked="0"/>
    </xf>
    <xf numFmtId="0" fontId="147" fillId="0" borderId="0"/>
    <xf numFmtId="0" fontId="5" fillId="0" borderId="0"/>
    <xf numFmtId="202" fontId="310" fillId="0" borderId="0" applyFont="0" applyFill="0" applyBorder="0" applyAlignment="0" applyProtection="0"/>
    <xf numFmtId="0" fontId="311" fillId="0" borderId="0" applyFont="0" applyFill="0" applyBorder="0" applyAlignment="0" applyProtection="0"/>
    <xf numFmtId="203" fontId="310" fillId="0" borderId="0" applyFont="0" applyFill="0" applyBorder="0" applyAlignment="0" applyProtection="0"/>
    <xf numFmtId="0" fontId="4" fillId="0" borderId="0"/>
    <xf numFmtId="0" fontId="5" fillId="0" borderId="0" applyNumberFormat="0" applyFill="0" applyBorder="0" applyAlignment="0" applyProtection="0"/>
    <xf numFmtId="40" fontId="312" fillId="0" borderId="0" applyFont="0" applyFill="0" applyBorder="0" applyAlignment="0" applyProtection="0"/>
    <xf numFmtId="40" fontId="31" fillId="0" borderId="0" applyFont="0" applyFill="0" applyBorder="0" applyAlignment="0" applyProtection="0">
      <alignment vertical="center"/>
    </xf>
    <xf numFmtId="41" fontId="313" fillId="0" borderId="0" applyFont="0" applyFill="0" applyBorder="0" applyAlignment="0" applyProtection="0"/>
    <xf numFmtId="43" fontId="313" fillId="0" borderId="0" applyFont="0" applyFill="0" applyBorder="0" applyAlignment="0" applyProtection="0"/>
    <xf numFmtId="204" fontId="314" fillId="0" borderId="0" applyFont="0" applyFill="0" applyBorder="0" applyAlignment="0" applyProtection="0"/>
    <xf numFmtId="0" fontId="6" fillId="0" borderId="0">
      <alignment vertical="center"/>
    </xf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315" fillId="0" borderId="0"/>
    <xf numFmtId="0" fontId="5" fillId="0" borderId="0" applyNumberFormat="0" applyFill="0" applyBorder="0" applyAlignment="0" applyProtection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6" fillId="0" borderId="0"/>
    <xf numFmtId="205" fontId="5" fillId="0" borderId="132" quotePrefix="1" pivotButton="1" applyNumberFormat="0" applyFont="0" applyFill="0" applyBorder="0" applyAlignment="0" applyProtection="0">
      <alignment horizontal="justify" vertical="justify" textRotation="255" wrapText="1"/>
      <protection hidden="1"/>
    </xf>
    <xf numFmtId="205" fontId="5" fillId="0" borderId="132" quotePrefix="1" pivotButton="1" applyNumberFormat="0" applyFont="0" applyFill="0" applyBorder="0" applyAlignment="0" applyProtection="0">
      <alignment horizontal="justify" vertical="justify" textRotation="255" wrapText="1"/>
      <protection hidden="1"/>
    </xf>
    <xf numFmtId="0" fontId="4" fillId="0" borderId="0"/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4" fillId="0" borderId="0"/>
    <xf numFmtId="0" fontId="5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4" fillId="0" borderId="0"/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3" fontId="3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3" fontId="36" fillId="0" borderId="0"/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5" fillId="0" borderId="0" quotePrefix="1">
      <alignment horizontal="justify" vertical="justify" wrapText="1"/>
      <protection hidden="1"/>
    </xf>
    <xf numFmtId="3" fontId="36" fillId="0" borderId="0"/>
    <xf numFmtId="3" fontId="3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6" fontId="316" fillId="0" borderId="0" applyFont="0" applyFill="0" applyBorder="0" applyAlignment="0" applyProtection="0"/>
    <xf numFmtId="0" fontId="6" fillId="0" borderId="0"/>
    <xf numFmtId="0" fontId="4" fillId="0" borderId="0"/>
    <xf numFmtId="0" fontId="4" fillId="0" borderId="0"/>
    <xf numFmtId="0" fontId="58" fillId="0" borderId="0"/>
    <xf numFmtId="0" fontId="6" fillId="0" borderId="0"/>
    <xf numFmtId="0" fontId="58" fillId="0" borderId="0"/>
    <xf numFmtId="0" fontId="147" fillId="0" borderId="0"/>
    <xf numFmtId="0" fontId="58" fillId="0" borderId="0"/>
    <xf numFmtId="0" fontId="4" fillId="0" borderId="0"/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317" fillId="0" borderId="0" applyNumberFormat="0" applyFill="0" applyBorder="0" applyAlignment="0" applyProtection="0"/>
    <xf numFmtId="0" fontId="317" fillId="0" borderId="0" applyNumberFormat="0" applyFill="0" applyBorder="0" applyAlignment="0" applyProtection="0"/>
    <xf numFmtId="0" fontId="317" fillId="0" borderId="0" applyNumberFormat="0" applyFill="0" applyBorder="0" applyAlignment="0" applyProtection="0"/>
    <xf numFmtId="0" fontId="317" fillId="0" borderId="0" applyNumberFormat="0" applyFill="0" applyBorder="0" applyAlignment="0" applyProtection="0"/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58" fillId="0" borderId="0"/>
    <xf numFmtId="0" fontId="317" fillId="0" borderId="0" applyNumberFormat="0" applyFill="0" applyBorder="0" applyAlignment="0" applyProtection="0"/>
    <xf numFmtId="0" fontId="317" fillId="0" borderId="0" applyNumberFormat="0" applyFill="0" applyBorder="0" applyAlignment="0" applyProtection="0"/>
    <xf numFmtId="0" fontId="4" fillId="0" borderId="0"/>
    <xf numFmtId="0" fontId="58" fillId="0" borderId="0"/>
    <xf numFmtId="0" fontId="58" fillId="0" borderId="0"/>
    <xf numFmtId="0" fontId="58" fillId="0" borderId="0"/>
    <xf numFmtId="0" fontId="317" fillId="0" borderId="0" applyNumberFormat="0" applyFill="0" applyBorder="0" applyAlignment="0" applyProtection="0"/>
    <xf numFmtId="0" fontId="58" fillId="0" borderId="0"/>
    <xf numFmtId="0" fontId="6" fillId="0" borderId="0"/>
    <xf numFmtId="0" fontId="148" fillId="0" borderId="0"/>
    <xf numFmtId="0" fontId="6" fillId="0" borderId="0"/>
    <xf numFmtId="0" fontId="148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6" fillId="0" borderId="0" applyNumberFormat="0" applyFill="0" applyBorder="0" applyAlignment="0" applyProtection="0"/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148" fillId="0" borderId="0"/>
    <xf numFmtId="0" fontId="5" fillId="0" borderId="0"/>
    <xf numFmtId="0" fontId="6" fillId="0" borderId="0"/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4" fillId="0" borderId="0"/>
    <xf numFmtId="0" fontId="4" fillId="0" borderId="0"/>
    <xf numFmtId="0" fontId="5" fillId="0" borderId="0"/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205" fontId="5" fillId="0" borderId="132" quotePrefix="1" pivotButton="1" applyNumberFormat="0" applyFont="0" applyFill="0" applyBorder="0" applyAlignment="0" applyProtection="0">
      <alignment horizontal="justify" vertical="justify" textRotation="255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6" fillId="0" borderId="0"/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58" fillId="0" borderId="0"/>
    <xf numFmtId="0" fontId="127" fillId="0" borderId="0"/>
    <xf numFmtId="0" fontId="318" fillId="0" borderId="0"/>
    <xf numFmtId="0" fontId="4" fillId="0" borderId="0"/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" fontId="36" fillId="0" borderId="0"/>
    <xf numFmtId="3" fontId="36" fillId="0" borderId="0"/>
    <xf numFmtId="0" fontId="148" fillId="0" borderId="0"/>
    <xf numFmtId="0" fontId="6" fillId="0" borderId="0"/>
    <xf numFmtId="0" fontId="14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8" fillId="0" borderId="0"/>
    <xf numFmtId="0" fontId="58" fillId="0" borderId="0"/>
    <xf numFmtId="0" fontId="5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6" fillId="0" borderId="0"/>
    <xf numFmtId="0" fontId="4" fillId="0" borderId="0"/>
    <xf numFmtId="0" fontId="148" fillId="0" borderId="0"/>
    <xf numFmtId="0" fontId="4" fillId="0" borderId="0"/>
    <xf numFmtId="0" fontId="4" fillId="0" borderId="0"/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 quotePrefix="1">
      <alignment horizontal="justify" vertical="justify" wrapText="1"/>
      <protection hidden="1"/>
    </xf>
    <xf numFmtId="0" fontId="4" fillId="0" borderId="0"/>
    <xf numFmtId="0" fontId="4" fillId="0" borderId="0"/>
    <xf numFmtId="205" fontId="5" fillId="0" borderId="132" quotePrefix="1" pivotButton="1" applyNumberFormat="0" applyFont="0" applyFill="0" applyBorder="0" applyAlignment="0" applyProtection="0">
      <alignment horizontal="justify" vertical="justify" textRotation="255" wrapText="1"/>
      <protection hidden="1"/>
    </xf>
    <xf numFmtId="0" fontId="4" fillId="0" borderId="0"/>
    <xf numFmtId="0" fontId="4" fillId="0" borderId="0"/>
    <xf numFmtId="0" fontId="4" fillId="0" borderId="0"/>
    <xf numFmtId="0" fontId="5" fillId="0" borderId="0" quotePrefix="1">
      <alignment horizontal="justify" vertical="justify" wrapText="1"/>
      <protection hidden="1"/>
    </xf>
    <xf numFmtId="0" fontId="4" fillId="0" borderId="0"/>
    <xf numFmtId="0" fontId="5" fillId="0" borderId="0" quotePrefix="1">
      <alignment horizontal="justify" vertical="justify" wrapText="1"/>
      <protection hidden="1"/>
    </xf>
    <xf numFmtId="0" fontId="4" fillId="0" borderId="0"/>
    <xf numFmtId="0" fontId="4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4" fillId="0" borderId="0"/>
    <xf numFmtId="3" fontId="36" fillId="0" borderId="0"/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14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8" fillId="0" borderId="0"/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" fontId="36" fillId="0" borderId="0"/>
    <xf numFmtId="0" fontId="4" fillId="0" borderId="0"/>
    <xf numFmtId="0" fontId="4" fillId="0" borderId="0"/>
    <xf numFmtId="0" fontId="4" fillId="0" borderId="0"/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4" fillId="0" borderId="0"/>
    <xf numFmtId="0" fontId="4" fillId="0" borderId="0"/>
    <xf numFmtId="0" fontId="4" fillId="0" borderId="0"/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4" fillId="0" borderId="0"/>
    <xf numFmtId="0" fontId="4" fillId="0" borderId="0"/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4" fillId="0" borderId="0"/>
    <xf numFmtId="0" fontId="4" fillId="0" borderId="0"/>
    <xf numFmtId="0" fontId="4" fillId="0" borderId="0"/>
    <xf numFmtId="0" fontId="4" fillId="0" borderId="0"/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4" fillId="0" borderId="0"/>
    <xf numFmtId="0" fontId="4" fillId="0" borderId="0"/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4" fillId="0" borderId="0"/>
    <xf numFmtId="0" fontId="4" fillId="0" borderId="0"/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0" quotePrefix="1">
      <alignment horizontal="justify" vertical="justify" wrapText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5" fillId="0" borderId="128" quotePrefix="1">
      <alignment horizontal="justify" vertical="justify" textRotation="127" wrapText="1" justifyLastLine="1"/>
      <protection hidden="1"/>
    </xf>
    <xf numFmtId="0" fontId="319" fillId="0" borderId="0"/>
    <xf numFmtId="0" fontId="320" fillId="0" borderId="0"/>
    <xf numFmtId="0" fontId="320" fillId="0" borderId="0"/>
    <xf numFmtId="0" fontId="319" fillId="0" borderId="0"/>
    <xf numFmtId="0" fontId="319" fillId="0" borderId="0"/>
    <xf numFmtId="0" fontId="319" fillId="0" borderId="0"/>
    <xf numFmtId="0" fontId="320" fillId="0" borderId="0"/>
    <xf numFmtId="0" fontId="320" fillId="0" borderId="0"/>
    <xf numFmtId="0" fontId="319" fillId="0" borderId="0"/>
    <xf numFmtId="0" fontId="319" fillId="0" borderId="0"/>
    <xf numFmtId="0" fontId="6" fillId="0" borderId="0"/>
    <xf numFmtId="0" fontId="4" fillId="0" borderId="0"/>
    <xf numFmtId="0" fontId="4" fillId="0" borderId="0"/>
    <xf numFmtId="0" fontId="5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5" fillId="0" borderId="0" quotePrefix="1">
      <alignment horizontal="justify" vertical="justify" wrapText="1"/>
      <protection hidden="1"/>
    </xf>
    <xf numFmtId="0" fontId="6" fillId="0" borderId="0"/>
    <xf numFmtId="0" fontId="4" fillId="0" borderId="0"/>
    <xf numFmtId="0" fontId="4" fillId="0" borderId="0"/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0" fontId="4" fillId="0" borderId="0"/>
    <xf numFmtId="0" fontId="4" fillId="0" borderId="0"/>
    <xf numFmtId="3" fontId="3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5" fontId="5" fillId="0" borderId="0" quotePrefix="1" pivotButton="1" applyNumberFormat="0" applyFont="0" applyFill="0" applyBorder="0" applyAlignment="0" applyProtection="0">
      <alignment horizontal="justify" vertical="justify" textRotation="255" wrapText="1" indent="15" justifyLastLine="1" shrinkToFit="1" readingOrder="3"/>
      <protection hidden="1"/>
    </xf>
    <xf numFmtId="207" fontId="321" fillId="0" borderId="0" applyFont="0" applyFill="0" applyBorder="0" applyAlignment="0" applyProtection="0"/>
    <xf numFmtId="0" fontId="322" fillId="0" borderId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37" fontId="323" fillId="0" borderId="0" applyFont="0" applyFill="0" applyBorder="0" applyAlignment="0" applyProtection="0">
      <protection locked="0"/>
    </xf>
    <xf numFmtId="207" fontId="321" fillId="0" borderId="0" applyFont="0" applyFill="0" applyBorder="0" applyAlignment="0" applyProtection="0"/>
    <xf numFmtId="207" fontId="321" fillId="0" borderId="0" applyFont="0" applyFill="0" applyBorder="0" applyAlignment="0" applyProtection="0"/>
    <xf numFmtId="0" fontId="324" fillId="46" borderId="0"/>
    <xf numFmtId="207" fontId="321" fillId="0" borderId="0" applyFont="0" applyFill="0" applyBorder="0" applyAlignment="0" applyProtection="0"/>
    <xf numFmtId="207" fontId="321" fillId="0" borderId="0" applyFont="0" applyFill="0" applyBorder="0" applyAlignment="0" applyProtection="0"/>
    <xf numFmtId="207" fontId="321" fillId="0" borderId="0" applyFont="0" applyFill="0" applyBorder="0" applyAlignment="0" applyProtection="0"/>
    <xf numFmtId="207" fontId="321" fillId="0" borderId="0" applyFont="0" applyFill="0" applyBorder="0" applyAlignment="0" applyProtection="0"/>
    <xf numFmtId="207" fontId="321" fillId="0" borderId="0" applyFont="0" applyFill="0" applyBorder="0" applyAlignment="0" applyProtection="0"/>
    <xf numFmtId="207" fontId="321" fillId="0" borderId="0" applyFont="0" applyFill="0" applyBorder="0" applyAlignment="0" applyProtection="0"/>
    <xf numFmtId="0" fontId="324" fillId="46" borderId="0"/>
    <xf numFmtId="207" fontId="321" fillId="0" borderId="0" applyFont="0" applyFill="0" applyBorder="0" applyAlignment="0" applyProtection="0"/>
    <xf numFmtId="207" fontId="321" fillId="0" borderId="0" applyFont="0" applyFill="0" applyBorder="0" applyAlignment="0" applyProtection="0"/>
    <xf numFmtId="207" fontId="321" fillId="0" borderId="0" applyFont="0" applyFill="0" applyBorder="0" applyAlignment="0" applyProtection="0"/>
    <xf numFmtId="207" fontId="321" fillId="0" borderId="0" applyFont="0" applyFill="0" applyBorder="0" applyAlignment="0" applyProtection="0"/>
    <xf numFmtId="0" fontId="325" fillId="46" borderId="0"/>
    <xf numFmtId="4" fontId="326" fillId="0" borderId="0" applyFont="0" applyFill="0" applyBorder="0" applyAlignment="0" applyProtection="0"/>
    <xf numFmtId="0" fontId="327" fillId="46" borderId="0"/>
    <xf numFmtId="0" fontId="328" fillId="0" borderId="0">
      <alignment wrapText="1"/>
    </xf>
    <xf numFmtId="208" fontId="326" fillId="0" borderId="0" applyFont="0" applyFill="0" applyBorder="0" applyAlignment="0" applyProtection="0"/>
    <xf numFmtId="0" fontId="150" fillId="97" borderId="0" applyNumberFormat="0" applyBorder="0" applyAlignment="0" applyProtection="0"/>
    <xf numFmtId="0" fontId="150" fillId="97" borderId="0" applyNumberFormat="0" applyBorder="0" applyAlignment="0" applyProtection="0"/>
    <xf numFmtId="0" fontId="158" fillId="98" borderId="0" applyNumberFormat="0" applyBorder="0" applyAlignment="0" applyProtection="0"/>
    <xf numFmtId="0" fontId="150" fillId="99" borderId="0" applyNumberFormat="0" applyBorder="0" applyAlignment="0" applyProtection="0"/>
    <xf numFmtId="0" fontId="150" fillId="100" borderId="0" applyNumberFormat="0" applyBorder="0" applyAlignment="0" applyProtection="0"/>
    <xf numFmtId="0" fontId="158" fillId="101" borderId="0" applyNumberFormat="0" applyBorder="0" applyAlignment="0" applyProtection="0"/>
    <xf numFmtId="0" fontId="150" fillId="99" borderId="0" applyNumberFormat="0" applyBorder="0" applyAlignment="0" applyProtection="0"/>
    <xf numFmtId="0" fontId="150" fillId="102" borderId="0" applyNumberFormat="0" applyBorder="0" applyAlignment="0" applyProtection="0"/>
    <xf numFmtId="0" fontId="158" fillId="100" borderId="0" applyNumberFormat="0" applyBorder="0" applyAlignment="0" applyProtection="0"/>
    <xf numFmtId="0" fontId="150" fillId="97" borderId="0" applyNumberFormat="0" applyBorder="0" applyAlignment="0" applyProtection="0"/>
    <xf numFmtId="0" fontId="150" fillId="100" borderId="0" applyNumberFormat="0" applyBorder="0" applyAlignment="0" applyProtection="0"/>
    <xf numFmtId="0" fontId="158" fillId="100" borderId="0" applyNumberFormat="0" applyBorder="0" applyAlignment="0" applyProtection="0"/>
    <xf numFmtId="0" fontId="150" fillId="103" borderId="0" applyNumberFormat="0" applyBorder="0" applyAlignment="0" applyProtection="0"/>
    <xf numFmtId="0" fontId="150" fillId="97" borderId="0" applyNumberFormat="0" applyBorder="0" applyAlignment="0" applyProtection="0"/>
    <xf numFmtId="0" fontId="158" fillId="98" borderId="0" applyNumberFormat="0" applyBorder="0" applyAlignment="0" applyProtection="0"/>
    <xf numFmtId="0" fontId="150" fillId="99" borderId="0" applyNumberFormat="0" applyBorder="0" applyAlignment="0" applyProtection="0"/>
    <xf numFmtId="0" fontId="150" fillId="104" borderId="0" applyNumberFormat="0" applyBorder="0" applyAlignment="0" applyProtection="0"/>
    <xf numFmtId="0" fontId="158" fillId="104" borderId="0" applyNumberFormat="0" applyBorder="0" applyAlignment="0" applyProtection="0"/>
    <xf numFmtId="207" fontId="329" fillId="0" borderId="0" applyFont="0" applyFill="0" applyBorder="0" applyAlignment="0" applyProtection="0"/>
    <xf numFmtId="0" fontId="330" fillId="0" borderId="0" applyFont="0" applyFill="0" applyBorder="0" applyAlignment="0" applyProtection="0"/>
    <xf numFmtId="207" fontId="331" fillId="0" borderId="0" applyFont="0" applyFill="0" applyBorder="0" applyAlignment="0" applyProtection="0"/>
    <xf numFmtId="209" fontId="329" fillId="0" borderId="0" applyFont="0" applyFill="0" applyBorder="0" applyAlignment="0" applyProtection="0"/>
    <xf numFmtId="0" fontId="330" fillId="0" borderId="0" applyFont="0" applyFill="0" applyBorder="0" applyAlignment="0" applyProtection="0"/>
    <xf numFmtId="209" fontId="331" fillId="0" borderId="0" applyFont="0" applyFill="0" applyBorder="0" applyAlignment="0" applyProtection="0"/>
    <xf numFmtId="210" fontId="329" fillId="0" borderId="0" applyFont="0" applyFill="0" applyBorder="0" applyAlignment="0" applyProtection="0"/>
    <xf numFmtId="0" fontId="330" fillId="0" borderId="0" applyFont="0" applyFill="0" applyBorder="0" applyAlignment="0" applyProtection="0"/>
    <xf numFmtId="210" fontId="331" fillId="0" borderId="0" applyFont="0" applyFill="0" applyBorder="0" applyAlignment="0" applyProtection="0"/>
    <xf numFmtId="211" fontId="329" fillId="0" borderId="0" applyFont="0" applyFill="0" applyBorder="0" applyAlignment="0" applyProtection="0"/>
    <xf numFmtId="0" fontId="330" fillId="0" borderId="0" applyFont="0" applyFill="0" applyBorder="0" applyAlignment="0" applyProtection="0"/>
    <xf numFmtId="211" fontId="331" fillId="0" borderId="0" applyFont="0" applyFill="0" applyBorder="0" applyAlignment="0" applyProtection="0"/>
    <xf numFmtId="3" fontId="332" fillId="0" borderId="0"/>
    <xf numFmtId="0" fontId="333" fillId="0" borderId="133" applyAlignment="0" applyProtection="0"/>
    <xf numFmtId="0" fontId="333" fillId="0" borderId="133" applyAlignment="0" applyProtection="0"/>
    <xf numFmtId="0" fontId="6" fillId="0" borderId="0"/>
    <xf numFmtId="0" fontId="330" fillId="0" borderId="0"/>
    <xf numFmtId="0" fontId="334" fillId="0" borderId="0"/>
    <xf numFmtId="0" fontId="330" fillId="0" borderId="0"/>
    <xf numFmtId="0" fontId="334" fillId="0" borderId="0"/>
    <xf numFmtId="0" fontId="335" fillId="0" borderId="0"/>
    <xf numFmtId="3" fontId="182" fillId="0" borderId="0" applyNumberFormat="0" applyFill="0" applyBorder="0" applyAlignment="0" applyProtection="0"/>
    <xf numFmtId="3" fontId="182" fillId="0" borderId="0" applyNumberFormat="0" applyFill="0" applyBorder="0" applyAlignment="0" applyProtection="0"/>
    <xf numFmtId="0" fontId="336" fillId="0" borderId="0"/>
    <xf numFmtId="212" fontId="337" fillId="0" borderId="0" applyFont="0" applyFill="0" applyBorder="0" applyAlignment="0" applyProtection="0"/>
    <xf numFmtId="213" fontId="5" fillId="0" borderId="0"/>
    <xf numFmtId="213" fontId="5" fillId="0" borderId="0"/>
    <xf numFmtId="213" fontId="5" fillId="0" borderId="0"/>
    <xf numFmtId="213" fontId="5" fillId="0" borderId="0"/>
    <xf numFmtId="213" fontId="5" fillId="0" borderId="0"/>
    <xf numFmtId="213" fontId="5" fillId="0" borderId="0"/>
    <xf numFmtId="213" fontId="5" fillId="0" borderId="0"/>
    <xf numFmtId="213" fontId="5" fillId="0" borderId="0"/>
    <xf numFmtId="3" fontId="5" fillId="0" borderId="0" applyFont="0" applyFill="0" applyBorder="0" applyAlignment="0" applyProtection="0"/>
    <xf numFmtId="214" fontId="5" fillId="0" borderId="0" applyFont="0" applyFill="0" applyBorder="0" applyAlignment="0" applyProtection="0"/>
    <xf numFmtId="15" fontId="27" fillId="0" borderId="0" applyFill="0" applyBorder="0" applyProtection="0">
      <alignment horizontal="center" vertical="center"/>
    </xf>
    <xf numFmtId="38" fontId="58" fillId="0" borderId="134">
      <alignment vertical="center"/>
    </xf>
    <xf numFmtId="41" fontId="338" fillId="0" borderId="0" applyFont="0" applyFill="0" applyBorder="0" applyAlignment="0" applyProtection="0"/>
    <xf numFmtId="43" fontId="338" fillId="0" borderId="0" applyFont="0" applyFill="0" applyBorder="0" applyAlignment="0" applyProtection="0"/>
    <xf numFmtId="41" fontId="338" fillId="0" borderId="0" applyFont="0" applyFill="0" applyBorder="0" applyAlignment="0" applyProtection="0"/>
    <xf numFmtId="179" fontId="338" fillId="0" borderId="0" applyFont="0" applyFill="0" applyBorder="0" applyAlignment="0" applyProtection="0"/>
    <xf numFmtId="41" fontId="338" fillId="0" borderId="0" applyFont="0" applyFill="0" applyBorder="0" applyAlignment="0" applyProtection="0"/>
    <xf numFmtId="41" fontId="338" fillId="0" borderId="0" applyFont="0" applyFill="0" applyBorder="0" applyAlignment="0" applyProtection="0"/>
    <xf numFmtId="179" fontId="338" fillId="0" borderId="0" applyFont="0" applyFill="0" applyBorder="0" applyAlignment="0" applyProtection="0"/>
    <xf numFmtId="179" fontId="338" fillId="0" borderId="0" applyFont="0" applyFill="0" applyBorder="0" applyAlignment="0" applyProtection="0"/>
    <xf numFmtId="179" fontId="338" fillId="0" borderId="0" applyFont="0" applyFill="0" applyBorder="0" applyAlignment="0" applyProtection="0"/>
    <xf numFmtId="41" fontId="338" fillId="0" borderId="0" applyFont="0" applyFill="0" applyBorder="0" applyAlignment="0" applyProtection="0"/>
    <xf numFmtId="41" fontId="338" fillId="0" borderId="0" applyFont="0" applyFill="0" applyBorder="0" applyAlignment="0" applyProtection="0"/>
    <xf numFmtId="41" fontId="338" fillId="0" borderId="0" applyFont="0" applyFill="0" applyBorder="0" applyAlignment="0" applyProtection="0"/>
    <xf numFmtId="179" fontId="338" fillId="0" borderId="0" applyFont="0" applyFill="0" applyBorder="0" applyAlignment="0" applyProtection="0"/>
    <xf numFmtId="179" fontId="338" fillId="0" borderId="0" applyFont="0" applyFill="0" applyBorder="0" applyAlignment="0" applyProtection="0"/>
    <xf numFmtId="215" fontId="338" fillId="0" borderId="0" applyFont="0" applyFill="0" applyBorder="0" applyAlignment="0" applyProtection="0"/>
    <xf numFmtId="215" fontId="338" fillId="0" borderId="0" applyFont="0" applyFill="0" applyBorder="0" applyAlignment="0" applyProtection="0"/>
    <xf numFmtId="179" fontId="338" fillId="0" borderId="0" applyFont="0" applyFill="0" applyBorder="0" applyAlignment="0" applyProtection="0"/>
    <xf numFmtId="43" fontId="338" fillId="0" borderId="0" applyFont="0" applyFill="0" applyBorder="0" applyAlignment="0" applyProtection="0"/>
    <xf numFmtId="186" fontId="338" fillId="0" borderId="0" applyFont="0" applyFill="0" applyBorder="0" applyAlignment="0" applyProtection="0"/>
    <xf numFmtId="43" fontId="338" fillId="0" borderId="0" applyFont="0" applyFill="0" applyBorder="0" applyAlignment="0" applyProtection="0"/>
    <xf numFmtId="43" fontId="338" fillId="0" borderId="0" applyFont="0" applyFill="0" applyBorder="0" applyAlignment="0" applyProtection="0"/>
    <xf numFmtId="186" fontId="338" fillId="0" borderId="0" applyFont="0" applyFill="0" applyBorder="0" applyAlignment="0" applyProtection="0"/>
    <xf numFmtId="186" fontId="338" fillId="0" borderId="0" applyFont="0" applyFill="0" applyBorder="0" applyAlignment="0" applyProtection="0"/>
    <xf numFmtId="186" fontId="338" fillId="0" borderId="0" applyFont="0" applyFill="0" applyBorder="0" applyAlignment="0" applyProtection="0"/>
    <xf numFmtId="43" fontId="338" fillId="0" borderId="0" applyFont="0" applyFill="0" applyBorder="0" applyAlignment="0" applyProtection="0"/>
    <xf numFmtId="43" fontId="338" fillId="0" borderId="0" applyFont="0" applyFill="0" applyBorder="0" applyAlignment="0" applyProtection="0"/>
    <xf numFmtId="43" fontId="338" fillId="0" borderId="0" applyFont="0" applyFill="0" applyBorder="0" applyAlignment="0" applyProtection="0"/>
    <xf numFmtId="186" fontId="338" fillId="0" borderId="0" applyFont="0" applyFill="0" applyBorder="0" applyAlignment="0" applyProtection="0"/>
    <xf numFmtId="186" fontId="338" fillId="0" borderId="0" applyFont="0" applyFill="0" applyBorder="0" applyAlignment="0" applyProtection="0"/>
    <xf numFmtId="216" fontId="338" fillId="0" borderId="0" applyFont="0" applyFill="0" applyBorder="0" applyAlignment="0" applyProtection="0"/>
    <xf numFmtId="216" fontId="338" fillId="0" borderId="0" applyFont="0" applyFill="0" applyBorder="0" applyAlignment="0" applyProtection="0"/>
    <xf numFmtId="186" fontId="338" fillId="0" borderId="0" applyFont="0" applyFill="0" applyBorder="0" applyAlignment="0" applyProtection="0"/>
    <xf numFmtId="0" fontId="177" fillId="105" borderId="0" applyNumberFormat="0" applyBorder="0" applyAlignment="0" applyProtection="0"/>
    <xf numFmtId="0" fontId="177" fillId="106" borderId="0" applyNumberFormat="0" applyBorder="0" applyAlignment="0" applyProtection="0"/>
    <xf numFmtId="0" fontId="177" fillId="107" borderId="0" applyNumberFormat="0" applyBorder="0" applyAlignment="0" applyProtection="0"/>
    <xf numFmtId="0" fontId="339" fillId="0" borderId="0" applyFont="0" applyFill="0" applyBorder="0" applyAlignment="0" applyProtection="0"/>
    <xf numFmtId="3" fontId="5" fillId="0" borderId="0" applyFill="0" applyBorder="0" applyAlignment="0" applyProtection="0"/>
    <xf numFmtId="2" fontId="5" fillId="0" borderId="0" applyFont="0" applyFill="0" applyBorder="0" applyAlignment="0" applyProtection="0"/>
    <xf numFmtId="0" fontId="340" fillId="0" borderId="0" applyNumberFormat="0" applyFill="0" applyBorder="0" applyAlignment="0" applyProtection="0">
      <alignment horizontal="left" vertical="top" wrapText="1"/>
    </xf>
    <xf numFmtId="0" fontId="341" fillId="0" borderId="0">
      <alignment horizontal="left"/>
    </xf>
    <xf numFmtId="0" fontId="342" fillId="0" borderId="0" applyProtection="0"/>
    <xf numFmtId="0" fontId="62" fillId="0" borderId="0" applyProtection="0"/>
    <xf numFmtId="217" fontId="343" fillId="108" borderId="135" applyNumberFormat="0" applyAlignment="0">
      <alignment horizontal="left" vertical="top"/>
    </xf>
    <xf numFmtId="217" fontId="343" fillId="108" borderId="135" applyNumberFormat="0" applyAlignment="0">
      <alignment horizontal="left" vertical="top"/>
    </xf>
    <xf numFmtId="49" fontId="344" fillId="0" borderId="135">
      <alignment vertical="center"/>
    </xf>
    <xf numFmtId="49" fontId="344" fillId="0" borderId="135">
      <alignment vertical="center"/>
    </xf>
    <xf numFmtId="10" fontId="27" fillId="24" borderId="135" applyNumberFormat="0" applyBorder="0" applyAlignment="0" applyProtection="0"/>
    <xf numFmtId="0" fontId="316" fillId="0" borderId="0"/>
    <xf numFmtId="0" fontId="58" fillId="0" borderId="0"/>
    <xf numFmtId="0" fontId="58" fillId="0" borderId="0"/>
    <xf numFmtId="218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38" fontId="58" fillId="0" borderId="0" applyFont="0" applyFill="0" applyBorder="0" applyAlignment="0" applyProtection="0"/>
    <xf numFmtId="40" fontId="58" fillId="0" borderId="0" applyFont="0" applyFill="0" applyBorder="0" applyAlignment="0" applyProtection="0"/>
    <xf numFmtId="0" fontId="345" fillId="0" borderId="63"/>
    <xf numFmtId="220" fontId="5" fillId="0" borderId="136"/>
    <xf numFmtId="188" fontId="5" fillId="0" borderId="0" applyFont="0" applyFill="0" applyBorder="0" applyAlignment="0" applyProtection="0"/>
    <xf numFmtId="189" fontId="5" fillId="0" borderId="0" applyFont="0" applyFill="0" applyBorder="0" applyAlignment="0" applyProtection="0"/>
    <xf numFmtId="204" fontId="58" fillId="0" borderId="0" applyFont="0" applyFill="0" applyBorder="0" applyAlignment="0" applyProtection="0"/>
    <xf numFmtId="221" fontId="58" fillId="0" borderId="0" applyFont="0" applyFill="0" applyBorder="0" applyAlignment="0" applyProtection="0"/>
    <xf numFmtId="0" fontId="126" fillId="0" borderId="0" applyNumberFormat="0" applyFont="0" applyFill="0" applyAlignment="0"/>
    <xf numFmtId="37" fontId="346" fillId="0" borderId="0"/>
    <xf numFmtId="0" fontId="322" fillId="0" borderId="0"/>
    <xf numFmtId="0" fontId="316" fillId="0" borderId="0"/>
    <xf numFmtId="0" fontId="338" fillId="0" borderId="0"/>
    <xf numFmtId="3" fontId="36" fillId="0" borderId="137" applyBorder="0"/>
    <xf numFmtId="3" fontId="36" fillId="0" borderId="137" applyBorder="0"/>
    <xf numFmtId="222" fontId="64" fillId="0" borderId="138" applyFont="0" applyFill="0" applyBorder="0" applyAlignment="0">
      <alignment horizontal="left" indent="1"/>
    </xf>
    <xf numFmtId="0" fontId="347" fillId="0" borderId="0"/>
    <xf numFmtId="178" fontId="5" fillId="0" borderId="0" applyFont="0" applyFill="0" applyBorder="0" applyAlignment="0" applyProtection="0"/>
    <xf numFmtId="0" fontId="27" fillId="0" borderId="0" applyFill="0" applyBorder="0" applyProtection="0">
      <alignment horizontal="center" vertical="center"/>
    </xf>
    <xf numFmtId="0" fontId="348" fillId="24" borderId="0"/>
    <xf numFmtId="9" fontId="58" fillId="0" borderId="29" applyNumberFormat="0" applyBorder="0"/>
    <xf numFmtId="37" fontId="349" fillId="0" borderId="0" applyNumberFormat="0" applyFill="0" applyBorder="0" applyAlignment="0"/>
    <xf numFmtId="3" fontId="350" fillId="0" borderId="102" applyNumberFormat="0" applyFill="0" applyBorder="0" applyAlignment="0" applyProtection="0"/>
    <xf numFmtId="49" fontId="36" fillId="0" borderId="0">
      <alignment horizontal="right"/>
    </xf>
    <xf numFmtId="4" fontId="113" fillId="22" borderId="139" applyNumberFormat="0" applyProtection="0">
      <alignment vertical="center"/>
    </xf>
    <xf numFmtId="4" fontId="113" fillId="22" borderId="139" applyNumberFormat="0" applyProtection="0">
      <alignment vertical="center"/>
    </xf>
    <xf numFmtId="4" fontId="351" fillId="25" borderId="139" applyNumberFormat="0" applyProtection="0">
      <alignment vertical="center"/>
    </xf>
    <xf numFmtId="4" fontId="351" fillId="25" borderId="139" applyNumberFormat="0" applyProtection="0">
      <alignment vertical="center"/>
    </xf>
    <xf numFmtId="4" fontId="113" fillId="25" borderId="139" applyNumberFormat="0" applyProtection="0">
      <alignment horizontal="left" vertical="center" indent="1"/>
    </xf>
    <xf numFmtId="4" fontId="113" fillId="25" borderId="139" applyNumberFormat="0" applyProtection="0">
      <alignment horizontal="left" vertical="center" indent="1"/>
    </xf>
    <xf numFmtId="0" fontId="113" fillId="25" borderId="139" applyNumberFormat="0" applyProtection="0">
      <alignment horizontal="left" vertical="top" indent="1"/>
    </xf>
    <xf numFmtId="0" fontId="113" fillId="25" borderId="139" applyNumberFormat="0" applyProtection="0">
      <alignment horizontal="left" vertical="top" indent="1"/>
    </xf>
    <xf numFmtId="4" fontId="113" fillId="108" borderId="0" applyNumberFormat="0" applyProtection="0">
      <alignment horizontal="left" vertical="center"/>
    </xf>
    <xf numFmtId="4" fontId="140" fillId="3" borderId="139" applyNumberFormat="0" applyProtection="0">
      <alignment horizontal="right" vertical="center"/>
    </xf>
    <xf numFmtId="4" fontId="140" fillId="3" borderId="139" applyNumberFormat="0" applyProtection="0">
      <alignment horizontal="right" vertical="center"/>
    </xf>
    <xf numFmtId="4" fontId="140" fillId="9" borderId="139" applyNumberFormat="0" applyProtection="0">
      <alignment horizontal="right" vertical="center"/>
    </xf>
    <xf numFmtId="4" fontId="140" fillId="9" borderId="139" applyNumberFormat="0" applyProtection="0">
      <alignment horizontal="right" vertical="center"/>
    </xf>
    <xf numFmtId="4" fontId="140" fillId="17" borderId="139" applyNumberFormat="0" applyProtection="0">
      <alignment horizontal="right" vertical="center"/>
    </xf>
    <xf numFmtId="4" fontId="140" fillId="17" borderId="139" applyNumberFormat="0" applyProtection="0">
      <alignment horizontal="right" vertical="center"/>
    </xf>
    <xf numFmtId="4" fontId="140" fillId="11" borderId="139" applyNumberFormat="0" applyProtection="0">
      <alignment horizontal="right" vertical="center"/>
    </xf>
    <xf numFmtId="4" fontId="140" fillId="11" borderId="139" applyNumberFormat="0" applyProtection="0">
      <alignment horizontal="right" vertical="center"/>
    </xf>
    <xf numFmtId="4" fontId="140" fillId="15" borderId="139" applyNumberFormat="0" applyProtection="0">
      <alignment horizontal="right" vertical="center"/>
    </xf>
    <xf numFmtId="4" fontId="140" fillId="15" borderId="139" applyNumberFormat="0" applyProtection="0">
      <alignment horizontal="right" vertical="center"/>
    </xf>
    <xf numFmtId="4" fontId="140" fillId="19" borderId="139" applyNumberFormat="0" applyProtection="0">
      <alignment horizontal="right" vertical="center"/>
    </xf>
    <xf numFmtId="4" fontId="140" fillId="19" borderId="139" applyNumberFormat="0" applyProtection="0">
      <alignment horizontal="right" vertical="center"/>
    </xf>
    <xf numFmtId="4" fontId="140" fillId="18" borderId="139" applyNumberFormat="0" applyProtection="0">
      <alignment horizontal="right" vertical="center"/>
    </xf>
    <xf numFmtId="4" fontId="140" fillId="18" borderId="139" applyNumberFormat="0" applyProtection="0">
      <alignment horizontal="right" vertical="center"/>
    </xf>
    <xf numFmtId="4" fontId="140" fillId="109" borderId="139" applyNumberFormat="0" applyProtection="0">
      <alignment horizontal="right" vertical="center"/>
    </xf>
    <xf numFmtId="4" fontId="140" fillId="109" borderId="139" applyNumberFormat="0" applyProtection="0">
      <alignment horizontal="right" vertical="center"/>
    </xf>
    <xf numFmtId="4" fontId="140" fillId="10" borderId="139" applyNumberFormat="0" applyProtection="0">
      <alignment horizontal="right" vertical="center"/>
    </xf>
    <xf numFmtId="4" fontId="140" fillId="10" borderId="139" applyNumberFormat="0" applyProtection="0">
      <alignment horizontal="right" vertical="center"/>
    </xf>
    <xf numFmtId="4" fontId="89" fillId="110" borderId="0" applyNumberFormat="0" applyProtection="0">
      <alignment horizontal="left" vertical="center" indent="1"/>
    </xf>
    <xf numFmtId="4" fontId="140" fillId="111" borderId="139" applyNumberFormat="0" applyProtection="0">
      <alignment horizontal="right" vertical="center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4" fontId="140" fillId="111" borderId="139" applyNumberFormat="0" applyProtection="0">
      <alignment horizontal="right" vertical="center"/>
    </xf>
    <xf numFmtId="0" fontId="5" fillId="92" borderId="9" applyNumberFormat="0" applyProtection="0">
      <alignment horizontal="left" vertical="center" indent="1"/>
    </xf>
    <xf numFmtId="4" fontId="140" fillId="112" borderId="0" applyNumberFormat="0" applyProtection="0">
      <alignment horizontal="left" vertical="center"/>
    </xf>
    <xf numFmtId="4" fontId="140" fillId="108" borderId="0" applyNumberFormat="0" applyProtection="0">
      <alignment horizontal="left" vertical="center"/>
    </xf>
    <xf numFmtId="0" fontId="5" fillId="110" borderId="139" applyNumberFormat="0" applyProtection="0">
      <alignment horizontal="left" vertical="center" indent="1"/>
    </xf>
    <xf numFmtId="0" fontId="5" fillId="95" borderId="9" applyNumberFormat="0" applyProtection="0">
      <alignment horizontal="left" vertical="center" indent="1"/>
    </xf>
    <xf numFmtId="0" fontId="5" fillId="95" borderId="9" applyNumberFormat="0" applyProtection="0">
      <alignment horizontal="left" vertical="center" indent="1"/>
    </xf>
    <xf numFmtId="0" fontId="5" fillId="110" borderId="139" applyNumberFormat="0" applyProtection="0">
      <alignment horizontal="left" vertical="center" indent="1"/>
    </xf>
    <xf numFmtId="0" fontId="5" fillId="110" borderId="139" applyNumberFormat="0" applyProtection="0">
      <alignment horizontal="left" vertical="center"/>
    </xf>
    <xf numFmtId="0" fontId="5" fillId="110" borderId="139" applyNumberFormat="0" applyProtection="0">
      <alignment horizontal="left" vertical="top" indent="1"/>
    </xf>
    <xf numFmtId="0" fontId="5" fillId="95" borderId="9" applyNumberFormat="0" applyProtection="0">
      <alignment horizontal="left" vertical="center" indent="1"/>
    </xf>
    <xf numFmtId="0" fontId="5" fillId="95" borderId="9" applyNumberFormat="0" applyProtection="0">
      <alignment horizontal="left" vertical="center" indent="1"/>
    </xf>
    <xf numFmtId="0" fontId="5" fillId="110" borderId="139" applyNumberFormat="0" applyProtection="0">
      <alignment horizontal="left" vertical="top" indent="1"/>
    </xf>
    <xf numFmtId="0" fontId="5" fillId="110" borderId="139" applyNumberFormat="0" applyProtection="0">
      <alignment horizontal="left" vertical="top"/>
    </xf>
    <xf numFmtId="0" fontId="5" fillId="108" borderId="139" applyNumberFormat="0" applyProtection="0">
      <alignment horizontal="left" vertical="center" indent="1"/>
    </xf>
    <xf numFmtId="0" fontId="5" fillId="113" borderId="9" applyNumberFormat="0" applyProtection="0">
      <alignment horizontal="left" vertical="center" indent="1"/>
    </xf>
    <xf numFmtId="0" fontId="5" fillId="113" borderId="9" applyNumberFormat="0" applyProtection="0">
      <alignment horizontal="left" vertical="center" indent="1"/>
    </xf>
    <xf numFmtId="0" fontId="5" fillId="108" borderId="139" applyNumberFormat="0" applyProtection="0">
      <alignment horizontal="left" vertical="center" indent="1"/>
    </xf>
    <xf numFmtId="0" fontId="5" fillId="108" borderId="139" applyNumberFormat="0" applyProtection="0">
      <alignment horizontal="left" vertical="center"/>
    </xf>
    <xf numFmtId="0" fontId="5" fillId="108" borderId="139" applyNumberFormat="0" applyProtection="0">
      <alignment horizontal="left" vertical="top" indent="1"/>
    </xf>
    <xf numFmtId="0" fontId="5" fillId="113" borderId="9" applyNumberFormat="0" applyProtection="0">
      <alignment horizontal="left" vertical="center" indent="1"/>
    </xf>
    <xf numFmtId="0" fontId="5" fillId="113" borderId="9" applyNumberFormat="0" applyProtection="0">
      <alignment horizontal="left" vertical="center" indent="1"/>
    </xf>
    <xf numFmtId="0" fontId="5" fillId="108" borderId="139" applyNumberFormat="0" applyProtection="0">
      <alignment horizontal="left" vertical="top" indent="1"/>
    </xf>
    <xf numFmtId="0" fontId="5" fillId="108" borderId="139" applyNumberFormat="0" applyProtection="0">
      <alignment horizontal="left" vertical="top"/>
    </xf>
    <xf numFmtId="0" fontId="5" fillId="90" borderId="139" applyNumberFormat="0" applyProtection="0">
      <alignment horizontal="left" vertical="center" indent="1"/>
    </xf>
    <xf numFmtId="0" fontId="5" fillId="46" borderId="9" applyNumberFormat="0" applyProtection="0">
      <alignment horizontal="left" vertical="center" indent="1"/>
    </xf>
    <xf numFmtId="0" fontId="5" fillId="46" borderId="9" applyNumberFormat="0" applyProtection="0">
      <alignment horizontal="left" vertical="center" indent="1"/>
    </xf>
    <xf numFmtId="0" fontId="5" fillId="90" borderId="139" applyNumberFormat="0" applyProtection="0">
      <alignment horizontal="left" vertical="center" indent="1"/>
    </xf>
    <xf numFmtId="0" fontId="5" fillId="90" borderId="139" applyNumberFormat="0" applyProtection="0">
      <alignment horizontal="left" vertical="center"/>
    </xf>
    <xf numFmtId="0" fontId="5" fillId="90" borderId="139" applyNumberFormat="0" applyProtection="0">
      <alignment horizontal="left" vertical="top" indent="1"/>
    </xf>
    <xf numFmtId="0" fontId="5" fillId="46" borderId="9" applyNumberFormat="0" applyProtection="0">
      <alignment horizontal="left" vertical="center" indent="1"/>
    </xf>
    <xf numFmtId="0" fontId="5" fillId="46" borderId="9" applyNumberFormat="0" applyProtection="0">
      <alignment horizontal="left" vertical="center" indent="1"/>
    </xf>
    <xf numFmtId="0" fontId="5" fillId="90" borderId="139" applyNumberFormat="0" applyProtection="0">
      <alignment horizontal="left" vertical="top" indent="1"/>
    </xf>
    <xf numFmtId="0" fontId="5" fillId="90" borderId="139" applyNumberFormat="0" applyProtection="0">
      <alignment horizontal="left" vertical="top"/>
    </xf>
    <xf numFmtId="0" fontId="5" fillId="26" borderId="13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26" borderId="139" applyNumberFormat="0" applyProtection="0">
      <alignment horizontal="left" vertical="center" indent="1"/>
    </xf>
    <xf numFmtId="0" fontId="5" fillId="26" borderId="139" applyNumberFormat="0" applyProtection="0">
      <alignment horizontal="left" vertical="center"/>
    </xf>
    <xf numFmtId="0" fontId="5" fillId="26" borderId="139" applyNumberFormat="0" applyProtection="0">
      <alignment horizontal="left" vertical="top" indent="1"/>
    </xf>
    <xf numFmtId="0" fontId="5" fillId="92" borderId="9" applyNumberFormat="0" applyProtection="0">
      <alignment horizontal="left" vertical="center" indent="1"/>
    </xf>
    <xf numFmtId="0" fontId="5" fillId="92" borderId="9" applyNumberFormat="0" applyProtection="0">
      <alignment horizontal="left" vertical="center" indent="1"/>
    </xf>
    <xf numFmtId="0" fontId="5" fillId="26" borderId="139" applyNumberFormat="0" applyProtection="0">
      <alignment horizontal="left" vertical="top" indent="1"/>
    </xf>
    <xf numFmtId="0" fontId="5" fillId="26" borderId="139" applyNumberFormat="0" applyProtection="0">
      <alignment horizontal="left" vertical="top"/>
    </xf>
    <xf numFmtId="4" fontId="140" fillId="91" borderId="139" applyNumberFormat="0" applyProtection="0">
      <alignment vertical="center"/>
    </xf>
    <xf numFmtId="4" fontId="140" fillId="91" borderId="139" applyNumberFormat="0" applyProtection="0">
      <alignment vertical="center"/>
    </xf>
    <xf numFmtId="4" fontId="352" fillId="91" borderId="139" applyNumberFormat="0" applyProtection="0">
      <alignment vertical="center"/>
    </xf>
    <xf numFmtId="4" fontId="352" fillId="91" borderId="139" applyNumberFormat="0" applyProtection="0">
      <alignment vertical="center"/>
    </xf>
    <xf numFmtId="4" fontId="140" fillId="91" borderId="139" applyNumberFormat="0" applyProtection="0">
      <alignment horizontal="left" vertical="center" indent="1"/>
    </xf>
    <xf numFmtId="4" fontId="140" fillId="91" borderId="139" applyNumberFormat="0" applyProtection="0">
      <alignment horizontal="left" vertical="center" indent="1"/>
    </xf>
    <xf numFmtId="0" fontId="140" fillId="91" borderId="139" applyNumberFormat="0" applyProtection="0">
      <alignment horizontal="left" vertical="top" indent="1"/>
    </xf>
    <xf numFmtId="0" fontId="140" fillId="91" borderId="139" applyNumberFormat="0" applyProtection="0">
      <alignment horizontal="left" vertical="top" indent="1"/>
    </xf>
    <xf numFmtId="4" fontId="352" fillId="112" borderId="139" applyNumberFormat="0" applyProtection="0">
      <alignment horizontal="right" vertical="center"/>
    </xf>
    <xf numFmtId="4" fontId="352" fillId="112" borderId="139" applyNumberFormat="0" applyProtection="0">
      <alignment horizontal="right" vertical="center"/>
    </xf>
    <xf numFmtId="4" fontId="140" fillId="111" borderId="139" applyNumberFormat="0" applyProtection="0">
      <alignment horizontal="left" vertical="center"/>
    </xf>
    <xf numFmtId="0" fontId="140" fillId="108" borderId="139" applyNumberFormat="0" applyProtection="0">
      <alignment horizontal="left" vertical="top"/>
    </xf>
    <xf numFmtId="4" fontId="235" fillId="112" borderId="139" applyNumberFormat="0" applyProtection="0">
      <alignment horizontal="right" vertical="center"/>
    </xf>
    <xf numFmtId="4" fontId="235" fillId="112" borderId="139" applyNumberFormat="0" applyProtection="0">
      <alignment horizontal="right" vertical="center"/>
    </xf>
    <xf numFmtId="0" fontId="64" fillId="90" borderId="130" applyNumberFormat="0" applyAlignment="0"/>
    <xf numFmtId="0" fontId="64" fillId="90" borderId="130" applyNumberFormat="0" applyAlignment="0"/>
    <xf numFmtId="0" fontId="353" fillId="0" borderId="0" applyNumberFormat="0" applyFill="0" applyBorder="0" applyAlignment="0" applyProtection="0"/>
    <xf numFmtId="3" fontId="27" fillId="0" borderId="0"/>
    <xf numFmtId="0" fontId="4" fillId="0" borderId="0"/>
    <xf numFmtId="0" fontId="4" fillId="0" borderId="0"/>
    <xf numFmtId="212" fontId="337" fillId="0" borderId="0" applyFont="0" applyFill="0" applyBorder="0" applyAlignment="0" applyProtection="0"/>
    <xf numFmtId="0" fontId="27" fillId="0" borderId="0" applyNumberFormat="0" applyFill="0" applyBorder="0" applyProtection="0">
      <alignment vertical="top" wrapText="1"/>
    </xf>
    <xf numFmtId="0" fontId="354" fillId="0" borderId="0"/>
    <xf numFmtId="0" fontId="345" fillId="0" borderId="0"/>
    <xf numFmtId="223" fontId="355" fillId="0" borderId="140">
      <alignment horizontal="right" vertical="center"/>
    </xf>
    <xf numFmtId="223" fontId="355" fillId="0" borderId="140">
      <alignment horizontal="right" vertical="center"/>
    </xf>
    <xf numFmtId="223" fontId="355" fillId="0" borderId="140">
      <alignment horizontal="right" vertical="center"/>
    </xf>
    <xf numFmtId="223" fontId="355" fillId="0" borderId="140">
      <alignment horizontal="right" vertical="center"/>
    </xf>
    <xf numFmtId="223" fontId="355" fillId="0" borderId="140">
      <alignment horizontal="right" vertical="center"/>
    </xf>
    <xf numFmtId="223" fontId="355" fillId="0" borderId="140">
      <alignment horizontal="right" vertical="center"/>
    </xf>
    <xf numFmtId="223" fontId="355" fillId="0" borderId="140">
      <alignment horizontal="right" vertical="center"/>
    </xf>
    <xf numFmtId="223" fontId="355" fillId="0" borderId="140">
      <alignment horizontal="right" vertical="center"/>
    </xf>
    <xf numFmtId="3" fontId="80" fillId="0" borderId="0" applyNumberFormat="0"/>
    <xf numFmtId="0" fontId="356" fillId="0" borderId="0"/>
    <xf numFmtId="37" fontId="357" fillId="0" borderId="141" applyNumberFormat="0" applyFont="0" applyBorder="0" applyAlignment="0" applyProtection="0">
      <alignment horizontal="centerContinuous"/>
    </xf>
    <xf numFmtId="37" fontId="357" fillId="0" borderId="141" applyNumberFormat="0" applyFont="0" applyBorder="0" applyAlignment="0" applyProtection="0">
      <alignment horizontal="centerContinuous"/>
    </xf>
    <xf numFmtId="224" fontId="355" fillId="0" borderId="140">
      <alignment horizontal="center"/>
    </xf>
    <xf numFmtId="224" fontId="355" fillId="0" borderId="140">
      <alignment horizontal="center"/>
    </xf>
    <xf numFmtId="3" fontId="358" fillId="0" borderId="0"/>
    <xf numFmtId="0" fontId="80" fillId="0" borderId="131">
      <alignment horizontal="center" wrapText="1"/>
    </xf>
    <xf numFmtId="0" fontId="80" fillId="0" borderId="131">
      <alignment horizontal="center" wrapText="1"/>
    </xf>
    <xf numFmtId="3" fontId="80" fillId="0" borderId="121" applyNumberFormat="0"/>
    <xf numFmtId="37" fontId="123" fillId="0" borderId="48" applyNumberFormat="0" applyFill="0" applyBorder="0">
      <alignment horizontal="left" vertical="center" indent="5"/>
    </xf>
    <xf numFmtId="225" fontId="5" fillId="0" borderId="0">
      <alignment horizontal="right"/>
    </xf>
    <xf numFmtId="0" fontId="322" fillId="0" borderId="0"/>
    <xf numFmtId="37" fontId="359" fillId="0" borderId="0" applyNumberFormat="0" applyFill="0" applyBorder="0" applyAlignment="0" applyProtection="0"/>
    <xf numFmtId="0" fontId="360" fillId="0" borderId="0">
      <alignment vertical="top"/>
    </xf>
    <xf numFmtId="226" fontId="361" fillId="0" borderId="0"/>
    <xf numFmtId="227" fontId="355" fillId="0" borderId="130"/>
    <xf numFmtId="227" fontId="355" fillId="0" borderId="130"/>
    <xf numFmtId="217" fontId="362" fillId="94" borderId="19">
      <alignment vertical="top"/>
    </xf>
    <xf numFmtId="217" fontId="362" fillId="94" borderId="19">
      <alignment vertical="top"/>
    </xf>
    <xf numFmtId="0" fontId="363" fillId="114" borderId="130">
      <alignment horizontal="left" vertical="center"/>
    </xf>
    <xf numFmtId="0" fontId="363" fillId="114" borderId="130">
      <alignment horizontal="left" vertical="center"/>
    </xf>
    <xf numFmtId="204" fontId="364" fillId="115" borderId="19"/>
    <xf numFmtId="204" fontId="364" fillId="115" borderId="19"/>
    <xf numFmtId="217" fontId="343" fillId="0" borderId="19">
      <alignment horizontal="left" vertical="top"/>
    </xf>
    <xf numFmtId="217" fontId="343" fillId="0" borderId="19">
      <alignment horizontal="left" vertical="top"/>
    </xf>
    <xf numFmtId="0" fontId="365" fillId="116" borderId="0">
      <alignment horizontal="left" vertical="center"/>
    </xf>
    <xf numFmtId="217" fontId="317" fillId="0" borderId="24">
      <alignment horizontal="left" vertical="top"/>
    </xf>
    <xf numFmtId="0" fontId="366" fillId="0" borderId="24">
      <alignment horizontal="left" vertical="center"/>
    </xf>
    <xf numFmtId="228" fontId="5" fillId="0" borderId="0" applyFont="0" applyFill="0" applyBorder="0" applyAlignment="0" applyProtection="0"/>
    <xf numFmtId="229" fontId="5" fillId="0" borderId="0" applyFont="0" applyFill="0" applyBorder="0" applyAlignment="0" applyProtection="0"/>
    <xf numFmtId="188" fontId="338" fillId="0" borderId="0" applyFont="0" applyFill="0" applyBorder="0" applyAlignment="0" applyProtection="0"/>
    <xf numFmtId="189" fontId="338" fillId="0" borderId="0" applyFont="0" applyFill="0" applyBorder="0" applyAlignment="0" applyProtection="0"/>
    <xf numFmtId="0" fontId="367" fillId="0" borderId="0" applyNumberFormat="0" applyFill="0" applyBorder="0" applyAlignment="0" applyProtection="0"/>
    <xf numFmtId="0" fontId="368" fillId="0" borderId="0" applyFont="0" applyFill="0" applyBorder="0" applyAlignment="0" applyProtection="0"/>
    <xf numFmtId="0" fontId="368" fillId="0" borderId="0" applyFont="0" applyFill="0" applyBorder="0" applyAlignment="0" applyProtection="0"/>
    <xf numFmtId="0" fontId="6" fillId="0" borderId="0">
      <alignment vertical="center"/>
    </xf>
    <xf numFmtId="40" fontId="369" fillId="0" borderId="0" applyFont="0" applyFill="0" applyBorder="0" applyAlignment="0" applyProtection="0"/>
    <xf numFmtId="38" fontId="369" fillId="0" borderId="0" applyFont="0" applyFill="0" applyBorder="0" applyAlignment="0" applyProtection="0"/>
    <xf numFmtId="0" fontId="369" fillId="0" borderId="0" applyFont="0" applyFill="0" applyBorder="0" applyAlignment="0" applyProtection="0"/>
    <xf numFmtId="0" fontId="369" fillId="0" borderId="0" applyFont="0" applyFill="0" applyBorder="0" applyAlignment="0" applyProtection="0"/>
    <xf numFmtId="0" fontId="370" fillId="0" borderId="0"/>
    <xf numFmtId="0" fontId="126" fillId="0" borderId="0"/>
    <xf numFmtId="41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186" fontId="371" fillId="0" borderId="0" applyFont="0" applyFill="0" applyBorder="0" applyAlignment="0" applyProtection="0"/>
    <xf numFmtId="189" fontId="5" fillId="0" borderId="0" applyFont="0" applyFill="0" applyBorder="0" applyAlignment="0" applyProtection="0"/>
    <xf numFmtId="188" fontId="5" fillId="0" borderId="0" applyFont="0" applyFill="0" applyBorder="0" applyAlignment="0" applyProtection="0"/>
    <xf numFmtId="0" fontId="36" fillId="0" borderId="0"/>
    <xf numFmtId="186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230" fontId="36" fillId="0" borderId="0" applyFont="0" applyFill="0" applyBorder="0" applyAlignment="0" applyProtection="0"/>
    <xf numFmtId="204" fontId="314" fillId="0" borderId="0" applyFont="0" applyFill="0" applyBorder="0" applyAlignment="0" applyProtection="0"/>
    <xf numFmtId="231" fontId="36" fillId="0" borderId="0" applyFont="0" applyFill="0" applyBorder="0" applyAlignment="0" applyProtection="0"/>
    <xf numFmtId="0" fontId="49" fillId="0" borderId="0">
      <alignment vertical="center"/>
    </xf>
    <xf numFmtId="9" fontId="49" fillId="0" borderId="0" applyFont="0" applyFill="0" applyBorder="0" applyAlignment="0" applyProtection="0">
      <alignment vertical="center"/>
    </xf>
  </cellStyleXfs>
  <cellXfs count="908">
    <xf numFmtId="184" fontId="0" fillId="0" borderId="0" xfId="0">
      <alignment vertical="center"/>
    </xf>
    <xf numFmtId="184" fontId="0" fillId="27" borderId="0" xfId="0" applyFill="1">
      <alignment vertical="center"/>
    </xf>
    <xf numFmtId="41" fontId="45" fillId="27" borderId="0" xfId="133" applyFont="1" applyFill="1"/>
    <xf numFmtId="14" fontId="45" fillId="27" borderId="0" xfId="133" applyNumberFormat="1" applyFont="1" applyFill="1" applyAlignment="1">
      <alignment horizontal="left"/>
    </xf>
    <xf numFmtId="41" fontId="45" fillId="27" borderId="0" xfId="133" applyFont="1" applyFill="1" applyAlignment="1">
      <alignment horizontal="center"/>
    </xf>
    <xf numFmtId="184" fontId="45" fillId="27" borderId="0" xfId="1" applyNumberFormat="1" applyFont="1" applyFill="1" applyBorder="1" applyAlignment="1">
      <alignment horizontal="center" vertical="center"/>
    </xf>
    <xf numFmtId="184" fontId="45" fillId="27" borderId="0" xfId="1" applyNumberFormat="1" applyFont="1" applyFill="1" applyBorder="1" applyAlignment="1">
      <alignment horizontal="center" vertical="center" wrapText="1"/>
    </xf>
    <xf numFmtId="184" fontId="45" fillId="27" borderId="0" xfId="132" applyNumberFormat="1" applyFont="1" applyFill="1" applyBorder="1" applyAlignment="1">
      <alignment horizontal="center" vertical="center"/>
    </xf>
    <xf numFmtId="41" fontId="25" fillId="24" borderId="0" xfId="133" applyFont="1" applyFill="1"/>
    <xf numFmtId="41" fontId="26" fillId="24" borderId="0" xfId="133" applyFont="1" applyFill="1"/>
    <xf numFmtId="14" fontId="25" fillId="24" borderId="0" xfId="133" applyNumberFormat="1" applyFont="1" applyFill="1"/>
    <xf numFmtId="184" fontId="33" fillId="24" borderId="41" xfId="78" applyFont="1" applyFill="1" applyBorder="1" applyAlignment="1">
      <alignment horizontal="left" vertical="center"/>
    </xf>
    <xf numFmtId="184" fontId="34" fillId="0" borderId="0" xfId="173" applyFont="1" applyAlignment="1">
      <alignment horizontal="center" vertical="center"/>
    </xf>
    <xf numFmtId="184" fontId="35" fillId="0" borderId="0" xfId="173" applyFont="1" applyFill="1" applyAlignment="1">
      <alignment horizontal="center" vertical="center"/>
    </xf>
    <xf numFmtId="184" fontId="35" fillId="0" borderId="0" xfId="173" applyFont="1" applyAlignment="1">
      <alignment horizontal="center" vertical="center"/>
    </xf>
    <xf numFmtId="184" fontId="34" fillId="0" borderId="36" xfId="173" applyFont="1" applyBorder="1" applyAlignment="1">
      <alignment horizontal="center" vertical="center"/>
    </xf>
    <xf numFmtId="184" fontId="34" fillId="0" borderId="18" xfId="173" applyFont="1" applyBorder="1" applyAlignment="1">
      <alignment horizontal="center" vertical="center"/>
    </xf>
    <xf numFmtId="184" fontId="34" fillId="0" borderId="22" xfId="173" applyFont="1" applyBorder="1" applyAlignment="1">
      <alignment horizontal="center" vertical="center" wrapText="1"/>
    </xf>
    <xf numFmtId="184" fontId="44" fillId="25" borderId="18" xfId="173" applyFont="1" applyFill="1" applyBorder="1" applyAlignment="1">
      <alignment horizontal="left" vertical="center" wrapText="1"/>
    </xf>
    <xf numFmtId="184" fontId="44" fillId="25" borderId="22" xfId="173" applyFont="1" applyFill="1" applyBorder="1" applyAlignment="1">
      <alignment horizontal="left" vertical="center"/>
    </xf>
    <xf numFmtId="184" fontId="35" fillId="28" borderId="26" xfId="173" applyFont="1" applyFill="1" applyBorder="1" applyAlignment="1">
      <alignment horizontal="center" vertical="center"/>
    </xf>
    <xf numFmtId="184" fontId="44" fillId="30" borderId="22" xfId="173" applyFont="1" applyFill="1" applyBorder="1" applyAlignment="1">
      <alignment horizontal="left" vertical="center"/>
    </xf>
    <xf numFmtId="184" fontId="44" fillId="25" borderId="18" xfId="173" applyFont="1" applyFill="1" applyBorder="1" applyAlignment="1">
      <alignment horizontal="left" vertical="center"/>
    </xf>
    <xf numFmtId="184" fontId="34" fillId="0" borderId="31" xfId="173" applyFont="1" applyBorder="1" applyAlignment="1">
      <alignment horizontal="center" vertical="center"/>
    </xf>
    <xf numFmtId="184" fontId="34" fillId="25" borderId="31" xfId="173" applyFont="1" applyFill="1" applyBorder="1" applyAlignment="1">
      <alignment horizontal="left" vertical="center"/>
    </xf>
    <xf numFmtId="184" fontId="34" fillId="25" borderId="40" xfId="173" applyFont="1" applyFill="1" applyBorder="1" applyAlignment="1">
      <alignment horizontal="left" vertical="center"/>
    </xf>
    <xf numFmtId="184" fontId="35" fillId="28" borderId="42" xfId="173" applyFont="1" applyFill="1" applyBorder="1" applyAlignment="1">
      <alignment horizontal="center" vertical="center"/>
    </xf>
    <xf numFmtId="184" fontId="35" fillId="0" borderId="0" xfId="1" applyFont="1"/>
    <xf numFmtId="184" fontId="44" fillId="30" borderId="18" xfId="173" applyFont="1" applyFill="1" applyBorder="1" applyAlignment="1">
      <alignment horizontal="left" vertical="center" wrapText="1"/>
    </xf>
    <xf numFmtId="184" fontId="34" fillId="26" borderId="34" xfId="173" applyFont="1" applyFill="1" applyBorder="1" applyAlignment="1">
      <alignment horizontal="center" vertical="center"/>
    </xf>
    <xf numFmtId="184" fontId="34" fillId="26" borderId="27" xfId="173" applyFont="1" applyFill="1" applyBorder="1" applyAlignment="1">
      <alignment horizontal="center" vertical="center" wrapText="1"/>
    </xf>
    <xf numFmtId="184" fontId="35" fillId="0" borderId="27" xfId="173" applyFont="1" applyFill="1" applyBorder="1" applyAlignment="1">
      <alignment horizontal="center" vertical="center"/>
    </xf>
    <xf numFmtId="184" fontId="35" fillId="0" borderId="32" xfId="173" applyFont="1" applyFill="1" applyBorder="1" applyAlignment="1">
      <alignment horizontal="center" vertical="center"/>
    </xf>
    <xf numFmtId="184" fontId="46" fillId="31" borderId="18" xfId="173" applyFont="1" applyFill="1" applyBorder="1" applyAlignment="1">
      <alignment horizontal="left" vertical="center" wrapText="1"/>
    </xf>
    <xf numFmtId="184" fontId="46" fillId="31" borderId="22" xfId="173" applyFont="1" applyFill="1" applyBorder="1" applyAlignment="1">
      <alignment horizontal="left" vertical="center"/>
    </xf>
    <xf numFmtId="184" fontId="35" fillId="31" borderId="26" xfId="173" applyFont="1" applyFill="1" applyBorder="1" applyAlignment="1">
      <alignment horizontal="left" vertical="center"/>
    </xf>
    <xf numFmtId="184" fontId="40" fillId="31" borderId="27" xfId="173" applyFont="1" applyFill="1" applyBorder="1" applyAlignment="1">
      <alignment horizontal="center" vertical="center"/>
    </xf>
    <xf numFmtId="184" fontId="35" fillId="31" borderId="26" xfId="173" applyFont="1" applyFill="1" applyBorder="1" applyAlignment="1">
      <alignment horizontal="center" vertical="center"/>
    </xf>
    <xf numFmtId="184" fontId="48" fillId="27" borderId="0" xfId="0" applyFont="1" applyFill="1">
      <alignment vertical="center"/>
    </xf>
    <xf numFmtId="184" fontId="48" fillId="0" borderId="0" xfId="0" applyFont="1">
      <alignment vertical="center"/>
    </xf>
    <xf numFmtId="184" fontId="25" fillId="27" borderId="0" xfId="1" applyFont="1" applyFill="1"/>
    <xf numFmtId="184" fontId="48" fillId="0" borderId="0" xfId="0" applyFont="1" applyAlignment="1">
      <alignment horizontal="center" vertical="center" wrapText="1"/>
    </xf>
    <xf numFmtId="176" fontId="28" fillId="27" borderId="52" xfId="1" applyNumberFormat="1" applyFont="1" applyFill="1" applyBorder="1" applyAlignment="1" applyProtection="1">
      <alignment vertical="center"/>
    </xf>
    <xf numFmtId="14" fontId="28" fillId="27" borderId="69" xfId="133" applyNumberFormat="1" applyFont="1" applyFill="1" applyBorder="1" applyAlignment="1">
      <alignment horizontal="center" vertical="center" wrapText="1"/>
    </xf>
    <xf numFmtId="14" fontId="28" fillId="27" borderId="70" xfId="133" applyNumberFormat="1" applyFont="1" applyFill="1" applyBorder="1" applyAlignment="1">
      <alignment horizontal="center" vertical="center" wrapText="1"/>
    </xf>
    <xf numFmtId="177" fontId="48" fillId="0" borderId="0" xfId="0" applyNumberFormat="1" applyFont="1">
      <alignment vertical="center"/>
    </xf>
    <xf numFmtId="180" fontId="0" fillId="0" borderId="0" xfId="0" applyNumberFormat="1">
      <alignment vertical="center"/>
    </xf>
    <xf numFmtId="176" fontId="28" fillId="27" borderId="15" xfId="0" applyNumberFormat="1" applyFont="1" applyFill="1" applyBorder="1" applyAlignment="1" applyProtection="1">
      <alignment vertical="center"/>
    </xf>
    <xf numFmtId="41" fontId="26" fillId="27" borderId="0" xfId="133" applyFont="1" applyFill="1"/>
    <xf numFmtId="180" fontId="48" fillId="0" borderId="0" xfId="0" applyNumberFormat="1" applyFont="1">
      <alignment vertical="center"/>
    </xf>
    <xf numFmtId="41" fontId="48" fillId="27" borderId="0" xfId="263" applyFont="1" applyFill="1">
      <alignment vertical="center"/>
    </xf>
    <xf numFmtId="41" fontId="48" fillId="0" borderId="0" xfId="263" applyFont="1">
      <alignment vertical="center"/>
    </xf>
    <xf numFmtId="41" fontId="48" fillId="0" borderId="0" xfId="263" applyFont="1" applyAlignment="1">
      <alignment horizontal="center" vertical="center" wrapText="1"/>
    </xf>
    <xf numFmtId="184" fontId="0" fillId="0" borderId="0" xfId="0" applyAlignment="1">
      <alignment horizontal="center" vertical="center"/>
    </xf>
    <xf numFmtId="176" fontId="29" fillId="27" borderId="74" xfId="0" applyNumberFormat="1" applyFont="1" applyFill="1" applyBorder="1" applyAlignment="1" applyProtection="1">
      <alignment vertical="center"/>
    </xf>
    <xf numFmtId="176" fontId="29" fillId="27" borderId="83" xfId="0" applyNumberFormat="1" applyFont="1" applyFill="1" applyBorder="1" applyAlignment="1" applyProtection="1">
      <alignment vertical="center"/>
    </xf>
    <xf numFmtId="41" fontId="48" fillId="0" borderId="0" xfId="263" applyFont="1" applyAlignment="1">
      <alignment horizontal="center" vertical="center"/>
    </xf>
    <xf numFmtId="184" fontId="28" fillId="27" borderId="15" xfId="1" applyNumberFormat="1" applyFont="1" applyFill="1" applyBorder="1" applyAlignment="1" applyProtection="1">
      <alignment horizontal="left" vertical="center"/>
    </xf>
    <xf numFmtId="176" fontId="28" fillId="27" borderId="20" xfId="0" applyNumberFormat="1" applyFont="1" applyFill="1" applyBorder="1" applyAlignment="1" applyProtection="1">
      <alignment vertical="center"/>
    </xf>
    <xf numFmtId="41" fontId="29" fillId="27" borderId="48" xfId="133" applyFont="1" applyFill="1" applyBorder="1" applyAlignment="1">
      <alignment horizontal="center" vertical="center" wrapText="1"/>
    </xf>
    <xf numFmtId="41" fontId="29" fillId="27" borderId="72" xfId="133" applyFont="1" applyFill="1" applyBorder="1" applyAlignment="1">
      <alignment horizontal="center" vertical="center" wrapText="1"/>
    </xf>
    <xf numFmtId="41" fontId="29" fillId="27" borderId="71" xfId="133" applyFont="1" applyFill="1" applyBorder="1" applyAlignment="1">
      <alignment horizontal="center" vertical="center" wrapText="1"/>
    </xf>
    <xf numFmtId="41" fontId="28" fillId="27" borderId="71" xfId="133" applyFont="1" applyFill="1" applyBorder="1" applyAlignment="1">
      <alignment horizontal="center" vertical="center" wrapText="1"/>
    </xf>
    <xf numFmtId="41" fontId="28" fillId="27" borderId="37" xfId="133" applyFont="1" applyFill="1" applyBorder="1" applyAlignment="1">
      <alignment horizontal="center" vertical="center" wrapText="1"/>
    </xf>
    <xf numFmtId="41" fontId="29" fillId="27" borderId="37" xfId="133" applyFont="1" applyFill="1" applyBorder="1" applyAlignment="1">
      <alignment horizontal="center" vertical="center" wrapText="1"/>
    </xf>
    <xf numFmtId="14" fontId="28" fillId="27" borderId="71" xfId="133" applyNumberFormat="1" applyFont="1" applyFill="1" applyBorder="1" applyAlignment="1">
      <alignment horizontal="center" vertical="center" wrapText="1"/>
    </xf>
    <xf numFmtId="41" fontId="29" fillId="27" borderId="38" xfId="133" applyFont="1" applyFill="1" applyBorder="1" applyAlignment="1">
      <alignment horizontal="center" vertical="center" wrapText="1"/>
    </xf>
    <xf numFmtId="184" fontId="63" fillId="27" borderId="31" xfId="0" applyFont="1" applyFill="1" applyBorder="1" applyAlignment="1">
      <alignment horizontal="center" vertical="center"/>
    </xf>
    <xf numFmtId="184" fontId="64" fillId="27" borderId="18" xfId="0" applyNumberFormat="1" applyFont="1" applyFill="1" applyBorder="1" applyAlignment="1">
      <alignment horizontal="center" vertical="center" wrapText="1"/>
    </xf>
    <xf numFmtId="41" fontId="29" fillId="27" borderId="25" xfId="133" applyFont="1" applyFill="1" applyBorder="1" applyAlignment="1">
      <alignment horizontal="center" vertical="center" wrapText="1"/>
    </xf>
    <xf numFmtId="41" fontId="28" fillId="27" borderId="25" xfId="133" applyFont="1" applyFill="1" applyBorder="1" applyAlignment="1">
      <alignment horizontal="center" vertical="center" wrapText="1"/>
    </xf>
    <xf numFmtId="176" fontId="28" fillId="27" borderId="93" xfId="0" applyNumberFormat="1" applyFont="1" applyFill="1" applyBorder="1" applyAlignment="1" applyProtection="1">
      <alignment horizontal="center" vertical="center"/>
    </xf>
    <xf numFmtId="41" fontId="28" fillId="27" borderId="69" xfId="133" applyFont="1" applyFill="1" applyBorder="1" applyAlignment="1" applyProtection="1">
      <alignment horizontal="center" vertical="center"/>
    </xf>
    <xf numFmtId="41" fontId="28" fillId="27" borderId="17" xfId="133" applyFont="1" applyFill="1" applyBorder="1" applyAlignment="1" applyProtection="1">
      <alignment horizontal="center" vertical="center"/>
    </xf>
    <xf numFmtId="41" fontId="39" fillId="27" borderId="51" xfId="133" applyFont="1" applyFill="1" applyBorder="1" applyAlignment="1" applyProtection="1">
      <alignment vertical="center"/>
    </xf>
    <xf numFmtId="41" fontId="28" fillId="27" borderId="16" xfId="133" applyFont="1" applyFill="1" applyBorder="1" applyAlignment="1">
      <alignment horizontal="center" vertical="center"/>
    </xf>
    <xf numFmtId="41" fontId="28" fillId="27" borderId="12" xfId="133" applyFont="1" applyFill="1" applyBorder="1" applyAlignment="1">
      <alignment horizontal="center" vertical="center"/>
    </xf>
    <xf numFmtId="41" fontId="27" fillId="27" borderId="12" xfId="133" applyFont="1" applyFill="1" applyBorder="1" applyAlignment="1">
      <alignment horizontal="center" vertical="center"/>
    </xf>
    <xf numFmtId="41" fontId="27" fillId="27" borderId="14" xfId="133" applyFont="1" applyFill="1" applyBorder="1" applyAlignment="1">
      <alignment horizontal="center" vertical="center"/>
    </xf>
    <xf numFmtId="49" fontId="27" fillId="27" borderId="14" xfId="133" applyNumberFormat="1" applyFont="1" applyFill="1" applyBorder="1" applyAlignment="1">
      <alignment horizontal="center" vertical="center"/>
    </xf>
    <xf numFmtId="176" fontId="28" fillId="27" borderId="73" xfId="0" applyNumberFormat="1" applyFont="1" applyFill="1" applyBorder="1" applyAlignment="1" applyProtection="1">
      <alignment horizontal="center" vertical="center"/>
    </xf>
    <xf numFmtId="41" fontId="28" fillId="27" borderId="13" xfId="133" applyFont="1" applyFill="1" applyBorder="1" applyAlignment="1">
      <alignment horizontal="center" vertical="center"/>
    </xf>
    <xf numFmtId="176" fontId="28" fillId="27" borderId="86" xfId="0" applyNumberFormat="1" applyFont="1" applyFill="1" applyBorder="1" applyAlignment="1" applyProtection="1">
      <alignment horizontal="center" vertical="center"/>
    </xf>
    <xf numFmtId="41" fontId="28" fillId="27" borderId="70" xfId="133" applyFont="1" applyFill="1" applyBorder="1" applyAlignment="1" applyProtection="1">
      <alignment horizontal="center" vertical="center"/>
    </xf>
    <xf numFmtId="41" fontId="28" fillId="27" borderId="53" xfId="133" applyFont="1" applyFill="1" applyBorder="1" applyAlignment="1" applyProtection="1">
      <alignment horizontal="center" vertical="center"/>
    </xf>
    <xf numFmtId="41" fontId="28" fillId="27" borderId="54" xfId="133" applyFont="1" applyFill="1" applyBorder="1" applyAlignment="1">
      <alignment horizontal="center" vertical="center"/>
    </xf>
    <xf numFmtId="41" fontId="28" fillId="27" borderId="30" xfId="133" applyFont="1" applyFill="1" applyBorder="1" applyAlignment="1">
      <alignment horizontal="center" vertical="center"/>
    </xf>
    <xf numFmtId="41" fontId="27" fillId="27" borderId="30" xfId="133" applyFont="1" applyFill="1" applyBorder="1" applyAlignment="1">
      <alignment horizontal="center" vertical="center"/>
    </xf>
    <xf numFmtId="41" fontId="27" fillId="27" borderId="84" xfId="133" applyFont="1" applyFill="1" applyBorder="1" applyAlignment="1">
      <alignment horizontal="center" vertical="center"/>
    </xf>
    <xf numFmtId="176" fontId="28" fillId="27" borderId="92" xfId="0" applyNumberFormat="1" applyFont="1" applyFill="1" applyBorder="1" applyAlignment="1" applyProtection="1">
      <alignment horizontal="center" vertical="center"/>
    </xf>
    <xf numFmtId="41" fontId="39" fillId="27" borderId="52" xfId="133" applyFont="1" applyFill="1" applyBorder="1" applyAlignment="1" applyProtection="1">
      <alignment vertical="center"/>
    </xf>
    <xf numFmtId="41" fontId="28" fillId="27" borderId="43" xfId="133" applyFont="1" applyFill="1" applyBorder="1" applyAlignment="1">
      <alignment horizontal="center" vertical="center"/>
    </xf>
    <xf numFmtId="41" fontId="27" fillId="27" borderId="85" xfId="133" applyFont="1" applyFill="1" applyBorder="1" applyAlignment="1">
      <alignment horizontal="center" vertical="center"/>
    </xf>
    <xf numFmtId="41" fontId="27" fillId="27" borderId="66" xfId="133" applyFont="1" applyFill="1" applyBorder="1" applyAlignment="1">
      <alignment horizontal="center" vertical="center"/>
    </xf>
    <xf numFmtId="41" fontId="27" fillId="27" borderId="66" xfId="133" applyFont="1" applyFill="1" applyBorder="1" applyAlignment="1" applyProtection="1">
      <alignment horizontal="center" vertical="center"/>
    </xf>
    <xf numFmtId="41" fontId="27" fillId="27" borderId="45" xfId="133" applyFont="1" applyFill="1" applyBorder="1" applyAlignment="1" applyProtection="1">
      <alignment horizontal="center" vertical="center"/>
    </xf>
    <xf numFmtId="14" fontId="27" fillId="27" borderId="66" xfId="133" applyNumberFormat="1" applyFont="1" applyFill="1" applyBorder="1" applyAlignment="1" applyProtection="1">
      <alignment horizontal="center" vertical="center"/>
    </xf>
    <xf numFmtId="41" fontId="28" fillId="27" borderId="46" xfId="133" applyFont="1" applyFill="1" applyBorder="1" applyAlignment="1" applyProtection="1">
      <alignment horizontal="center" vertical="center"/>
    </xf>
    <xf numFmtId="41" fontId="28" fillId="27" borderId="47" xfId="133" applyFont="1" applyFill="1" applyBorder="1" applyAlignment="1">
      <alignment horizontal="center" vertical="center"/>
    </xf>
    <xf numFmtId="41" fontId="28" fillId="27" borderId="44" xfId="133" applyFont="1" applyFill="1" applyBorder="1" applyAlignment="1">
      <alignment horizontal="center" vertical="center"/>
    </xf>
    <xf numFmtId="41" fontId="28" fillId="27" borderId="56" xfId="133" applyFont="1" applyFill="1" applyBorder="1" applyAlignment="1">
      <alignment horizontal="center" vertical="center"/>
    </xf>
    <xf numFmtId="41" fontId="28" fillId="27" borderId="69" xfId="133" applyFont="1" applyFill="1" applyBorder="1" applyAlignment="1">
      <alignment horizontal="center" vertical="center" wrapText="1"/>
    </xf>
    <xf numFmtId="41" fontId="28" fillId="27" borderId="88" xfId="133" applyFont="1" applyFill="1" applyBorder="1" applyAlignment="1">
      <alignment horizontal="center" vertical="center" wrapText="1"/>
    </xf>
    <xf numFmtId="41" fontId="28" fillId="27" borderId="89" xfId="133" applyFont="1" applyFill="1" applyBorder="1" applyAlignment="1">
      <alignment horizontal="center" vertical="center" wrapText="1"/>
    </xf>
    <xf numFmtId="41" fontId="29" fillId="27" borderId="29" xfId="133" applyFont="1" applyFill="1" applyBorder="1" applyAlignment="1">
      <alignment horizontal="center" vertical="center" wrapText="1"/>
    </xf>
    <xf numFmtId="14" fontId="28" fillId="27" borderId="90" xfId="133" applyNumberFormat="1" applyFont="1" applyFill="1" applyBorder="1" applyAlignment="1">
      <alignment horizontal="center" vertical="center" wrapText="1"/>
    </xf>
    <xf numFmtId="184" fontId="28" fillId="27" borderId="59" xfId="1" applyNumberFormat="1" applyFont="1" applyFill="1" applyBorder="1" applyAlignment="1">
      <alignment horizontal="center" vertical="center" wrapText="1"/>
    </xf>
    <xf numFmtId="184" fontId="28" fillId="27" borderId="33" xfId="1" applyNumberFormat="1" applyFont="1" applyFill="1" applyBorder="1" applyAlignment="1">
      <alignment horizontal="center" vertical="center" wrapText="1"/>
    </xf>
    <xf numFmtId="184" fontId="28" fillId="27" borderId="33" xfId="132" applyNumberFormat="1" applyFont="1" applyFill="1" applyBorder="1" applyAlignment="1">
      <alignment horizontal="center" vertical="center" wrapText="1"/>
    </xf>
    <xf numFmtId="184" fontId="28" fillId="27" borderId="36" xfId="1" applyNumberFormat="1" applyFont="1" applyFill="1" applyBorder="1" applyAlignment="1">
      <alignment horizontal="center" vertical="center" wrapText="1"/>
    </xf>
    <xf numFmtId="176" fontId="28" fillId="27" borderId="52" xfId="1" applyNumberFormat="1" applyFont="1" applyFill="1" applyBorder="1" applyAlignment="1" applyProtection="1">
      <alignment vertical="center" wrapText="1"/>
    </xf>
    <xf numFmtId="41" fontId="28" fillId="27" borderId="17" xfId="133" applyFont="1" applyFill="1" applyBorder="1" applyAlignment="1">
      <alignment horizontal="center" vertical="center" wrapText="1"/>
    </xf>
    <xf numFmtId="41" fontId="28" fillId="27" borderId="52" xfId="133" applyFont="1" applyFill="1" applyBorder="1" applyAlignment="1">
      <alignment horizontal="center" vertical="center" wrapText="1"/>
    </xf>
    <xf numFmtId="41" fontId="3" fillId="27" borderId="52" xfId="133" applyFont="1" applyFill="1" applyBorder="1" applyAlignment="1">
      <alignment horizontal="left" vertical="center"/>
    </xf>
    <xf numFmtId="41" fontId="3" fillId="27" borderId="17" xfId="133" applyFont="1" applyFill="1" applyBorder="1" applyAlignment="1">
      <alignment horizontal="left" vertical="center"/>
    </xf>
    <xf numFmtId="184" fontId="27" fillId="27" borderId="13" xfId="1" applyNumberFormat="1" applyFont="1" applyFill="1" applyBorder="1" applyAlignment="1">
      <alignment horizontal="left" vertical="center"/>
    </xf>
    <xf numFmtId="184" fontId="27" fillId="27" borderId="12" xfId="1" applyNumberFormat="1" applyFont="1" applyFill="1" applyBorder="1" applyAlignment="1">
      <alignment horizontal="left" vertical="center" wrapText="1"/>
    </xf>
    <xf numFmtId="184" fontId="27" fillId="27" borderId="12" xfId="1" applyFont="1" applyFill="1" applyBorder="1" applyAlignment="1">
      <alignment horizontal="left" vertical="center"/>
    </xf>
    <xf numFmtId="184" fontId="27" fillId="27" borderId="12" xfId="1" applyFont="1" applyFill="1" applyBorder="1" applyAlignment="1">
      <alignment horizontal="left" vertical="center" wrapText="1"/>
    </xf>
    <xf numFmtId="184" fontId="27" fillId="27" borderId="12" xfId="1" applyNumberFormat="1" applyFont="1" applyFill="1" applyBorder="1" applyAlignment="1">
      <alignment horizontal="left" vertical="center"/>
    </xf>
    <xf numFmtId="184" fontId="27" fillId="27" borderId="12" xfId="1" applyNumberFormat="1" applyFont="1" applyFill="1" applyBorder="1" applyAlignment="1">
      <alignment horizontal="left" vertical="center"/>
    </xf>
    <xf numFmtId="184" fontId="27" fillId="27" borderId="14" xfId="1" applyNumberFormat="1" applyFont="1" applyFill="1" applyBorder="1" applyAlignment="1">
      <alignment horizontal="left" vertical="center" wrapText="1"/>
    </xf>
    <xf numFmtId="41" fontId="27" fillId="27" borderId="52" xfId="133" applyFont="1" applyFill="1" applyBorder="1" applyAlignment="1">
      <alignment horizontal="left" vertical="center"/>
    </xf>
    <xf numFmtId="41" fontId="27" fillId="27" borderId="17" xfId="133" applyFont="1" applyFill="1" applyBorder="1" applyAlignment="1">
      <alignment horizontal="left" vertical="center"/>
    </xf>
    <xf numFmtId="41" fontId="27" fillId="27" borderId="55" xfId="133" applyFont="1" applyFill="1" applyBorder="1" applyAlignment="1">
      <alignment horizontal="left" vertical="center"/>
    </xf>
    <xf numFmtId="41" fontId="27" fillId="27" borderId="53" xfId="133" applyFont="1" applyFill="1" applyBorder="1" applyAlignment="1">
      <alignment horizontal="left" vertical="center"/>
    </xf>
    <xf numFmtId="41" fontId="28" fillId="27" borderId="58" xfId="133" applyFont="1" applyFill="1" applyBorder="1"/>
    <xf numFmtId="41" fontId="28" fillId="27" borderId="91" xfId="133" applyFont="1" applyFill="1" applyBorder="1"/>
    <xf numFmtId="41" fontId="28" fillId="27" borderId="83" xfId="133" applyFont="1" applyFill="1" applyBorder="1"/>
    <xf numFmtId="41" fontId="28" fillId="27" borderId="63" xfId="133" applyFont="1" applyFill="1" applyBorder="1"/>
    <xf numFmtId="41" fontId="28" fillId="27" borderId="58" xfId="133" applyFont="1" applyFill="1" applyBorder="1" applyAlignment="1">
      <alignment horizontal="left"/>
    </xf>
    <xf numFmtId="41" fontId="28" fillId="27" borderId="63" xfId="133" applyFont="1" applyFill="1" applyBorder="1" applyAlignment="1">
      <alignment horizontal="left"/>
    </xf>
    <xf numFmtId="14" fontId="28" fillId="27" borderId="83" xfId="133" applyNumberFormat="1" applyFont="1" applyFill="1" applyBorder="1" applyAlignment="1">
      <alignment horizontal="left"/>
    </xf>
    <xf numFmtId="41" fontId="27" fillId="27" borderId="39" xfId="133" applyFont="1" applyFill="1" applyBorder="1" applyAlignment="1">
      <alignment horizontal="right"/>
    </xf>
    <xf numFmtId="41" fontId="27" fillId="27" borderId="35" xfId="133" applyFont="1" applyFill="1" applyBorder="1" applyAlignment="1">
      <alignment horizontal="right"/>
    </xf>
    <xf numFmtId="41" fontId="27" fillId="27" borderId="60" xfId="133" applyFont="1" applyFill="1" applyBorder="1" applyAlignment="1">
      <alignment horizontal="right"/>
    </xf>
    <xf numFmtId="14" fontId="28" fillId="27" borderId="11" xfId="133" applyNumberFormat="1" applyFont="1" applyFill="1" applyBorder="1" applyAlignment="1">
      <alignment horizontal="center" vertical="center" wrapText="1"/>
    </xf>
    <xf numFmtId="14" fontId="28" fillId="27" borderId="50" xfId="133" applyNumberFormat="1" applyFont="1" applyFill="1" applyBorder="1" applyAlignment="1">
      <alignment horizontal="center" vertical="center" wrapText="1"/>
    </xf>
    <xf numFmtId="14" fontId="28" fillId="27" borderId="12" xfId="133" applyNumberFormat="1" applyFont="1" applyFill="1" applyBorder="1" applyAlignment="1">
      <alignment horizontal="center" vertical="center" wrapText="1"/>
    </xf>
    <xf numFmtId="14" fontId="28" fillId="27" borderId="17" xfId="133" applyNumberFormat="1" applyFont="1" applyFill="1" applyBorder="1" applyAlignment="1">
      <alignment horizontal="center" vertical="center" wrapText="1"/>
    </xf>
    <xf numFmtId="41" fontId="28" fillId="27" borderId="0" xfId="133" applyFont="1" applyFill="1"/>
    <xf numFmtId="41" fontId="27" fillId="27" borderId="0" xfId="133" applyFont="1" applyFill="1"/>
    <xf numFmtId="14" fontId="27" fillId="27" borderId="0" xfId="133" applyNumberFormat="1" applyFont="1" applyFill="1"/>
    <xf numFmtId="184" fontId="65" fillId="27" borderId="0" xfId="0" applyFont="1" applyFill="1">
      <alignment vertical="center"/>
    </xf>
    <xf numFmtId="41" fontId="28" fillId="27" borderId="75" xfId="133" applyFont="1" applyFill="1" applyBorder="1" applyAlignment="1">
      <alignment horizontal="center" vertical="center" wrapText="1"/>
    </xf>
    <xf numFmtId="41" fontId="28" fillId="27" borderId="82" xfId="133" applyFont="1" applyFill="1" applyBorder="1" applyAlignment="1">
      <alignment horizontal="center" vertical="center" wrapText="1"/>
    </xf>
    <xf numFmtId="14" fontId="29" fillId="27" borderId="0" xfId="133" applyNumberFormat="1" applyFont="1" applyFill="1" applyBorder="1" applyAlignment="1">
      <alignment horizontal="center" vertical="center" wrapText="1"/>
    </xf>
    <xf numFmtId="14" fontId="29" fillId="27" borderId="19" xfId="133" applyNumberFormat="1" applyFont="1" applyFill="1" applyBorder="1" applyAlignment="1">
      <alignment horizontal="center" vertical="center" wrapText="1"/>
    </xf>
    <xf numFmtId="184" fontId="65" fillId="27" borderId="0" xfId="0" applyFont="1" applyFill="1" applyAlignment="1">
      <alignment horizontal="center" vertical="center" wrapText="1"/>
    </xf>
    <xf numFmtId="184" fontId="28" fillId="27" borderId="49" xfId="1" applyNumberFormat="1" applyFont="1" applyFill="1" applyBorder="1" applyAlignment="1" applyProtection="1">
      <alignment vertical="center"/>
    </xf>
    <xf numFmtId="41" fontId="28" fillId="27" borderId="68" xfId="133" applyFont="1" applyFill="1" applyBorder="1" applyAlignment="1">
      <alignment horizontal="center" vertical="center" wrapText="1"/>
    </xf>
    <xf numFmtId="41" fontId="28" fillId="27" borderId="50" xfId="133" applyFont="1" applyFill="1" applyBorder="1" applyAlignment="1">
      <alignment horizontal="center" vertical="center" wrapText="1"/>
    </xf>
    <xf numFmtId="41" fontId="28" fillId="27" borderId="78" xfId="133" applyFont="1" applyFill="1" applyBorder="1" applyAlignment="1">
      <alignment horizontal="center" vertical="center" wrapText="1"/>
    </xf>
    <xf numFmtId="41" fontId="28" fillId="27" borderId="80" xfId="133" applyFont="1" applyFill="1" applyBorder="1" applyAlignment="1">
      <alignment horizontal="left" vertical="center"/>
    </xf>
    <xf numFmtId="184" fontId="28" fillId="27" borderId="49" xfId="1" applyNumberFormat="1" applyFont="1" applyFill="1" applyBorder="1" applyAlignment="1" applyProtection="1">
      <alignment horizontal="left" vertical="center"/>
    </xf>
    <xf numFmtId="41" fontId="28" fillId="27" borderId="76" xfId="133" applyFont="1" applyFill="1" applyBorder="1" applyAlignment="1">
      <alignment horizontal="center" vertical="center" wrapText="1"/>
    </xf>
    <xf numFmtId="41" fontId="28" fillId="27" borderId="81" xfId="133" applyFont="1" applyFill="1" applyBorder="1" applyAlignment="1">
      <alignment horizontal="left" vertical="center"/>
    </xf>
    <xf numFmtId="41" fontId="28" fillId="27" borderId="76" xfId="133" applyFont="1" applyFill="1" applyBorder="1" applyAlignment="1">
      <alignment horizontal="right" vertical="center"/>
    </xf>
    <xf numFmtId="184" fontId="28" fillId="27" borderId="43" xfId="1" applyNumberFormat="1" applyFont="1" applyFill="1" applyBorder="1" applyAlignment="1">
      <alignment horizontal="center" vertical="center"/>
    </xf>
    <xf numFmtId="184" fontId="28" fillId="27" borderId="43" xfId="1" applyNumberFormat="1" applyFont="1" applyFill="1" applyBorder="1" applyAlignment="1">
      <alignment horizontal="left" vertical="center"/>
    </xf>
    <xf numFmtId="41" fontId="28" fillId="27" borderId="67" xfId="133" applyFont="1" applyFill="1" applyBorder="1" applyAlignment="1">
      <alignment horizontal="right" vertical="center"/>
    </xf>
    <xf numFmtId="41" fontId="28" fillId="27" borderId="45" xfId="133" applyFont="1" applyFill="1" applyBorder="1" applyAlignment="1">
      <alignment horizontal="right" vertical="center"/>
    </xf>
    <xf numFmtId="41" fontId="28" fillId="27" borderId="79" xfId="133" applyFont="1" applyFill="1" applyBorder="1" applyAlignment="1">
      <alignment horizontal="right" vertical="center"/>
    </xf>
    <xf numFmtId="41" fontId="28" fillId="27" borderId="94" xfId="133" applyFont="1" applyFill="1" applyBorder="1" applyAlignment="1">
      <alignment horizontal="right" vertical="center"/>
    </xf>
    <xf numFmtId="14" fontId="28" fillId="27" borderId="45" xfId="133" applyNumberFormat="1" applyFont="1" applyFill="1" applyBorder="1" applyAlignment="1">
      <alignment horizontal="center" vertical="center"/>
    </xf>
    <xf numFmtId="14" fontId="28" fillId="27" borderId="44" xfId="133" applyNumberFormat="1" applyFont="1" applyFill="1" applyBorder="1" applyAlignment="1">
      <alignment horizontal="center" vertical="center"/>
    </xf>
    <xf numFmtId="184" fontId="0" fillId="0" borderId="0" xfId="270" applyFont="1"/>
    <xf numFmtId="184" fontId="3" fillId="27" borderId="12" xfId="1" applyFont="1" applyFill="1" applyBorder="1" applyAlignment="1">
      <alignment horizontal="left" vertical="center"/>
    </xf>
    <xf numFmtId="184" fontId="52" fillId="0" borderId="0" xfId="0" applyFont="1" applyAlignment="1">
      <alignment horizontal="center" vertical="center"/>
    </xf>
    <xf numFmtId="41" fontId="50" fillId="38" borderId="97" xfId="0" applyNumberFormat="1" applyFont="1" applyFill="1" applyBorder="1" applyAlignment="1">
      <alignment horizontal="center" vertical="center"/>
    </xf>
    <xf numFmtId="184" fontId="50" fillId="47" borderId="97" xfId="0" applyFont="1" applyFill="1" applyBorder="1" applyAlignment="1">
      <alignment horizontal="center" vertical="center"/>
    </xf>
    <xf numFmtId="184" fontId="50" fillId="33" borderId="97" xfId="0" applyFont="1" applyFill="1" applyBorder="1" applyAlignment="1">
      <alignment horizontal="center" vertical="center"/>
    </xf>
    <xf numFmtId="184" fontId="50" fillId="33" borderId="98" xfId="0" applyFont="1" applyFill="1" applyBorder="1" applyAlignment="1">
      <alignment horizontal="center" vertical="center"/>
    </xf>
    <xf numFmtId="184" fontId="50" fillId="33" borderId="99" xfId="0" applyFont="1" applyFill="1" applyBorder="1" applyAlignment="1">
      <alignment horizontal="center" vertical="center"/>
    </xf>
    <xf numFmtId="184" fontId="50" fillId="33" borderId="36" xfId="0" applyFont="1" applyFill="1" applyBorder="1" applyAlignment="1">
      <alignment vertical="center"/>
    </xf>
    <xf numFmtId="184" fontId="50" fillId="33" borderId="37" xfId="0" applyFont="1" applyFill="1" applyBorder="1" applyAlignment="1">
      <alignment vertical="center"/>
    </xf>
    <xf numFmtId="184" fontId="50" fillId="33" borderId="100" xfId="0" applyFont="1" applyFill="1" applyBorder="1" applyAlignment="1">
      <alignment horizontal="center" vertical="center"/>
    </xf>
    <xf numFmtId="184" fontId="50" fillId="33" borderId="37" xfId="0" applyFont="1" applyFill="1" applyBorder="1" applyAlignment="1">
      <alignment horizontal="center" vertical="center"/>
    </xf>
    <xf numFmtId="184" fontId="50" fillId="33" borderId="29" xfId="0" applyFont="1" applyFill="1" applyBorder="1" applyAlignment="1">
      <alignment horizontal="center" vertical="center"/>
    </xf>
    <xf numFmtId="184" fontId="50" fillId="33" borderId="101" xfId="0" applyFont="1" applyFill="1" applyBorder="1" applyAlignment="1">
      <alignment horizontal="center" vertical="center"/>
    </xf>
    <xf numFmtId="184" fontId="52" fillId="0" borderId="0" xfId="0" applyFont="1" applyAlignment="1">
      <alignment vertical="center"/>
    </xf>
    <xf numFmtId="184" fontId="76" fillId="38" borderId="24" xfId="0" applyFont="1" applyFill="1" applyBorder="1" applyAlignment="1">
      <alignment vertical="center"/>
    </xf>
    <xf numFmtId="184" fontId="76" fillId="47" borderId="24" xfId="0" applyFont="1" applyFill="1" applyBorder="1" applyAlignment="1">
      <alignment horizontal="center" vertical="center"/>
    </xf>
    <xf numFmtId="184" fontId="76" fillId="33" borderId="102" xfId="0" applyFont="1" applyFill="1" applyBorder="1" applyAlignment="1">
      <alignment horizontal="center" vertical="center"/>
    </xf>
    <xf numFmtId="184" fontId="76" fillId="33" borderId="24" xfId="0" applyFont="1" applyFill="1" applyBorder="1" applyAlignment="1">
      <alignment horizontal="center" vertical="center"/>
    </xf>
    <xf numFmtId="184" fontId="76" fillId="33" borderId="19" xfId="0" applyFont="1" applyFill="1" applyBorder="1" applyAlignment="1">
      <alignment horizontal="center" vertical="center"/>
    </xf>
    <xf numFmtId="184" fontId="76" fillId="33" borderId="103" xfId="0" applyFont="1" applyFill="1" applyBorder="1" applyAlignment="1">
      <alignment horizontal="center" vertical="center"/>
    </xf>
    <xf numFmtId="184" fontId="76" fillId="33" borderId="104" xfId="0" applyFont="1" applyFill="1" applyBorder="1" applyAlignment="1">
      <alignment horizontal="left" vertical="center"/>
    </xf>
    <xf numFmtId="184" fontId="51" fillId="48" borderId="59" xfId="0" applyFont="1" applyFill="1" applyBorder="1" applyAlignment="1">
      <alignment vertical="center"/>
    </xf>
    <xf numFmtId="184" fontId="51" fillId="48" borderId="33" xfId="0" applyFont="1" applyFill="1" applyBorder="1" applyAlignment="1">
      <alignment vertical="center"/>
    </xf>
    <xf numFmtId="184" fontId="51" fillId="48" borderId="33" xfId="0" applyFont="1" applyFill="1" applyBorder="1" applyAlignment="1">
      <alignment horizontal="center" vertical="center"/>
    </xf>
    <xf numFmtId="184" fontId="77" fillId="48" borderId="33" xfId="0" applyFont="1" applyFill="1" applyBorder="1" applyAlignment="1">
      <alignment horizontal="left" vertical="center"/>
    </xf>
    <xf numFmtId="184" fontId="78" fillId="48" borderId="33" xfId="0" applyFont="1" applyFill="1" applyBorder="1" applyAlignment="1">
      <alignment horizontal="center" vertical="center"/>
    </xf>
    <xf numFmtId="184" fontId="51" fillId="48" borderId="33" xfId="0" applyFont="1" applyFill="1" applyBorder="1" applyAlignment="1">
      <alignment horizontal="left" vertical="center"/>
    </xf>
    <xf numFmtId="184" fontId="51" fillId="48" borderId="33" xfId="0" quotePrefix="1" applyFont="1" applyFill="1" applyBorder="1" applyAlignment="1">
      <alignment horizontal="center" vertical="center"/>
    </xf>
    <xf numFmtId="184" fontId="51" fillId="48" borderId="36" xfId="0" applyFont="1" applyFill="1" applyBorder="1" applyAlignment="1">
      <alignment horizontal="left" vertical="center"/>
    </xf>
    <xf numFmtId="184" fontId="51" fillId="48" borderId="57" xfId="0" applyFont="1" applyFill="1" applyBorder="1" applyAlignment="1">
      <alignment horizontal="center" vertical="center"/>
    </xf>
    <xf numFmtId="184" fontId="51" fillId="48" borderId="26" xfId="0" applyFont="1" applyFill="1" applyBorder="1" applyAlignment="1">
      <alignment vertical="center"/>
    </xf>
    <xf numFmtId="184" fontId="51" fillId="48" borderId="18" xfId="0" applyFont="1" applyFill="1" applyBorder="1" applyAlignment="1">
      <alignment vertical="center"/>
    </xf>
    <xf numFmtId="184" fontId="51" fillId="48" borderId="18" xfId="0" applyFont="1" applyFill="1" applyBorder="1" applyAlignment="1">
      <alignment horizontal="center" vertical="center"/>
    </xf>
    <xf numFmtId="184" fontId="77" fillId="48" borderId="18" xfId="0" applyFont="1" applyFill="1" applyBorder="1" applyAlignment="1">
      <alignment horizontal="left" vertical="center"/>
    </xf>
    <xf numFmtId="184" fontId="78" fillId="48" borderId="18" xfId="0" applyFont="1" applyFill="1" applyBorder="1" applyAlignment="1">
      <alignment horizontal="center" vertical="center"/>
    </xf>
    <xf numFmtId="184" fontId="51" fillId="48" borderId="18" xfId="0" applyFont="1" applyFill="1" applyBorder="1" applyAlignment="1">
      <alignment horizontal="left" vertical="center"/>
    </xf>
    <xf numFmtId="184" fontId="51" fillId="48" borderId="18" xfId="0" quotePrefix="1" applyFont="1" applyFill="1" applyBorder="1" applyAlignment="1">
      <alignment horizontal="center" vertical="center"/>
    </xf>
    <xf numFmtId="184" fontId="51" fillId="48" borderId="22" xfId="0" applyFont="1" applyFill="1" applyBorder="1" applyAlignment="1">
      <alignment horizontal="left" vertical="center"/>
    </xf>
    <xf numFmtId="184" fontId="51" fillId="48" borderId="106" xfId="0" applyFont="1" applyFill="1" applyBorder="1" applyAlignment="1">
      <alignment horizontal="center" vertical="center"/>
    </xf>
    <xf numFmtId="184" fontId="51" fillId="0" borderId="26" xfId="0" applyFont="1" applyBorder="1" applyAlignment="1">
      <alignment vertical="center"/>
    </xf>
    <xf numFmtId="184" fontId="51" fillId="0" borderId="18" xfId="0" applyFont="1" applyFill="1" applyBorder="1" applyAlignment="1">
      <alignment vertical="center"/>
    </xf>
    <xf numFmtId="184" fontId="51" fillId="0" borderId="18" xfId="0" applyFont="1" applyFill="1" applyBorder="1" applyAlignment="1">
      <alignment horizontal="center" vertical="center"/>
    </xf>
    <xf numFmtId="184" fontId="77" fillId="0" borderId="18" xfId="0" applyFont="1" applyFill="1" applyBorder="1" applyAlignment="1">
      <alignment horizontal="left" vertical="center"/>
    </xf>
    <xf numFmtId="184" fontId="78" fillId="0" borderId="18" xfId="0" applyFont="1" applyFill="1" applyBorder="1" applyAlignment="1">
      <alignment horizontal="center" vertical="center"/>
    </xf>
    <xf numFmtId="184" fontId="51" fillId="0" borderId="18" xfId="0" applyFont="1" applyFill="1" applyBorder="1" applyAlignment="1">
      <alignment horizontal="left" vertical="center"/>
    </xf>
    <xf numFmtId="184" fontId="51" fillId="0" borderId="18" xfId="0" quotePrefix="1" applyFont="1" applyFill="1" applyBorder="1" applyAlignment="1">
      <alignment horizontal="center" vertical="center"/>
    </xf>
    <xf numFmtId="184" fontId="51" fillId="0" borderId="22" xfId="0" applyFont="1" applyFill="1" applyBorder="1" applyAlignment="1">
      <alignment horizontal="left" vertical="center"/>
    </xf>
    <xf numFmtId="184" fontId="51" fillId="0" borderId="106" xfId="0" applyFont="1" applyFill="1" applyBorder="1" applyAlignment="1">
      <alignment horizontal="center" vertical="center"/>
    </xf>
    <xf numFmtId="184" fontId="51" fillId="28" borderId="62" xfId="0" applyFont="1" applyFill="1" applyBorder="1" applyAlignment="1">
      <alignment vertical="center"/>
    </xf>
    <xf numFmtId="184" fontId="51" fillId="28" borderId="18" xfId="0" applyFont="1" applyFill="1" applyBorder="1" applyAlignment="1">
      <alignment vertical="center"/>
    </xf>
    <xf numFmtId="184" fontId="51" fillId="28" borderId="23" xfId="0" applyFont="1" applyFill="1" applyBorder="1" applyAlignment="1">
      <alignment horizontal="center" vertical="center"/>
    </xf>
    <xf numFmtId="184" fontId="77" fillId="28" borderId="23" xfId="0" applyFont="1" applyFill="1" applyBorder="1" applyAlignment="1">
      <alignment horizontal="left" vertical="center"/>
    </xf>
    <xf numFmtId="184" fontId="78" fillId="28" borderId="23" xfId="0" applyFont="1" applyFill="1" applyBorder="1" applyAlignment="1">
      <alignment horizontal="center" vertical="center"/>
    </xf>
    <xf numFmtId="184" fontId="51" fillId="28" borderId="23" xfId="0" applyFont="1" applyFill="1" applyBorder="1" applyAlignment="1">
      <alignment horizontal="left" vertical="center"/>
    </xf>
    <xf numFmtId="184" fontId="51" fillId="31" borderId="23" xfId="0" applyFont="1" applyFill="1" applyBorder="1" applyAlignment="1">
      <alignment horizontal="left" vertical="center"/>
    </xf>
    <xf numFmtId="184" fontId="51" fillId="28" borderId="23" xfId="0" quotePrefix="1" applyFont="1" applyFill="1" applyBorder="1" applyAlignment="1">
      <alignment horizontal="center" vertical="center"/>
    </xf>
    <xf numFmtId="184" fontId="51" fillId="28" borderId="18" xfId="0" applyFont="1" applyFill="1" applyBorder="1" applyAlignment="1">
      <alignment horizontal="left" vertical="center"/>
    </xf>
    <xf numFmtId="184" fontId="51" fillId="28" borderId="107" xfId="0" applyFont="1" applyFill="1" applyBorder="1" applyAlignment="1">
      <alignment horizontal="left" vertical="center"/>
    </xf>
    <xf numFmtId="184" fontId="51" fillId="28" borderId="108" xfId="0" applyFont="1" applyFill="1" applyBorder="1" applyAlignment="1">
      <alignment horizontal="center" vertical="center"/>
    </xf>
    <xf numFmtId="184" fontId="51" fillId="28" borderId="18" xfId="0" quotePrefix="1" applyFont="1" applyFill="1" applyBorder="1" applyAlignment="1">
      <alignment horizontal="center" vertical="center"/>
    </xf>
    <xf numFmtId="184" fontId="51" fillId="28" borderId="23" xfId="0" applyFont="1" applyFill="1" applyBorder="1" applyAlignment="1">
      <alignment vertical="center"/>
    </xf>
    <xf numFmtId="184" fontId="51" fillId="31" borderId="18" xfId="0" applyFont="1" applyFill="1" applyBorder="1" applyAlignment="1">
      <alignment horizontal="left" vertical="center"/>
    </xf>
    <xf numFmtId="184" fontId="51" fillId="28" borderId="26" xfId="0" applyFont="1" applyFill="1" applyBorder="1" applyAlignment="1">
      <alignment vertical="center"/>
    </xf>
    <xf numFmtId="184" fontId="51" fillId="28" borderId="18" xfId="0" applyFont="1" applyFill="1" applyBorder="1" applyAlignment="1">
      <alignment horizontal="center" vertical="center"/>
    </xf>
    <xf numFmtId="184" fontId="77" fillId="28" borderId="18" xfId="0" applyFont="1" applyFill="1" applyBorder="1" applyAlignment="1">
      <alignment horizontal="left" vertical="center"/>
    </xf>
    <xf numFmtId="184" fontId="78" fillId="28" borderId="18" xfId="0" applyFont="1" applyFill="1" applyBorder="1" applyAlignment="1">
      <alignment horizontal="center" vertical="center"/>
    </xf>
    <xf numFmtId="184" fontId="51" fillId="28" borderId="22" xfId="0" applyFont="1" applyFill="1" applyBorder="1" applyAlignment="1">
      <alignment horizontal="left" vertical="center"/>
    </xf>
    <xf numFmtId="184" fontId="51" fillId="28" borderId="106" xfId="0" applyFont="1" applyFill="1" applyBorder="1" applyAlignment="1">
      <alignment horizontal="center" vertical="center"/>
    </xf>
    <xf numFmtId="184" fontId="51" fillId="28" borderId="65" xfId="0" applyFont="1" applyFill="1" applyBorder="1" applyAlignment="1">
      <alignment vertical="center"/>
    </xf>
    <xf numFmtId="184" fontId="51" fillId="28" borderId="19" xfId="0" applyFont="1" applyFill="1" applyBorder="1" applyAlignment="1">
      <alignment vertical="center"/>
    </xf>
    <xf numFmtId="184" fontId="51" fillId="28" borderId="19" xfId="0" applyFont="1" applyFill="1" applyBorder="1" applyAlignment="1">
      <alignment horizontal="center" vertical="center"/>
    </xf>
    <xf numFmtId="184" fontId="77" fillId="28" borderId="19" xfId="0" applyFont="1" applyFill="1" applyBorder="1" applyAlignment="1">
      <alignment horizontal="left" vertical="center"/>
    </xf>
    <xf numFmtId="184" fontId="78" fillId="28" borderId="19" xfId="0" applyFont="1" applyFill="1" applyBorder="1" applyAlignment="1">
      <alignment horizontal="center" vertical="center"/>
    </xf>
    <xf numFmtId="184" fontId="51" fillId="28" borderId="24" xfId="0" applyFont="1" applyFill="1" applyBorder="1" applyAlignment="1">
      <alignment horizontal="left" vertical="center"/>
    </xf>
    <xf numFmtId="184" fontId="51" fillId="28" borderId="19" xfId="0" applyFont="1" applyFill="1" applyBorder="1" applyAlignment="1">
      <alignment horizontal="left" vertical="center"/>
    </xf>
    <xf numFmtId="184" fontId="51" fillId="31" borderId="19" xfId="0" applyFont="1" applyFill="1" applyBorder="1" applyAlignment="1">
      <alignment horizontal="left" vertical="center"/>
    </xf>
    <xf numFmtId="184" fontId="51" fillId="28" borderId="19" xfId="0" quotePrefix="1" applyFont="1" applyFill="1" applyBorder="1" applyAlignment="1">
      <alignment horizontal="center" vertical="center"/>
    </xf>
    <xf numFmtId="184" fontId="51" fillId="28" borderId="103" xfId="0" applyFont="1" applyFill="1" applyBorder="1" applyAlignment="1">
      <alignment horizontal="left" vertical="center"/>
    </xf>
    <xf numFmtId="184" fontId="51" fillId="28" borderId="109" xfId="0" applyFont="1" applyFill="1" applyBorder="1" applyAlignment="1">
      <alignment horizontal="center" vertical="center"/>
    </xf>
    <xf numFmtId="184" fontId="81" fillId="27" borderId="12" xfId="1" applyFont="1" applyFill="1" applyBorder="1" applyAlignment="1">
      <alignment horizontal="left" vertical="center"/>
    </xf>
    <xf numFmtId="184" fontId="81" fillId="27" borderId="14" xfId="1" applyNumberFormat="1" applyFont="1" applyFill="1" applyBorder="1" applyAlignment="1">
      <alignment horizontal="left" vertical="center" wrapText="1"/>
    </xf>
    <xf numFmtId="184" fontId="51" fillId="27" borderId="26" xfId="0" applyFont="1" applyFill="1" applyBorder="1" applyAlignment="1">
      <alignment vertical="center"/>
    </xf>
    <xf numFmtId="184" fontId="51" fillId="27" borderId="18" xfId="0" applyFont="1" applyFill="1" applyBorder="1" applyAlignment="1">
      <alignment vertical="center"/>
    </xf>
    <xf numFmtId="184" fontId="51" fillId="27" borderId="18" xfId="0" applyFont="1" applyFill="1" applyBorder="1" applyAlignment="1">
      <alignment horizontal="center" vertical="center"/>
    </xf>
    <xf numFmtId="184" fontId="77" fillId="27" borderId="18" xfId="0" applyFont="1" applyFill="1" applyBorder="1" applyAlignment="1">
      <alignment horizontal="left" vertical="center"/>
    </xf>
    <xf numFmtId="184" fontId="78" fillId="27" borderId="18" xfId="0" applyFont="1" applyFill="1" applyBorder="1" applyAlignment="1">
      <alignment horizontal="center" vertical="center"/>
    </xf>
    <xf numFmtId="184" fontId="51" fillId="27" borderId="23" xfId="0" applyFont="1" applyFill="1" applyBorder="1" applyAlignment="1">
      <alignment horizontal="left" vertical="center"/>
    </xf>
    <xf numFmtId="184" fontId="51" fillId="27" borderId="18" xfId="0" applyFont="1" applyFill="1" applyBorder="1" applyAlignment="1">
      <alignment horizontal="left" vertical="center"/>
    </xf>
    <xf numFmtId="184" fontId="51" fillId="27" borderId="18" xfId="0" quotePrefix="1" applyFont="1" applyFill="1" applyBorder="1" applyAlignment="1">
      <alignment horizontal="center" vertical="center"/>
    </xf>
    <xf numFmtId="184" fontId="51" fillId="27" borderId="22" xfId="0" applyFont="1" applyFill="1" applyBorder="1" applyAlignment="1">
      <alignment horizontal="left" vertical="center"/>
    </xf>
    <xf numFmtId="184" fontId="51" fillId="27" borderId="106" xfId="0" applyFont="1" applyFill="1" applyBorder="1" applyAlignment="1">
      <alignment horizontal="center" vertical="center"/>
    </xf>
    <xf numFmtId="184" fontId="0" fillId="27" borderId="0" xfId="270" applyFont="1" applyFill="1"/>
    <xf numFmtId="176" fontId="28" fillId="35" borderId="15" xfId="0" applyNumberFormat="1" applyFont="1" applyFill="1" applyBorder="1" applyAlignment="1" applyProtection="1">
      <alignment vertical="center"/>
    </xf>
    <xf numFmtId="184" fontId="51" fillId="39" borderId="62" xfId="0" applyFont="1" applyFill="1" applyBorder="1" applyAlignment="1">
      <alignment vertical="center"/>
    </xf>
    <xf numFmtId="184" fontId="51" fillId="39" borderId="18" xfId="0" applyFont="1" applyFill="1" applyBorder="1" applyAlignment="1">
      <alignment vertical="center"/>
    </xf>
    <xf numFmtId="184" fontId="51" fillId="39" borderId="23" xfId="0" applyFont="1" applyFill="1" applyBorder="1" applyAlignment="1">
      <alignment horizontal="center" vertical="center"/>
    </xf>
    <xf numFmtId="184" fontId="77" fillId="39" borderId="23" xfId="0" applyFont="1" applyFill="1" applyBorder="1" applyAlignment="1">
      <alignment horizontal="left" vertical="center"/>
    </xf>
    <xf numFmtId="184" fontId="78" fillId="39" borderId="23" xfId="0" applyFont="1" applyFill="1" applyBorder="1" applyAlignment="1">
      <alignment horizontal="center" vertical="center"/>
    </xf>
    <xf numFmtId="184" fontId="51" fillId="39" borderId="23" xfId="0" applyFont="1" applyFill="1" applyBorder="1" applyAlignment="1">
      <alignment horizontal="left" vertical="center"/>
    </xf>
    <xf numFmtId="184" fontId="51" fillId="39" borderId="18" xfId="0" applyFont="1" applyFill="1" applyBorder="1" applyAlignment="1">
      <alignment horizontal="left" vertical="center"/>
    </xf>
    <xf numFmtId="184" fontId="51" fillId="27" borderId="62" xfId="0" applyFont="1" applyFill="1" applyBorder="1" applyAlignment="1">
      <alignment vertical="center"/>
    </xf>
    <xf numFmtId="184" fontId="51" fillId="27" borderId="23" xfId="0" applyFont="1" applyFill="1" applyBorder="1" applyAlignment="1">
      <alignment horizontal="center" vertical="center"/>
    </xf>
    <xf numFmtId="184" fontId="77" fillId="27" borderId="23" xfId="0" applyFont="1" applyFill="1" applyBorder="1" applyAlignment="1">
      <alignment horizontal="left" vertical="center"/>
    </xf>
    <xf numFmtId="184" fontId="78" fillId="27" borderId="23" xfId="0" applyFont="1" applyFill="1" applyBorder="1" applyAlignment="1">
      <alignment horizontal="center" vertical="center"/>
    </xf>
    <xf numFmtId="184" fontId="51" fillId="27" borderId="107" xfId="0" applyFont="1" applyFill="1" applyBorder="1" applyAlignment="1">
      <alignment horizontal="left" vertical="center"/>
    </xf>
    <xf numFmtId="184" fontId="51" fillId="39" borderId="23" xfId="0" quotePrefix="1" applyFont="1" applyFill="1" applyBorder="1" applyAlignment="1">
      <alignment horizontal="center" vertical="center"/>
    </xf>
    <xf numFmtId="184" fontId="28" fillId="39" borderId="15" xfId="1" applyNumberFormat="1" applyFont="1" applyFill="1" applyBorder="1" applyAlignment="1" applyProtection="1">
      <alignment horizontal="left" vertical="center"/>
    </xf>
    <xf numFmtId="41" fontId="28" fillId="39" borderId="50" xfId="133" applyFont="1" applyFill="1" applyBorder="1" applyAlignment="1">
      <alignment horizontal="center" vertical="center" wrapText="1"/>
    </xf>
    <xf numFmtId="41" fontId="28" fillId="39" borderId="68" xfId="133" applyFont="1" applyFill="1" applyBorder="1" applyAlignment="1">
      <alignment horizontal="center" vertical="center" wrapText="1"/>
    </xf>
    <xf numFmtId="41" fontId="28" fillId="39" borderId="76" xfId="133" applyFont="1" applyFill="1" applyBorder="1" applyAlignment="1">
      <alignment horizontal="right" vertical="center"/>
    </xf>
    <xf numFmtId="41" fontId="28" fillId="39" borderId="81" xfId="133" applyFont="1" applyFill="1" applyBorder="1" applyAlignment="1">
      <alignment horizontal="left" vertical="center"/>
    </xf>
    <xf numFmtId="184" fontId="83" fillId="27" borderId="0" xfId="0" applyFont="1" applyFill="1">
      <alignment vertical="center"/>
    </xf>
    <xf numFmtId="184" fontId="29" fillId="39" borderId="15" xfId="1" applyNumberFormat="1" applyFont="1" applyFill="1" applyBorder="1" applyAlignment="1" applyProtection="1">
      <alignment horizontal="left" vertical="center"/>
    </xf>
    <xf numFmtId="41" fontId="28" fillId="35" borderId="12" xfId="133" applyFont="1" applyFill="1" applyBorder="1" applyAlignment="1">
      <alignment horizontal="center" vertical="center"/>
    </xf>
    <xf numFmtId="184" fontId="61" fillId="0" borderId="0" xfId="0" applyFont="1">
      <alignment vertical="center"/>
    </xf>
    <xf numFmtId="14" fontId="29" fillId="27" borderId="70" xfId="133" applyNumberFormat="1" applyFont="1" applyFill="1" applyBorder="1" applyAlignment="1">
      <alignment horizontal="center" vertical="center" wrapText="1"/>
    </xf>
    <xf numFmtId="176" fontId="29" fillId="49" borderId="52" xfId="1" applyNumberFormat="1" applyFont="1" applyFill="1" applyBorder="1" applyAlignment="1" applyProtection="1">
      <alignment vertical="center"/>
    </xf>
    <xf numFmtId="184" fontId="84" fillId="0" borderId="0" xfId="0" applyFont="1">
      <alignment vertical="center"/>
    </xf>
    <xf numFmtId="176" fontId="28" fillId="49" borderId="52" xfId="1" applyNumberFormat="1" applyFont="1" applyFill="1" applyBorder="1" applyAlignment="1" applyProtection="1">
      <alignment vertical="center"/>
    </xf>
    <xf numFmtId="184" fontId="85" fillId="0" borderId="0" xfId="0" applyFont="1">
      <alignment vertical="center"/>
    </xf>
    <xf numFmtId="41" fontId="89" fillId="27" borderId="0" xfId="133" applyFont="1" applyFill="1"/>
    <xf numFmtId="41" fontId="95" fillId="27" borderId="0" xfId="133" applyFont="1" applyFill="1"/>
    <xf numFmtId="176" fontId="28" fillId="51" borderId="15" xfId="0" applyNumberFormat="1" applyFont="1" applyFill="1" applyBorder="1" applyAlignment="1" applyProtection="1">
      <alignment vertical="center"/>
    </xf>
    <xf numFmtId="176" fontId="28" fillId="51" borderId="93" xfId="0" applyNumberFormat="1" applyFont="1" applyFill="1" applyBorder="1" applyAlignment="1" applyProtection="1">
      <alignment horizontal="center" vertical="center"/>
    </xf>
    <xf numFmtId="41" fontId="113" fillId="24" borderId="0" xfId="133" applyFont="1" applyFill="1"/>
    <xf numFmtId="176" fontId="28" fillId="39" borderId="15" xfId="0" applyNumberFormat="1" applyFont="1" applyFill="1" applyBorder="1" applyAlignment="1" applyProtection="1">
      <alignment vertical="center"/>
    </xf>
    <xf numFmtId="184" fontId="116" fillId="84" borderId="46" xfId="0" applyFont="1" applyFill="1" applyBorder="1" applyAlignment="1">
      <alignment horizontal="center" vertical="center"/>
    </xf>
    <xf numFmtId="184" fontId="116" fillId="84" borderId="28" xfId="0" applyFont="1" applyFill="1" applyBorder="1" applyAlignment="1">
      <alignment horizontal="center" vertical="center"/>
    </xf>
    <xf numFmtId="184" fontId="117" fillId="84" borderId="28" xfId="0" applyFont="1" applyFill="1" applyBorder="1" applyAlignment="1">
      <alignment horizontal="center" vertical="center"/>
    </xf>
    <xf numFmtId="184" fontId="118" fillId="0" borderId="0" xfId="0" applyFont="1">
      <alignment vertical="center"/>
    </xf>
    <xf numFmtId="184" fontId="83" fillId="0" borderId="0" xfId="0" applyFont="1">
      <alignment vertical="center"/>
    </xf>
    <xf numFmtId="0" fontId="72" fillId="0" borderId="0" xfId="273" applyNumberFormat="1" applyFont="1" applyAlignment="1">
      <alignment horizontal="left" vertical="center" wrapText="1"/>
    </xf>
    <xf numFmtId="0" fontId="72" fillId="0" borderId="0" xfId="273" applyNumberFormat="1" applyFont="1" applyFill="1" applyAlignment="1">
      <alignment horizontal="left" vertical="center" wrapText="1"/>
    </xf>
    <xf numFmtId="0" fontId="72" fillId="27" borderId="0" xfId="273" applyNumberFormat="1" applyFont="1" applyFill="1" applyAlignment="1">
      <alignment horizontal="left" vertical="center" wrapText="1"/>
    </xf>
    <xf numFmtId="0" fontId="66" fillId="27" borderId="0" xfId="273" applyNumberFormat="1" applyFont="1" applyFill="1" applyAlignment="1">
      <alignment horizontal="left" vertical="center" wrapText="1"/>
    </xf>
    <xf numFmtId="0" fontId="72" fillId="27" borderId="18" xfId="273" applyNumberFormat="1" applyFont="1" applyFill="1" applyBorder="1" applyAlignment="1">
      <alignment horizontal="left" vertical="center" wrapText="1"/>
    </xf>
    <xf numFmtId="0" fontId="72" fillId="27" borderId="18" xfId="273" applyNumberFormat="1" applyFont="1" applyFill="1" applyBorder="1" applyAlignment="1">
      <alignment horizontal="left" vertical="center"/>
    </xf>
    <xf numFmtId="0" fontId="72" fillId="0" borderId="18" xfId="273" applyFont="1" applyFill="1" applyBorder="1" applyAlignment="1">
      <alignment horizontal="left" vertical="center"/>
    </xf>
    <xf numFmtId="0" fontId="72" fillId="27" borderId="18" xfId="273" applyFont="1" applyFill="1" applyBorder="1" applyAlignment="1">
      <alignment horizontal="left" vertical="center" wrapText="1"/>
    </xf>
    <xf numFmtId="0" fontId="72" fillId="27" borderId="18" xfId="273" applyFont="1" applyFill="1" applyBorder="1" applyAlignment="1">
      <alignment horizontal="left" vertical="center"/>
    </xf>
    <xf numFmtId="0" fontId="72" fillId="0" borderId="18" xfId="273" applyNumberFormat="1" applyFont="1" applyFill="1" applyBorder="1" applyAlignment="1">
      <alignment horizontal="left" vertical="center" wrapText="1"/>
    </xf>
    <xf numFmtId="0" fontId="72" fillId="0" borderId="18" xfId="273" applyNumberFormat="1" applyFont="1" applyFill="1" applyBorder="1" applyAlignment="1">
      <alignment horizontal="left" vertical="center"/>
    </xf>
    <xf numFmtId="0" fontId="72" fillId="28" borderId="18" xfId="273" applyNumberFormat="1" applyFont="1" applyFill="1" applyBorder="1" applyAlignment="1">
      <alignment horizontal="left" vertical="center" wrapText="1"/>
    </xf>
    <xf numFmtId="0" fontId="66" fillId="28" borderId="21" xfId="273" applyNumberFormat="1" applyFont="1" applyFill="1" applyBorder="1" applyAlignment="1">
      <alignment horizontal="left" vertical="center" wrapText="1"/>
    </xf>
    <xf numFmtId="0" fontId="72" fillId="40" borderId="18" xfId="273" applyNumberFormat="1" applyFont="1" applyFill="1" applyBorder="1" applyAlignment="1">
      <alignment horizontal="left" vertical="center"/>
    </xf>
    <xf numFmtId="0" fontId="72" fillId="0" borderId="18" xfId="273" applyFont="1" applyFill="1" applyBorder="1" applyAlignment="1">
      <alignment horizontal="left" vertical="center" wrapText="1"/>
    </xf>
    <xf numFmtId="0" fontId="66" fillId="0" borderId="21" xfId="273" applyNumberFormat="1" applyFont="1" applyFill="1" applyBorder="1" applyAlignment="1">
      <alignment horizontal="left" vertical="center" wrapText="1"/>
    </xf>
    <xf numFmtId="0" fontId="75" fillId="27" borderId="18" xfId="273" applyNumberFormat="1" applyFont="1" applyFill="1" applyBorder="1" applyAlignment="1">
      <alignment horizontal="left" vertical="center" wrapText="1"/>
    </xf>
    <xf numFmtId="0" fontId="72" fillId="0" borderId="0" xfId="273" applyFont="1" applyAlignment="1">
      <alignment vertical="center"/>
    </xf>
    <xf numFmtId="0" fontId="66" fillId="0" borderId="96" xfId="273" applyNumberFormat="1" applyFont="1" applyFill="1" applyBorder="1" applyAlignment="1">
      <alignment horizontal="left" vertical="center" wrapText="1"/>
    </xf>
    <xf numFmtId="0" fontId="66" fillId="28" borderId="96" xfId="273" applyNumberFormat="1" applyFont="1" applyFill="1" applyBorder="1" applyAlignment="1">
      <alignment horizontal="left" vertical="center" wrapText="1"/>
    </xf>
    <xf numFmtId="0" fontId="66" fillId="0" borderId="18" xfId="273" applyNumberFormat="1" applyFont="1" applyFill="1" applyBorder="1" applyAlignment="1">
      <alignment horizontal="left" vertical="center" wrapText="1"/>
    </xf>
    <xf numFmtId="0" fontId="66" fillId="0" borderId="0" xfId="273" applyNumberFormat="1" applyFont="1" applyAlignment="1">
      <alignment horizontal="center" vertical="center"/>
    </xf>
    <xf numFmtId="0" fontId="73" fillId="45" borderId="18" xfId="273" applyNumberFormat="1" applyFont="1" applyFill="1" applyBorder="1" applyAlignment="1">
      <alignment horizontal="center" vertical="center"/>
    </xf>
    <xf numFmtId="0" fontId="73" fillId="45" borderId="18" xfId="274" applyNumberFormat="1" applyFont="1" applyFill="1" applyBorder="1" applyAlignment="1">
      <alignment horizontal="center" vertical="center"/>
    </xf>
    <xf numFmtId="0" fontId="73" fillId="45" borderId="18" xfId="273" applyNumberFormat="1" applyFont="1" applyFill="1" applyBorder="1" applyAlignment="1">
      <alignment horizontal="center" vertical="center" wrapText="1"/>
    </xf>
    <xf numFmtId="0" fontId="74" fillId="45" borderId="18" xfId="273" applyNumberFormat="1" applyFont="1" applyFill="1" applyBorder="1" applyAlignment="1">
      <alignment horizontal="center" vertical="center"/>
    </xf>
    <xf numFmtId="0" fontId="50" fillId="45" borderId="19" xfId="273" applyNumberFormat="1" applyFont="1" applyFill="1" applyBorder="1" applyAlignment="1">
      <alignment vertical="center" wrapText="1"/>
    </xf>
    <xf numFmtId="0" fontId="66" fillId="0" borderId="0" xfId="273" applyNumberFormat="1" applyFont="1" applyAlignment="1">
      <alignment horizontal="left" vertical="center" wrapText="1"/>
    </xf>
    <xf numFmtId="0" fontId="66" fillId="0" borderId="0" xfId="273" applyNumberFormat="1" applyFont="1" applyFill="1" applyBorder="1" applyAlignment="1">
      <alignment horizontal="left" vertical="center" wrapText="1"/>
    </xf>
    <xf numFmtId="0" fontId="66" fillId="27" borderId="0" xfId="273" applyNumberFormat="1" applyFont="1" applyFill="1" applyBorder="1" applyAlignment="1">
      <alignment horizontal="left" vertical="center" wrapText="1"/>
    </xf>
    <xf numFmtId="0" fontId="71" fillId="27" borderId="0" xfId="273" quotePrefix="1" applyNumberFormat="1" applyFont="1" applyFill="1" applyBorder="1" applyAlignment="1">
      <alignment horizontal="left" vertical="center"/>
    </xf>
    <xf numFmtId="0" fontId="70" fillId="0" borderId="0" xfId="273" applyNumberFormat="1" applyFont="1" applyAlignment="1">
      <alignment horizontal="left" vertical="center" wrapText="1"/>
    </xf>
    <xf numFmtId="0" fontId="70" fillId="0" borderId="0" xfId="273" applyNumberFormat="1" applyFont="1" applyFill="1" applyAlignment="1">
      <alignment horizontal="left" vertical="center" wrapText="1"/>
    </xf>
    <xf numFmtId="0" fontId="70" fillId="27" borderId="0" xfId="273" applyNumberFormat="1" applyFont="1" applyFill="1" applyAlignment="1">
      <alignment horizontal="left" vertical="center" wrapText="1"/>
    </xf>
    <xf numFmtId="0" fontId="69" fillId="27" borderId="0" xfId="273" applyNumberFormat="1" applyFont="1" applyFill="1" applyBorder="1" applyAlignment="1">
      <alignment horizontal="left" vertical="center"/>
    </xf>
    <xf numFmtId="0" fontId="62" fillId="0" borderId="0" xfId="277" applyFont="1" applyFill="1" applyAlignment="1">
      <alignment horizontal="center" wrapText="1"/>
    </xf>
    <xf numFmtId="0" fontId="120" fillId="0" borderId="0" xfId="277" applyFont="1" applyAlignment="1">
      <alignment horizontal="center"/>
    </xf>
    <xf numFmtId="0" fontId="120" fillId="0" borderId="0" xfId="277" applyFont="1" applyAlignment="1">
      <alignment horizontal="center" wrapText="1"/>
    </xf>
    <xf numFmtId="0" fontId="120" fillId="0" borderId="0" xfId="277" applyFont="1" applyFill="1" applyAlignment="1">
      <alignment horizontal="center"/>
    </xf>
    <xf numFmtId="0" fontId="121" fillId="28" borderId="0" xfId="277" applyFont="1" applyFill="1" applyAlignment="1">
      <alignment horizontal="center"/>
    </xf>
    <xf numFmtId="0" fontId="122" fillId="0" borderId="0" xfId="277" applyFont="1" applyAlignment="1">
      <alignment horizontal="center"/>
    </xf>
    <xf numFmtId="0" fontId="62" fillId="0" borderId="0" xfId="277" applyFont="1" applyFill="1" applyBorder="1" applyAlignment="1">
      <alignment horizontal="center" vertical="center" wrapText="1"/>
    </xf>
    <xf numFmtId="0" fontId="120" fillId="0" borderId="0" xfId="277" applyFont="1" applyFill="1" applyBorder="1" applyAlignment="1">
      <alignment horizontal="center"/>
    </xf>
    <xf numFmtId="0" fontId="121" fillId="0" borderId="0" xfId="277" applyFont="1" applyAlignment="1">
      <alignment horizontal="center"/>
    </xf>
    <xf numFmtId="0" fontId="121" fillId="0" borderId="0" xfId="277" applyFont="1" applyFill="1" applyBorder="1" applyAlignment="1">
      <alignment horizontal="center"/>
    </xf>
    <xf numFmtId="0" fontId="122" fillId="27" borderId="18" xfId="277" applyFont="1" applyFill="1" applyBorder="1" applyAlignment="1">
      <alignment horizontal="center"/>
    </xf>
    <xf numFmtId="0" fontId="120" fillId="0" borderId="0" xfId="277" applyFont="1" applyBorder="1" applyAlignment="1">
      <alignment horizontal="center"/>
    </xf>
    <xf numFmtId="181" fontId="123" fillId="0" borderId="0" xfId="277" applyNumberFormat="1" applyFont="1" applyAlignment="1"/>
    <xf numFmtId="181" fontId="62" fillId="0" borderId="0" xfId="277" applyNumberFormat="1" applyFont="1" applyAlignment="1"/>
    <xf numFmtId="181" fontId="121" fillId="0" borderId="0" xfId="277" applyNumberFormat="1" applyFont="1" applyAlignment="1"/>
    <xf numFmtId="0" fontId="62" fillId="0" borderId="0" xfId="277" applyFont="1" applyAlignment="1">
      <alignment horizontal="center" wrapText="1"/>
    </xf>
    <xf numFmtId="0" fontId="124" fillId="0" borderId="18" xfId="277" applyFont="1" applyFill="1" applyBorder="1" applyAlignment="1">
      <alignment horizontal="right"/>
    </xf>
    <xf numFmtId="0" fontId="62" fillId="43" borderId="46" xfId="277" applyFont="1" applyFill="1" applyBorder="1" applyAlignment="1">
      <alignment horizontal="center" textRotation="90" wrapText="1"/>
    </xf>
    <xf numFmtId="0" fontId="62" fillId="39" borderId="18" xfId="277" applyFont="1" applyFill="1" applyBorder="1" applyAlignment="1">
      <alignment horizontal="center" textRotation="90"/>
    </xf>
    <xf numFmtId="0" fontId="62" fillId="86" borderId="95" xfId="277" applyFont="1" applyFill="1" applyBorder="1" applyAlignment="1">
      <alignment horizontal="center" textRotation="90" wrapText="1"/>
    </xf>
    <xf numFmtId="0" fontId="62" fillId="87" borderId="95" xfId="277" applyFont="1" applyFill="1" applyBorder="1" applyAlignment="1">
      <alignment horizontal="center" textRotation="90" wrapText="1"/>
    </xf>
    <xf numFmtId="0" fontId="62" fillId="83" borderId="18" xfId="277" applyFont="1" applyFill="1" applyBorder="1" applyAlignment="1">
      <alignment horizontal="center" textRotation="90"/>
    </xf>
    <xf numFmtId="0" fontId="62" fillId="32" borderId="18" xfId="277" applyFont="1" applyFill="1" applyBorder="1" applyAlignment="1">
      <alignment horizontal="center" textRotation="90" wrapText="1"/>
    </xf>
    <xf numFmtId="0" fontId="62" fillId="32" borderId="18" xfId="277" applyFont="1" applyFill="1" applyBorder="1" applyAlignment="1">
      <alignment horizontal="center" textRotation="90"/>
    </xf>
    <xf numFmtId="0" fontId="62" fillId="45" borderId="18" xfId="277" applyFont="1" applyFill="1" applyBorder="1" applyAlignment="1">
      <alignment horizontal="center" textRotation="90"/>
    </xf>
    <xf numFmtId="0" fontId="62" fillId="42" borderId="18" xfId="277" applyFont="1" applyFill="1" applyBorder="1" applyAlignment="1">
      <alignment horizontal="center" textRotation="90"/>
    </xf>
    <xf numFmtId="0" fontId="62" fillId="33" borderId="18" xfId="277" applyFont="1" applyFill="1" applyBorder="1" applyAlignment="1">
      <alignment horizontal="center" textRotation="90"/>
    </xf>
    <xf numFmtId="0" fontId="62" fillId="34" borderId="18" xfId="277" applyFont="1" applyFill="1" applyBorder="1" applyAlignment="1">
      <alignment horizontal="center" textRotation="90"/>
    </xf>
    <xf numFmtId="0" fontId="62" fillId="88" borderId="18" xfId="277" applyFont="1" applyFill="1" applyBorder="1" applyAlignment="1">
      <alignment horizontal="center" textRotation="90"/>
    </xf>
    <xf numFmtId="0" fontId="62" fillId="89" borderId="46" xfId="277" applyFont="1" applyFill="1" applyBorder="1" applyAlignment="1">
      <alignment horizontal="center" textRotation="90" wrapText="1"/>
    </xf>
    <xf numFmtId="0" fontId="62" fillId="89" borderId="43" xfId="277" applyFont="1" applyFill="1" applyBorder="1" applyAlignment="1">
      <alignment horizontal="center" textRotation="90" wrapText="1"/>
    </xf>
    <xf numFmtId="0" fontId="125" fillId="0" borderId="19" xfId="277" applyFont="1" applyFill="1" applyBorder="1" applyAlignment="1">
      <alignment horizontal="right" vertical="top" textRotation="180" wrapText="1"/>
    </xf>
    <xf numFmtId="0" fontId="62" fillId="0" borderId="0" xfId="277" applyFont="1" applyAlignment="1">
      <alignment wrapText="1"/>
    </xf>
    <xf numFmtId="0" fontId="62" fillId="0" borderId="0" xfId="277" applyFont="1" applyBorder="1" applyAlignment="1">
      <alignment horizontal="left" textRotation="90" wrapText="1"/>
    </xf>
    <xf numFmtId="0" fontId="62" fillId="0" borderId="0" xfId="277" applyFont="1" applyFill="1" applyBorder="1" applyAlignment="1">
      <alignment horizontal="left" textRotation="90" wrapText="1"/>
    </xf>
    <xf numFmtId="0" fontId="126" fillId="0" borderId="0" xfId="277" applyFont="1" applyFill="1" applyBorder="1" applyAlignment="1">
      <alignment horizontal="left" textRotation="90"/>
    </xf>
    <xf numFmtId="0" fontId="126" fillId="0" borderId="0" xfId="277" applyFont="1" applyFill="1" applyAlignment="1">
      <alignment wrapText="1"/>
    </xf>
    <xf numFmtId="0" fontId="120" fillId="0" borderId="0" xfId="277" applyFont="1" applyFill="1" applyAlignment="1">
      <alignment wrapText="1"/>
    </xf>
    <xf numFmtId="0" fontId="126" fillId="0" borderId="0" xfId="277" applyFont="1" applyFill="1" applyAlignment="1">
      <alignment horizontal="center" wrapText="1"/>
    </xf>
    <xf numFmtId="0" fontId="126" fillId="0" borderId="18" xfId="277" applyFont="1" applyFill="1" applyBorder="1" applyAlignment="1">
      <alignment horizontal="center"/>
    </xf>
    <xf numFmtId="0" fontId="126" fillId="0" borderId="22" xfId="277" applyFont="1" applyFill="1" applyBorder="1" applyAlignment="1">
      <alignment horizontal="center"/>
    </xf>
    <xf numFmtId="0" fontId="126" fillId="0" borderId="24" xfId="277" applyFont="1" applyFill="1" applyBorder="1" applyAlignment="1">
      <alignment horizontal="center"/>
    </xf>
    <xf numFmtId="15" fontId="62" fillId="0" borderId="0" xfId="277" applyNumberFormat="1" applyFont="1" applyFill="1" applyAlignment="1">
      <alignment wrapText="1"/>
    </xf>
    <xf numFmtId="0" fontId="62" fillId="0" borderId="0" xfId="277" applyFont="1" applyFill="1" applyAlignment="1">
      <alignment wrapText="1"/>
    </xf>
    <xf numFmtId="0" fontId="126" fillId="0" borderId="18" xfId="277" applyFont="1" applyFill="1" applyBorder="1" applyAlignment="1">
      <alignment horizontal="center" wrapText="1"/>
    </xf>
    <xf numFmtId="0" fontId="126" fillId="0" borderId="0" xfId="277" applyFont="1" applyFill="1" applyBorder="1" applyAlignment="1">
      <alignment horizontal="left" textRotation="88" wrapText="1"/>
    </xf>
    <xf numFmtId="0" fontId="126" fillId="0" borderId="0" xfId="277" applyFont="1" applyFill="1" applyBorder="1" applyAlignment="1">
      <alignment horizontal="left"/>
    </xf>
    <xf numFmtId="0" fontId="62" fillId="0" borderId="0" xfId="277" applyFont="1" applyFill="1" applyBorder="1" applyAlignment="1">
      <alignment wrapText="1"/>
    </xf>
    <xf numFmtId="0" fontId="126" fillId="0" borderId="0" xfId="277" applyFont="1" applyFill="1" applyBorder="1" applyAlignment="1">
      <alignment wrapText="1"/>
    </xf>
    <xf numFmtId="0" fontId="120" fillId="0" borderId="0" xfId="277" applyFont="1" applyFill="1" applyBorder="1" applyAlignment="1">
      <alignment wrapText="1"/>
    </xf>
    <xf numFmtId="0" fontId="126" fillId="0" borderId="0" xfId="277" applyFont="1" applyFill="1" applyBorder="1" applyAlignment="1">
      <alignment horizontal="center" wrapText="1"/>
    </xf>
    <xf numFmtId="0" fontId="126" fillId="0" borderId="18" xfId="277" quotePrefix="1" applyFont="1" applyFill="1" applyBorder="1" applyAlignment="1">
      <alignment horizontal="center"/>
    </xf>
    <xf numFmtId="17" fontId="126" fillId="0" borderId="18" xfId="277" applyNumberFormat="1" applyFont="1" applyFill="1" applyBorder="1" applyAlignment="1">
      <alignment horizontal="center"/>
    </xf>
    <xf numFmtId="17" fontId="126" fillId="0" borderId="18" xfId="277" quotePrefix="1" applyNumberFormat="1" applyFont="1" applyFill="1" applyBorder="1" applyAlignment="1">
      <alignment horizontal="center"/>
    </xf>
    <xf numFmtId="0" fontId="126" fillId="0" borderId="23" xfId="277" applyFont="1" applyFill="1" applyBorder="1" applyAlignment="1">
      <alignment horizontal="center"/>
    </xf>
    <xf numFmtId="0" fontId="62" fillId="0" borderId="0" xfId="277" applyFont="1" applyFill="1" applyBorder="1" applyAlignment="1">
      <alignment horizontal="left"/>
    </xf>
    <xf numFmtId="0" fontId="62" fillId="41" borderId="121" xfId="277" applyFont="1" applyFill="1" applyBorder="1" applyAlignment="1">
      <alignment horizontal="left"/>
    </xf>
    <xf numFmtId="0" fontId="124" fillId="41" borderId="96" xfId="277" applyFont="1" applyFill="1" applyBorder="1" applyAlignment="1">
      <alignment horizontal="left" wrapText="1"/>
    </xf>
    <xf numFmtId="0" fontId="62" fillId="41" borderId="18" xfId="277" applyFont="1" applyFill="1" applyBorder="1" applyAlignment="1">
      <alignment horizontal="center"/>
    </xf>
    <xf numFmtId="0" fontId="62" fillId="41" borderId="22" xfId="277" applyFont="1" applyFill="1" applyBorder="1" applyAlignment="1">
      <alignment horizontal="center"/>
    </xf>
    <xf numFmtId="0" fontId="124" fillId="41" borderId="18" xfId="277" applyFont="1" applyFill="1" applyBorder="1" applyAlignment="1">
      <alignment horizontal="center"/>
    </xf>
    <xf numFmtId="182" fontId="62" fillId="41" borderId="0" xfId="277" applyNumberFormat="1" applyFont="1" applyFill="1" applyBorder="1" applyAlignment="1">
      <alignment horizontal="center"/>
    </xf>
    <xf numFmtId="0" fontId="62" fillId="41" borderId="0" xfId="277" applyFont="1" applyFill="1" applyBorder="1" applyAlignment="1">
      <alignment horizontal="left"/>
    </xf>
    <xf numFmtId="0" fontId="62" fillId="41" borderId="18" xfId="277" applyFont="1" applyFill="1" applyBorder="1" applyAlignment="1">
      <alignment horizontal="left" wrapText="1"/>
    </xf>
    <xf numFmtId="0" fontId="62" fillId="0" borderId="121" xfId="277" applyFont="1" applyFill="1" applyBorder="1" applyAlignment="1">
      <alignment horizontal="left"/>
    </xf>
    <xf numFmtId="0" fontId="121" fillId="0" borderId="18" xfId="277" applyFont="1" applyFill="1" applyBorder="1" applyAlignment="1">
      <alignment horizontal="center"/>
    </xf>
    <xf numFmtId="0" fontId="120" fillId="0" borderId="18" xfId="278" applyFont="1" applyFill="1" applyBorder="1" applyAlignment="1">
      <alignment horizontal="left"/>
    </xf>
    <xf numFmtId="0" fontId="126" fillId="0" borderId="18" xfId="277" applyFont="1" applyFill="1" applyBorder="1" applyAlignment="1">
      <alignment horizontal="left"/>
    </xf>
    <xf numFmtId="0" fontId="126" fillId="0" borderId="19" xfId="277" applyFont="1" applyFill="1" applyBorder="1" applyAlignment="1">
      <alignment horizontal="center"/>
    </xf>
    <xf numFmtId="0" fontId="120" fillId="0" borderId="18" xfId="277" applyFont="1" applyFill="1" applyBorder="1" applyAlignment="1">
      <alignment horizontal="center"/>
    </xf>
    <xf numFmtId="0" fontId="126" fillId="0" borderId="18" xfId="277" applyFont="1" applyFill="1" applyBorder="1" applyAlignment="1">
      <alignment horizontal="center" vertical="center" wrapText="1"/>
    </xf>
    <xf numFmtId="14" fontId="126" fillId="0" borderId="18" xfId="277" applyNumberFormat="1" applyFont="1" applyFill="1" applyBorder="1" applyAlignment="1">
      <alignment horizontal="center"/>
    </xf>
    <xf numFmtId="182" fontId="62" fillId="0" borderId="18" xfId="277" applyNumberFormat="1" applyFont="1" applyFill="1" applyBorder="1" applyAlignment="1">
      <alignment horizontal="center"/>
    </xf>
    <xf numFmtId="182" fontId="62" fillId="0" borderId="19" xfId="277" applyNumberFormat="1" applyFont="1" applyFill="1" applyBorder="1" applyAlignment="1">
      <alignment horizontal="center"/>
    </xf>
    <xf numFmtId="0" fontId="62" fillId="0" borderId="18" xfId="277" applyFont="1" applyFill="1" applyBorder="1"/>
    <xf numFmtId="15" fontId="128" fillId="0" borderId="19" xfId="279" applyNumberFormat="1" applyFont="1" applyFill="1" applyBorder="1" applyAlignment="1">
      <alignment horizontal="center" vertical="center"/>
    </xf>
    <xf numFmtId="15" fontId="128" fillId="0" borderId="103" xfId="279" applyNumberFormat="1" applyFont="1" applyFill="1" applyBorder="1" applyAlignment="1">
      <alignment horizontal="center" vertical="center"/>
    </xf>
    <xf numFmtId="0" fontId="126" fillId="0" borderId="18" xfId="277" applyFont="1" applyFill="1" applyBorder="1" applyAlignment="1">
      <alignment wrapText="1"/>
    </xf>
    <xf numFmtId="0" fontId="126" fillId="0" borderId="18" xfId="277" applyFont="1" applyFill="1" applyBorder="1"/>
    <xf numFmtId="0" fontId="120" fillId="0" borderId="18" xfId="277" applyFont="1" applyFill="1" applyBorder="1" applyAlignment="1">
      <alignment wrapText="1"/>
    </xf>
    <xf numFmtId="0" fontId="62" fillId="0" borderId="18" xfId="277" applyFont="1" applyFill="1" applyBorder="1" applyAlignment="1">
      <alignment horizontal="center"/>
    </xf>
    <xf numFmtId="0" fontId="120" fillId="0" borderId="0" xfId="277" applyFont="1" applyBorder="1"/>
    <xf numFmtId="0" fontId="120" fillId="0" borderId="0" xfId="277" applyFont="1" applyFill="1" applyBorder="1"/>
    <xf numFmtId="0" fontId="122" fillId="28" borderId="18" xfId="277" applyFont="1" applyFill="1" applyBorder="1"/>
    <xf numFmtId="0" fontId="120" fillId="28" borderId="18" xfId="278" applyFont="1" applyFill="1" applyBorder="1" applyAlignment="1">
      <alignment horizontal="left"/>
    </xf>
    <xf numFmtId="14" fontId="121" fillId="28" borderId="18" xfId="277" applyNumberFormat="1" applyFont="1" applyFill="1" applyBorder="1" applyAlignment="1">
      <alignment horizontal="center"/>
    </xf>
    <xf numFmtId="15" fontId="128" fillId="0" borderId="18" xfId="279" applyNumberFormat="1" applyFont="1" applyFill="1" applyBorder="1" applyAlignment="1">
      <alignment horizontal="center" vertical="center"/>
    </xf>
    <xf numFmtId="15" fontId="128" fillId="0" borderId="22" xfId="279" applyNumberFormat="1" applyFont="1" applyFill="1" applyBorder="1" applyAlignment="1">
      <alignment horizontal="center" vertical="center"/>
    </xf>
    <xf numFmtId="0" fontId="62" fillId="0" borderId="0" xfId="277" applyFont="1" applyFill="1" applyBorder="1"/>
    <xf numFmtId="0" fontId="124" fillId="0" borderId="18" xfId="277" applyFont="1" applyFill="1" applyBorder="1" applyAlignment="1">
      <alignment horizontal="center"/>
    </xf>
    <xf numFmtId="0" fontId="126" fillId="0" borderId="19" xfId="277" applyFont="1" applyFill="1" applyBorder="1"/>
    <xf numFmtId="0" fontId="120" fillId="0" borderId="19" xfId="277" applyFont="1" applyFill="1" applyBorder="1" applyAlignment="1">
      <alignment wrapText="1"/>
    </xf>
    <xf numFmtId="17" fontId="126" fillId="0" borderId="19" xfId="277" applyNumberFormat="1" applyFont="1" applyFill="1" applyBorder="1" applyAlignment="1">
      <alignment horizontal="center"/>
    </xf>
    <xf numFmtId="0" fontId="120" fillId="0" borderId="19" xfId="277" applyFont="1" applyFill="1" applyBorder="1" applyAlignment="1">
      <alignment horizontal="center"/>
    </xf>
    <xf numFmtId="0" fontId="126" fillId="0" borderId="19" xfId="277" applyFont="1" applyFill="1" applyBorder="1" applyAlignment="1">
      <alignment horizontal="center" vertical="center" wrapText="1"/>
    </xf>
    <xf numFmtId="14" fontId="126" fillId="0" borderId="19" xfId="277" applyNumberFormat="1" applyFont="1" applyFill="1" applyBorder="1" applyAlignment="1">
      <alignment horizontal="center"/>
    </xf>
    <xf numFmtId="0" fontId="62" fillId="0" borderId="19" xfId="277" applyFont="1" applyFill="1" applyBorder="1"/>
    <xf numFmtId="0" fontId="126" fillId="0" borderId="19" xfId="277" applyFont="1" applyFill="1" applyBorder="1" applyAlignment="1">
      <alignment wrapText="1"/>
    </xf>
    <xf numFmtId="49" fontId="62" fillId="41" borderId="122" xfId="277" applyNumberFormat="1" applyFont="1" applyFill="1" applyBorder="1" applyAlignment="1">
      <alignment horizontal="left"/>
    </xf>
    <xf numFmtId="49" fontId="62" fillId="41" borderId="64" xfId="277" applyNumberFormat="1" applyFont="1" applyFill="1" applyBorder="1" applyAlignment="1">
      <alignment horizontal="left"/>
    </xf>
    <xf numFmtId="49" fontId="124" fillId="41" borderId="64" xfId="277" applyNumberFormat="1" applyFont="1" applyFill="1" applyBorder="1" applyAlignment="1">
      <alignment horizontal="left" wrapText="1"/>
    </xf>
    <xf numFmtId="49" fontId="62" fillId="41" borderId="18" xfId="277" applyNumberFormat="1" applyFont="1" applyFill="1" applyBorder="1" applyAlignment="1">
      <alignment horizontal="left"/>
    </xf>
    <xf numFmtId="182" fontId="126" fillId="0" borderId="18" xfId="277" quotePrefix="1" applyNumberFormat="1" applyFont="1" applyFill="1" applyBorder="1" applyAlignment="1">
      <alignment horizontal="center"/>
    </xf>
    <xf numFmtId="182" fontId="126" fillId="0" borderId="18" xfId="277" applyNumberFormat="1" applyFont="1" applyFill="1" applyBorder="1" applyAlignment="1">
      <alignment horizontal="center"/>
    </xf>
    <xf numFmtId="182" fontId="126" fillId="0" borderId="22" xfId="277" applyNumberFormat="1" applyFont="1" applyFill="1" applyBorder="1" applyAlignment="1">
      <alignment horizontal="center"/>
    </xf>
    <xf numFmtId="182" fontId="62" fillId="0" borderId="22" xfId="277" applyNumberFormat="1" applyFont="1" applyFill="1" applyBorder="1" applyAlignment="1">
      <alignment horizontal="center"/>
    </xf>
    <xf numFmtId="49" fontId="62" fillId="41" borderId="123" xfId="277" applyNumberFormat="1" applyFont="1" applyFill="1" applyBorder="1" applyAlignment="1">
      <alignment horizontal="left"/>
    </xf>
    <xf numFmtId="49" fontId="62" fillId="41" borderId="0" xfId="277" applyNumberFormat="1" applyFont="1" applyFill="1" applyBorder="1" applyAlignment="1">
      <alignment horizontal="left"/>
    </xf>
    <xf numFmtId="49" fontId="124" fillId="41" borderId="0" xfId="277" applyNumberFormat="1" applyFont="1" applyFill="1" applyBorder="1" applyAlignment="1">
      <alignment horizontal="left" wrapText="1"/>
    </xf>
    <xf numFmtId="49" fontId="62" fillId="41" borderId="23" xfId="277" applyNumberFormat="1" applyFont="1" applyFill="1" applyBorder="1" applyAlignment="1">
      <alignment horizontal="left"/>
    </xf>
    <xf numFmtId="0" fontId="128" fillId="0" borderId="18" xfId="277" applyFont="1" applyFill="1" applyBorder="1" applyAlignment="1">
      <alignment horizontal="center" vertical="center"/>
    </xf>
    <xf numFmtId="0" fontId="126" fillId="0" borderId="18" xfId="277" applyFont="1" applyFill="1" applyBorder="1" applyAlignment="1">
      <alignment horizontal="center" vertical="center"/>
    </xf>
    <xf numFmtId="0" fontId="126" fillId="28" borderId="18" xfId="277" applyFont="1" applyFill="1" applyBorder="1"/>
    <xf numFmtId="0" fontId="129" fillId="28" borderId="18" xfId="277" applyFont="1" applyFill="1" applyBorder="1" applyAlignment="1">
      <alignment horizontal="left"/>
    </xf>
    <xf numFmtId="49" fontId="62" fillId="41" borderId="22" xfId="277" applyNumberFormat="1" applyFont="1" applyFill="1" applyBorder="1" applyAlignment="1">
      <alignment horizontal="left"/>
    </xf>
    <xf numFmtId="14" fontId="121" fillId="0" borderId="18" xfId="277" applyNumberFormat="1" applyFont="1" applyFill="1" applyBorder="1" applyAlignment="1">
      <alignment horizontal="center"/>
    </xf>
    <xf numFmtId="49" fontId="62" fillId="41" borderId="48" xfId="277" applyNumberFormat="1" applyFont="1" applyFill="1" applyBorder="1" applyAlignment="1">
      <alignment horizontal="left"/>
    </xf>
    <xf numFmtId="49" fontId="62" fillId="41" borderId="29" xfId="277" applyNumberFormat="1" applyFont="1" applyFill="1" applyBorder="1" applyAlignment="1">
      <alignment horizontal="left"/>
    </xf>
    <xf numFmtId="49" fontId="124" fillId="41" borderId="29" xfId="277" applyNumberFormat="1" applyFont="1" applyFill="1" applyBorder="1" applyAlignment="1">
      <alignment horizontal="left" wrapText="1"/>
    </xf>
    <xf numFmtId="0" fontId="126" fillId="0" borderId="18" xfId="277" applyFont="1" applyFill="1" applyBorder="1" applyAlignment="1"/>
    <xf numFmtId="15" fontId="120" fillId="0" borderId="18" xfId="279" applyNumberFormat="1" applyFont="1" applyFill="1" applyBorder="1" applyAlignment="1">
      <alignment horizontal="center"/>
    </xf>
    <xf numFmtId="0" fontId="120" fillId="0" borderId="18" xfId="277" applyFont="1" applyFill="1" applyBorder="1" applyAlignment="1">
      <alignment vertical="center"/>
    </xf>
    <xf numFmtId="0" fontId="128" fillId="0" borderId="18" xfId="277" applyFont="1" applyFill="1" applyBorder="1" applyAlignment="1">
      <alignment horizontal="center"/>
    </xf>
    <xf numFmtId="182" fontId="62" fillId="29" borderId="18" xfId="277" applyNumberFormat="1" applyFont="1" applyFill="1" applyBorder="1" applyAlignment="1">
      <alignment horizontal="center"/>
    </xf>
    <xf numFmtId="0" fontId="126" fillId="0" borderId="18" xfId="280" applyFont="1" applyFill="1" applyBorder="1" applyAlignment="1">
      <alignment wrapText="1"/>
    </xf>
    <xf numFmtId="14" fontId="131" fillId="31" borderId="18" xfId="277" applyNumberFormat="1" applyFont="1" applyFill="1" applyBorder="1" applyAlignment="1">
      <alignment horizontal="center"/>
    </xf>
    <xf numFmtId="0" fontId="121" fillId="0" borderId="19" xfId="277" applyFont="1" applyFill="1" applyBorder="1" applyAlignment="1">
      <alignment horizontal="center"/>
    </xf>
    <xf numFmtId="0" fontId="62" fillId="0" borderId="19" xfId="277" applyFont="1" applyFill="1" applyBorder="1" applyAlignment="1">
      <alignment horizontal="center"/>
    </xf>
    <xf numFmtId="182" fontId="62" fillId="29" borderId="19" xfId="277" applyNumberFormat="1" applyFont="1" applyFill="1" applyBorder="1" applyAlignment="1">
      <alignment horizontal="center"/>
    </xf>
    <xf numFmtId="0" fontId="133" fillId="0" borderId="0" xfId="277" applyFont="1" applyAlignment="1">
      <alignment wrapText="1"/>
    </xf>
    <xf numFmtId="0" fontId="128" fillId="0" borderId="18" xfId="277" applyFont="1" applyFill="1" applyBorder="1" applyAlignment="1">
      <alignment horizontal="center" vertical="center" wrapText="1"/>
    </xf>
    <xf numFmtId="0" fontId="89" fillId="0" borderId="18" xfId="277" applyFont="1" applyFill="1" applyBorder="1" applyAlignment="1">
      <alignment horizontal="center" vertical="center" wrapText="1"/>
    </xf>
    <xf numFmtId="0" fontId="128" fillId="0" borderId="22" xfId="277" applyFont="1" applyFill="1" applyBorder="1" applyAlignment="1">
      <alignment horizontal="center" vertical="center" wrapText="1"/>
    </xf>
    <xf numFmtId="183" fontId="126" fillId="0" borderId="18" xfId="277" applyNumberFormat="1" applyFont="1" applyFill="1" applyBorder="1" applyAlignment="1">
      <alignment horizontal="center"/>
    </xf>
    <xf numFmtId="182" fontId="126" fillId="0" borderId="18" xfId="277" applyNumberFormat="1" applyFont="1" applyFill="1" applyBorder="1" applyAlignment="1">
      <alignment horizontal="center" vertical="center"/>
    </xf>
    <xf numFmtId="15" fontId="128" fillId="0" borderId="22" xfId="279" applyNumberFormat="1" applyFont="1" applyFill="1" applyBorder="1" applyAlignment="1">
      <alignment horizontal="center" vertical="center" wrapText="1"/>
    </xf>
    <xf numFmtId="182" fontId="126" fillId="0" borderId="18" xfId="277" quotePrefix="1" applyNumberFormat="1" applyFont="1" applyFill="1" applyBorder="1" applyAlignment="1">
      <alignment horizontal="center" vertical="center"/>
    </xf>
    <xf numFmtId="15" fontId="128" fillId="0" borderId="18" xfId="279" quotePrefix="1" applyNumberFormat="1" applyFont="1" applyFill="1" applyBorder="1" applyAlignment="1">
      <alignment horizontal="center" vertical="center"/>
    </xf>
    <xf numFmtId="49" fontId="120" fillId="0" borderId="18" xfId="277" applyNumberFormat="1" applyFont="1" applyFill="1" applyBorder="1" applyAlignment="1"/>
    <xf numFmtId="0" fontId="121" fillId="0" borderId="18" xfId="277" applyFont="1" applyFill="1" applyBorder="1" applyAlignment="1">
      <alignment horizontal="center" vertical="center"/>
    </xf>
    <xf numFmtId="0" fontId="121" fillId="0" borderId="18" xfId="277" applyFont="1" applyFill="1" applyBorder="1" applyAlignment="1">
      <alignment wrapText="1"/>
    </xf>
    <xf numFmtId="182" fontId="134" fillId="0" borderId="18" xfId="277" applyNumberFormat="1" applyFont="1" applyFill="1" applyBorder="1" applyAlignment="1">
      <alignment horizontal="center"/>
    </xf>
    <xf numFmtId="0" fontId="120" fillId="28" borderId="18" xfId="277" applyFont="1" applyFill="1" applyBorder="1" applyAlignment="1">
      <alignment wrapText="1"/>
    </xf>
    <xf numFmtId="182" fontId="62" fillId="0" borderId="0" xfId="277" applyNumberFormat="1" applyFont="1" applyFill="1" applyBorder="1" applyAlignment="1">
      <alignment horizontal="center"/>
    </xf>
    <xf numFmtId="0" fontId="126" fillId="0" borderId="23" xfId="277" applyFont="1" applyFill="1" applyBorder="1" applyAlignment="1">
      <alignment wrapText="1"/>
    </xf>
    <xf numFmtId="182" fontId="121" fillId="0" borderId="18" xfId="277" applyNumberFormat="1" applyFont="1" applyFill="1" applyBorder="1" applyAlignment="1">
      <alignment horizontal="center"/>
    </xf>
    <xf numFmtId="0" fontId="126" fillId="0" borderId="31" xfId="277" applyFont="1" applyFill="1" applyBorder="1"/>
    <xf numFmtId="0" fontId="120" fillId="0" borderId="31" xfId="277" applyFont="1" applyFill="1" applyBorder="1" applyAlignment="1">
      <alignment wrapText="1"/>
    </xf>
    <xf numFmtId="0" fontId="62" fillId="0" borderId="22" xfId="277" applyFont="1" applyFill="1" applyBorder="1" applyAlignment="1">
      <alignment horizontal="center"/>
    </xf>
    <xf numFmtId="0" fontId="62" fillId="0" borderId="64" xfId="277" applyFont="1" applyFill="1" applyBorder="1" applyAlignment="1">
      <alignment horizontal="center"/>
    </xf>
    <xf numFmtId="16" fontId="126" fillId="0" borderId="18" xfId="277" applyNumberFormat="1" applyFont="1" applyFill="1" applyBorder="1" applyAlignment="1">
      <alignment horizontal="center"/>
    </xf>
    <xf numFmtId="182" fontId="126" fillId="0" borderId="18" xfId="277" applyNumberFormat="1" applyFont="1" applyFill="1" applyBorder="1" applyAlignment="1">
      <alignment horizontal="left"/>
    </xf>
    <xf numFmtId="49" fontId="126" fillId="0" borderId="18" xfId="277" applyNumberFormat="1" applyFont="1" applyFill="1" applyBorder="1" applyAlignment="1"/>
    <xf numFmtId="15" fontId="120" fillId="0" borderId="22" xfId="279" applyNumberFormat="1" applyFont="1" applyFill="1" applyBorder="1" applyAlignment="1">
      <alignment horizontal="center"/>
    </xf>
    <xf numFmtId="0" fontId="89" fillId="0" borderId="18" xfId="277" applyFont="1" applyFill="1" applyBorder="1" applyAlignment="1">
      <alignment horizontal="center" vertical="center"/>
    </xf>
    <xf numFmtId="0" fontId="62" fillId="0" borderId="18" xfId="277" applyFont="1" applyFill="1" applyBorder="1" applyAlignment="1">
      <alignment horizontal="center" vertical="center"/>
    </xf>
    <xf numFmtId="0" fontId="89" fillId="0" borderId="22" xfId="277" applyFont="1" applyFill="1" applyBorder="1" applyAlignment="1">
      <alignment horizontal="center" vertical="center"/>
    </xf>
    <xf numFmtId="15" fontId="128" fillId="0" borderId="22" xfId="279" applyNumberFormat="1" applyFont="1" applyFill="1" applyBorder="1" applyAlignment="1">
      <alignment horizontal="left"/>
    </xf>
    <xf numFmtId="0" fontId="120" fillId="0" borderId="0" xfId="277" applyFont="1" applyFill="1" applyAlignment="1">
      <alignment vertical="center"/>
    </xf>
    <xf numFmtId="0" fontId="120" fillId="0" borderId="0" xfId="277" applyFont="1" applyFill="1" applyBorder="1" applyAlignment="1">
      <alignment vertical="center"/>
    </xf>
    <xf numFmtId="0" fontId="89" fillId="0" borderId="19" xfId="277" applyFont="1" applyFill="1" applyBorder="1" applyAlignment="1">
      <alignment horizontal="center" vertical="center"/>
    </xf>
    <xf numFmtId="0" fontId="62" fillId="0" borderId="19" xfId="277" applyFont="1" applyFill="1" applyBorder="1" applyAlignment="1">
      <alignment horizontal="center" vertical="center"/>
    </xf>
    <xf numFmtId="15" fontId="120" fillId="0" borderId="19" xfId="279" applyNumberFormat="1" applyFont="1" applyFill="1" applyBorder="1" applyAlignment="1">
      <alignment horizontal="center"/>
    </xf>
    <xf numFmtId="15" fontId="128" fillId="0" borderId="103" xfId="279" applyNumberFormat="1" applyFont="1" applyFill="1" applyBorder="1" applyAlignment="1">
      <alignment horizontal="left"/>
    </xf>
    <xf numFmtId="0" fontId="126" fillId="0" borderId="18" xfId="281" applyFont="1" applyFill="1" applyBorder="1" applyAlignment="1">
      <alignment horizontal="left"/>
    </xf>
    <xf numFmtId="0" fontId="126" fillId="0" borderId="18" xfId="281" applyFont="1" applyFill="1" applyBorder="1" applyAlignment="1">
      <alignment horizontal="left" wrapText="1"/>
    </xf>
    <xf numFmtId="0" fontId="126" fillId="28" borderId="0" xfId="277" applyFont="1" applyFill="1" applyBorder="1"/>
    <xf numFmtId="0" fontId="126" fillId="0" borderId="0" xfId="277" applyFont="1" applyFill="1" applyBorder="1" applyAlignment="1">
      <alignment horizontal="center"/>
    </xf>
    <xf numFmtId="0" fontId="62" fillId="0" borderId="0" xfId="277" applyFont="1" applyFill="1" applyBorder="1" applyAlignment="1">
      <alignment horizontal="center"/>
    </xf>
    <xf numFmtId="14" fontId="126" fillId="0" borderId="0" xfId="277" applyNumberFormat="1" applyFont="1" applyFill="1" applyBorder="1" applyAlignment="1">
      <alignment horizontal="center"/>
    </xf>
    <xf numFmtId="0" fontId="126" fillId="27" borderId="18" xfId="277" applyFont="1" applyFill="1" applyBorder="1"/>
    <xf numFmtId="0" fontId="120" fillId="27" borderId="18" xfId="277" applyFont="1" applyFill="1" applyBorder="1" applyAlignment="1">
      <alignment wrapText="1"/>
    </xf>
    <xf numFmtId="49" fontId="62" fillId="41" borderId="19" xfId="277" applyNumberFormat="1" applyFont="1" applyFill="1" applyBorder="1" applyAlignment="1">
      <alignment horizontal="left"/>
    </xf>
    <xf numFmtId="49" fontId="62" fillId="0" borderId="18" xfId="277" applyNumberFormat="1" applyFont="1" applyFill="1" applyBorder="1" applyAlignment="1">
      <alignment horizontal="left"/>
    </xf>
    <xf numFmtId="49" fontId="126" fillId="0" borderId="18" xfId="277" applyNumberFormat="1" applyFont="1" applyFill="1" applyBorder="1" applyAlignment="1">
      <alignment horizontal="center"/>
    </xf>
    <xf numFmtId="49" fontId="62" fillId="0" borderId="18" xfId="277" applyNumberFormat="1" applyFont="1" applyFill="1" applyBorder="1" applyAlignment="1">
      <alignment horizontal="center"/>
    </xf>
    <xf numFmtId="0" fontId="120" fillId="0" borderId="18" xfId="277" applyFont="1" applyFill="1" applyBorder="1" applyAlignment="1">
      <alignment horizontal="left"/>
    </xf>
    <xf numFmtId="0" fontId="126" fillId="0" borderId="18" xfId="277" applyFont="1" applyFill="1" applyBorder="1" applyAlignment="1">
      <alignment horizontal="left" wrapText="1"/>
    </xf>
    <xf numFmtId="0" fontId="120" fillId="0" borderId="19" xfId="277" applyFont="1" applyFill="1" applyBorder="1" applyAlignment="1">
      <alignment horizontal="left"/>
    </xf>
    <xf numFmtId="0" fontId="126" fillId="0" borderId="19" xfId="277" applyFont="1" applyFill="1" applyBorder="1" applyAlignment="1">
      <alignment horizontal="left" wrapText="1"/>
    </xf>
    <xf numFmtId="0" fontId="126" fillId="0" borderId="19" xfId="277" applyFont="1" applyFill="1" applyBorder="1" applyAlignment="1">
      <alignment horizontal="center" wrapText="1"/>
    </xf>
    <xf numFmtId="182" fontId="62" fillId="0" borderId="103" xfId="277" applyNumberFormat="1" applyFont="1" applyFill="1" applyBorder="1" applyAlignment="1">
      <alignment horizontal="center"/>
    </xf>
    <xf numFmtId="49" fontId="62" fillId="41" borderId="43" xfId="277" applyNumberFormat="1" applyFont="1" applyFill="1" applyBorder="1" applyAlignment="1">
      <alignment horizontal="left"/>
    </xf>
    <xf numFmtId="49" fontId="62" fillId="41" borderId="45" xfId="277" applyNumberFormat="1" applyFont="1" applyFill="1" applyBorder="1" applyAlignment="1">
      <alignment horizontal="left"/>
    </xf>
    <xf numFmtId="49" fontId="124" fillId="41" borderId="45" xfId="277" applyNumberFormat="1" applyFont="1" applyFill="1" applyBorder="1" applyAlignment="1">
      <alignment horizontal="left" wrapText="1"/>
    </xf>
    <xf numFmtId="49" fontId="62" fillId="41" borderId="33" xfId="277" applyNumberFormat="1" applyFont="1" applyFill="1" applyBorder="1" applyAlignment="1">
      <alignment horizontal="left"/>
    </xf>
    <xf numFmtId="0" fontId="120" fillId="0" borderId="29" xfId="277" applyFont="1" applyBorder="1"/>
    <xf numFmtId="0" fontId="120" fillId="0" borderId="29" xfId="277" applyFont="1" applyFill="1" applyBorder="1"/>
    <xf numFmtId="182" fontId="136" fillId="0" borderId="22" xfId="277" applyNumberFormat="1" applyFont="1" applyFill="1" applyBorder="1" applyAlignment="1">
      <alignment horizontal="center" wrapText="1"/>
    </xf>
    <xf numFmtId="0" fontId="120" fillId="0" borderId="18" xfId="277" applyFont="1" applyFill="1" applyBorder="1" applyAlignment="1">
      <alignment horizontal="left" wrapText="1"/>
    </xf>
    <xf numFmtId="183" fontId="120" fillId="0" borderId="18" xfId="277" applyNumberFormat="1" applyFont="1" applyFill="1" applyBorder="1" applyAlignment="1">
      <alignment horizontal="center"/>
    </xf>
    <xf numFmtId="0" fontId="120" fillId="0" borderId="18" xfId="277" applyFont="1" applyFill="1" applyBorder="1"/>
    <xf numFmtId="0" fontId="120" fillId="0" borderId="22" xfId="277" applyFont="1" applyFill="1" applyBorder="1"/>
    <xf numFmtId="14" fontId="122" fillId="0" borderId="18" xfId="277" applyNumberFormat="1" applyFont="1" applyFill="1" applyBorder="1" applyAlignment="1">
      <alignment horizontal="center"/>
    </xf>
    <xf numFmtId="0" fontId="137" fillId="0" borderId="18" xfId="277" applyFont="1" applyFill="1" applyBorder="1" applyAlignment="1">
      <alignment horizontal="left"/>
    </xf>
    <xf numFmtId="0" fontId="126" fillId="0" borderId="21" xfId="277" applyFont="1" applyFill="1" applyBorder="1" applyAlignment="1">
      <alignment horizontal="center"/>
    </xf>
    <xf numFmtId="0" fontId="120" fillId="0" borderId="0" xfId="277" applyFont="1" applyFill="1"/>
    <xf numFmtId="0" fontId="120" fillId="0" borderId="18" xfId="277" quotePrefix="1" applyFont="1" applyFill="1" applyBorder="1"/>
    <xf numFmtId="0" fontId="120" fillId="0" borderId="22" xfId="277" applyFont="1" applyFill="1" applyBorder="1" applyAlignment="1">
      <alignment horizontal="center"/>
    </xf>
    <xf numFmtId="49" fontId="128" fillId="0" borderId="18" xfId="277" applyNumberFormat="1" applyFont="1" applyFill="1" applyBorder="1" applyAlignment="1"/>
    <xf numFmtId="0" fontId="120" fillId="0" borderId="0" xfId="278" applyFont="1" applyFill="1" applyBorder="1" applyAlignment="1">
      <alignment horizontal="left"/>
    </xf>
    <xf numFmtId="0" fontId="124" fillId="0" borderId="0" xfId="277" applyFont="1"/>
    <xf numFmtId="0" fontId="124" fillId="0" borderId="0" xfId="277" applyFont="1" applyFill="1"/>
    <xf numFmtId="0" fontId="120" fillId="0" borderId="0" xfId="277" applyFont="1"/>
    <xf numFmtId="0" fontId="120" fillId="0" borderId="0" xfId="277" applyFont="1" applyAlignment="1">
      <alignment wrapText="1"/>
    </xf>
    <xf numFmtId="0" fontId="138" fillId="0" borderId="0" xfId="277" applyFont="1" applyFill="1"/>
    <xf numFmtId="0" fontId="120" fillId="27" borderId="0" xfId="277" applyFont="1" applyFill="1"/>
    <xf numFmtId="0" fontId="121" fillId="28" borderId="0" xfId="277" applyFont="1" applyFill="1" applyBorder="1" applyAlignment="1">
      <alignment horizontal="left" vertical="center"/>
    </xf>
    <xf numFmtId="0" fontId="125" fillId="0" borderId="0" xfId="277" applyFont="1" applyAlignment="1">
      <alignment horizontal="left" readingOrder="1"/>
    </xf>
    <xf numFmtId="49" fontId="126" fillId="0" borderId="0" xfId="277" applyNumberFormat="1" applyFont="1" applyFill="1" applyBorder="1" applyAlignment="1">
      <alignment horizontal="left" vertical="center"/>
    </xf>
    <xf numFmtId="49" fontId="126" fillId="37" borderId="0" xfId="277" applyNumberFormat="1" applyFont="1" applyFill="1" applyBorder="1" applyAlignment="1">
      <alignment horizontal="left" vertical="center"/>
    </xf>
    <xf numFmtId="49" fontId="128" fillId="37" borderId="0" xfId="277" applyNumberFormat="1" applyFont="1" applyFill="1" applyBorder="1" applyAlignment="1">
      <alignment horizontal="left" vertical="center"/>
    </xf>
    <xf numFmtId="0" fontId="126" fillId="42" borderId="0" xfId="277" applyFont="1" applyFill="1" applyBorder="1" applyAlignment="1">
      <alignment horizontal="left" vertical="center"/>
    </xf>
    <xf numFmtId="49" fontId="128" fillId="42" borderId="0" xfId="277" applyNumberFormat="1" applyFont="1" applyFill="1" applyBorder="1" applyAlignment="1">
      <alignment horizontal="left" vertical="center"/>
    </xf>
    <xf numFmtId="49" fontId="126" fillId="27" borderId="0" xfId="277" applyNumberFormat="1" applyFont="1" applyFill="1" applyBorder="1" applyAlignment="1">
      <alignment horizontal="left" vertical="center"/>
    </xf>
    <xf numFmtId="49" fontId="128" fillId="0" borderId="0" xfId="277" applyNumberFormat="1" applyFont="1" applyFill="1" applyBorder="1" applyAlignment="1">
      <alignment horizontal="left" vertical="center"/>
    </xf>
    <xf numFmtId="0" fontId="128" fillId="0" borderId="0" xfId="277" applyFont="1" applyFill="1" applyBorder="1" applyAlignment="1">
      <alignment horizontal="left" vertical="center"/>
    </xf>
    <xf numFmtId="0" fontId="5" fillId="0" borderId="0" xfId="280"/>
    <xf numFmtId="0" fontId="5" fillId="0" borderId="0" xfId="280" applyFont="1" applyBorder="1"/>
    <xf numFmtId="0" fontId="5" fillId="0" borderId="0" xfId="280" applyFill="1" applyBorder="1" applyAlignment="1"/>
    <xf numFmtId="0" fontId="64" fillId="44" borderId="45" xfId="280" applyFont="1" applyFill="1" applyBorder="1" applyAlignment="1">
      <alignment horizontal="center" vertical="center"/>
    </xf>
    <xf numFmtId="0" fontId="5" fillId="44" borderId="58" xfId="280" applyFill="1" applyBorder="1"/>
    <xf numFmtId="0" fontId="141" fillId="0" borderId="123" xfId="280" applyFont="1" applyBorder="1" applyAlignment="1">
      <alignment horizontal="center" textRotation="90"/>
    </xf>
    <xf numFmtId="0" fontId="141" fillId="0" borderId="0" xfId="280" applyFont="1" applyBorder="1" applyAlignment="1">
      <alignment horizontal="center" textRotation="90"/>
    </xf>
    <xf numFmtId="0" fontId="141" fillId="0" borderId="48" xfId="280" applyFont="1" applyBorder="1" applyAlignment="1">
      <alignment horizontal="center" textRotation="90"/>
    </xf>
    <xf numFmtId="0" fontId="141" fillId="0" borderId="29" xfId="280" applyFont="1" applyBorder="1" applyAlignment="1">
      <alignment horizontal="center" textRotation="90"/>
    </xf>
    <xf numFmtId="0" fontId="141" fillId="0" borderId="124" xfId="280" applyFont="1" applyBorder="1" applyAlignment="1">
      <alignment horizontal="center" textRotation="90"/>
    </xf>
    <xf numFmtId="0" fontId="141" fillId="0" borderId="29" xfId="280" applyFont="1" applyFill="1" applyBorder="1" applyAlignment="1">
      <alignment horizontal="center" textRotation="90"/>
    </xf>
    <xf numFmtId="0" fontId="141" fillId="0" borderId="124" xfId="280" applyFont="1" applyFill="1" applyBorder="1" applyAlignment="1">
      <alignment horizontal="center" textRotation="90"/>
    </xf>
    <xf numFmtId="0" fontId="141" fillId="0" borderId="124" xfId="280" applyFont="1" applyFill="1" applyBorder="1" applyAlignment="1">
      <alignment horizontal="center" textRotation="90" wrapText="1"/>
    </xf>
    <xf numFmtId="0" fontId="141" fillId="0" borderId="0" xfId="280" applyFont="1"/>
    <xf numFmtId="0" fontId="141" fillId="0" borderId="0" xfId="280" applyFont="1" applyFill="1" applyBorder="1"/>
    <xf numFmtId="15" fontId="142" fillId="0" borderId="0" xfId="279" applyNumberFormat="1" applyFont="1" applyFill="1" applyBorder="1" applyAlignment="1">
      <alignment horizontal="center"/>
    </xf>
    <xf numFmtId="15" fontId="143" fillId="0" borderId="0" xfId="279" applyNumberFormat="1" applyFont="1" applyFill="1" applyBorder="1" applyAlignment="1">
      <alignment horizontal="center"/>
    </xf>
    <xf numFmtId="0" fontId="64" fillId="0" borderId="46" xfId="280" applyFont="1" applyFill="1" applyBorder="1" applyAlignment="1">
      <alignment wrapText="1"/>
    </xf>
    <xf numFmtId="0" fontId="64" fillId="0" borderId="46" xfId="280" applyFont="1" applyBorder="1"/>
    <xf numFmtId="0" fontId="5" fillId="0" borderId="18" xfId="280" applyFont="1" applyBorder="1" applyAlignment="1">
      <alignment horizontal="center" textRotation="90"/>
    </xf>
    <xf numFmtId="0" fontId="5" fillId="0" borderId="22" xfId="280" applyFont="1" applyBorder="1" applyAlignment="1">
      <alignment horizontal="center" textRotation="90"/>
    </xf>
    <xf numFmtId="0" fontId="53" fillId="0" borderId="18" xfId="282" applyFont="1" applyBorder="1" applyAlignment="1">
      <alignment horizontal="center" textRotation="90"/>
    </xf>
    <xf numFmtId="0" fontId="5" fillId="0" borderId="27" xfId="280" applyFont="1" applyBorder="1" applyAlignment="1">
      <alignment horizontal="center" textRotation="90"/>
    </xf>
    <xf numFmtId="0" fontId="5" fillId="0" borderId="87" xfId="280" applyFont="1" applyFill="1" applyBorder="1" applyAlignment="1">
      <alignment horizontal="center" textRotation="90"/>
    </xf>
    <xf numFmtId="0" fontId="5" fillId="0" borderId="19" xfId="280" applyFont="1" applyBorder="1" applyAlignment="1">
      <alignment horizontal="center" textRotation="90"/>
    </xf>
    <xf numFmtId="0" fontId="5" fillId="0" borderId="125" xfId="280" applyFont="1" applyBorder="1" applyAlignment="1">
      <alignment horizontal="center" textRotation="90"/>
    </xf>
    <xf numFmtId="0" fontId="5" fillId="0" borderId="119" xfId="280" applyFont="1" applyBorder="1" applyAlignment="1">
      <alignment horizontal="center" textRotation="90"/>
    </xf>
    <xf numFmtId="0" fontId="5" fillId="0" borderId="0" xfId="280" applyBorder="1"/>
    <xf numFmtId="0" fontId="27" fillId="0" borderId="0" xfId="280" applyFont="1" applyBorder="1"/>
    <xf numFmtId="15" fontId="144" fillId="41" borderId="123" xfId="279" applyNumberFormat="1" applyFont="1" applyFill="1" applyBorder="1" applyAlignment="1">
      <alignment horizontal="center"/>
    </xf>
    <xf numFmtId="15" fontId="144" fillId="0" borderId="0" xfId="279" applyNumberFormat="1" applyFont="1" applyFill="1" applyBorder="1" applyAlignment="1">
      <alignment horizontal="center"/>
    </xf>
    <xf numFmtId="15" fontId="144" fillId="41" borderId="0" xfId="279" applyNumberFormat="1" applyFont="1" applyFill="1" applyBorder="1" applyAlignment="1">
      <alignment horizontal="center"/>
    </xf>
    <xf numFmtId="15" fontId="144" fillId="0" borderId="126" xfId="279" applyNumberFormat="1" applyFont="1" applyFill="1" applyBorder="1" applyAlignment="1">
      <alignment horizontal="center"/>
    </xf>
    <xf numFmtId="15" fontId="53" fillId="0" borderId="0" xfId="279" applyNumberFormat="1" applyFont="1" applyFill="1" applyBorder="1" applyAlignment="1">
      <alignment horizontal="center"/>
    </xf>
    <xf numFmtId="15" fontId="144" fillId="27" borderId="0" xfId="279" applyNumberFormat="1" applyFont="1" applyFill="1" applyBorder="1" applyAlignment="1">
      <alignment horizontal="center"/>
    </xf>
    <xf numFmtId="15" fontId="54" fillId="41" borderId="123" xfId="279" applyNumberFormat="1" applyFont="1" applyFill="1" applyBorder="1" applyAlignment="1">
      <alignment horizontal="center"/>
    </xf>
    <xf numFmtId="15" fontId="144" fillId="41" borderId="126" xfId="279" applyNumberFormat="1" applyFont="1" applyFill="1" applyBorder="1" applyAlignment="1">
      <alignment horizontal="center"/>
    </xf>
    <xf numFmtId="15" fontId="144" fillId="0" borderId="29" xfId="279" applyNumberFormat="1" applyFont="1" applyFill="1" applyBorder="1" applyAlignment="1">
      <alignment horizontal="center"/>
    </xf>
    <xf numFmtId="15" fontId="53" fillId="41" borderId="29" xfId="279" applyNumberFormat="1" applyFont="1" applyFill="1" applyBorder="1" applyAlignment="1">
      <alignment horizontal="center"/>
    </xf>
    <xf numFmtId="15" fontId="53" fillId="0" borderId="29" xfId="279" applyNumberFormat="1" applyFont="1" applyFill="1" applyBorder="1" applyAlignment="1">
      <alignment horizontal="center"/>
    </xf>
    <xf numFmtId="15" fontId="53" fillId="41" borderId="124" xfId="279" applyNumberFormat="1" applyFont="1" applyFill="1" applyBorder="1" applyAlignment="1">
      <alignment horizontal="center"/>
    </xf>
    <xf numFmtId="0" fontId="5" fillId="0" borderId="124" xfId="280" applyBorder="1"/>
    <xf numFmtId="15" fontId="53" fillId="41" borderId="0" xfId="279" applyNumberFormat="1" applyFont="1" applyFill="1" applyBorder="1" applyAlignment="1">
      <alignment horizontal="center"/>
    </xf>
    <xf numFmtId="15" fontId="53" fillId="41" borderId="126" xfId="279" applyNumberFormat="1" applyFont="1" applyFill="1" applyBorder="1" applyAlignment="1">
      <alignment horizontal="center"/>
    </xf>
    <xf numFmtId="0" fontId="5" fillId="0" borderId="126" xfId="280" applyBorder="1"/>
    <xf numFmtId="15" fontId="54" fillId="41" borderId="127" xfId="279" applyNumberFormat="1" applyFont="1" applyFill="1" applyBorder="1" applyAlignment="1">
      <alignment horizontal="center"/>
    </xf>
    <xf numFmtId="15" fontId="144" fillId="27" borderId="63" xfId="279" applyNumberFormat="1" applyFont="1" applyFill="1" applyBorder="1" applyAlignment="1">
      <alignment horizontal="center"/>
    </xf>
    <xf numFmtId="15" fontId="144" fillId="41" borderId="119" xfId="279" applyNumberFormat="1" applyFont="1" applyFill="1" applyBorder="1" applyAlignment="1">
      <alignment horizontal="center"/>
    </xf>
    <xf numFmtId="15" fontId="144" fillId="0" borderId="63" xfId="279" applyNumberFormat="1" applyFont="1" applyFill="1" applyBorder="1" applyAlignment="1">
      <alignment horizontal="center"/>
    </xf>
    <xf numFmtId="15" fontId="53" fillId="41" borderId="63" xfId="279" applyNumberFormat="1" applyFont="1" applyFill="1" applyBorder="1" applyAlignment="1">
      <alignment horizontal="center"/>
    </xf>
    <xf numFmtId="15" fontId="53" fillId="0" borderId="63" xfId="279" applyNumberFormat="1" applyFont="1" applyFill="1" applyBorder="1" applyAlignment="1">
      <alignment horizontal="center"/>
    </xf>
    <xf numFmtId="15" fontId="53" fillId="41" borderId="119" xfId="279" applyNumberFormat="1" applyFont="1" applyFill="1" applyBorder="1" applyAlignment="1">
      <alignment horizontal="center"/>
    </xf>
    <xf numFmtId="15" fontId="144" fillId="41" borderId="48" xfId="279" applyNumberFormat="1" applyFont="1" applyFill="1" applyBorder="1" applyAlignment="1">
      <alignment horizontal="center"/>
    </xf>
    <xf numFmtId="15" fontId="144" fillId="41" borderId="29" xfId="279" applyNumberFormat="1" applyFont="1" applyFill="1" applyBorder="1" applyAlignment="1">
      <alignment horizontal="center"/>
    </xf>
    <xf numFmtId="15" fontId="144" fillId="0" borderId="48" xfId="279" applyNumberFormat="1" applyFont="1" applyFill="1" applyBorder="1" applyAlignment="1">
      <alignment horizontal="center"/>
    </xf>
    <xf numFmtId="15" fontId="144" fillId="27" borderId="29" xfId="279" applyNumberFormat="1" applyFont="1" applyFill="1" applyBorder="1" applyAlignment="1">
      <alignment horizontal="center"/>
    </xf>
    <xf numFmtId="15" fontId="54" fillId="41" borderId="48" xfId="279" applyNumberFormat="1" applyFont="1" applyFill="1" applyBorder="1" applyAlignment="1">
      <alignment horizontal="center"/>
    </xf>
    <xf numFmtId="15" fontId="144" fillId="41" borderId="124" xfId="279" applyNumberFormat="1" applyFont="1" applyFill="1" applyBorder="1" applyAlignment="1">
      <alignment horizontal="center"/>
    </xf>
    <xf numFmtId="0" fontId="5" fillId="0" borderId="105" xfId="280" applyBorder="1"/>
    <xf numFmtId="15" fontId="144" fillId="0" borderId="123" xfId="279" applyNumberFormat="1" applyFont="1" applyFill="1" applyBorder="1" applyAlignment="1">
      <alignment horizontal="center"/>
    </xf>
    <xf numFmtId="15" fontId="53" fillId="41" borderId="123" xfId="279" applyNumberFormat="1" applyFont="1" applyFill="1" applyBorder="1" applyAlignment="1">
      <alignment horizontal="center"/>
    </xf>
    <xf numFmtId="0" fontId="5" fillId="0" borderId="0" xfId="280" applyFont="1" applyFill="1" applyBorder="1"/>
    <xf numFmtId="15" fontId="145" fillId="41" borderId="0" xfId="279" applyNumberFormat="1" applyFont="1" applyFill="1" applyBorder="1" applyAlignment="1">
      <alignment horizontal="center"/>
    </xf>
    <xf numFmtId="15" fontId="145" fillId="27" borderId="0" xfId="279" applyNumberFormat="1" applyFont="1" applyFill="1" applyBorder="1" applyAlignment="1">
      <alignment horizontal="center"/>
    </xf>
    <xf numFmtId="15" fontId="144" fillId="41" borderId="127" xfId="279" applyNumberFormat="1" applyFont="1" applyFill="1" applyBorder="1" applyAlignment="1">
      <alignment horizontal="center"/>
    </xf>
    <xf numFmtId="15" fontId="144" fillId="41" borderId="63" xfId="279" applyNumberFormat="1" applyFont="1" applyFill="1" applyBorder="1" applyAlignment="1">
      <alignment horizontal="center"/>
    </xf>
    <xf numFmtId="15" fontId="144" fillId="0" borderId="127" xfId="279" applyNumberFormat="1" applyFont="1" applyFill="1" applyBorder="1" applyAlignment="1">
      <alignment horizontal="center"/>
    </xf>
    <xf numFmtId="15" fontId="144" fillId="0" borderId="48" xfId="279" applyNumberFormat="1" applyFont="1" applyFill="1" applyBorder="1" applyAlignment="1">
      <alignment horizontal="center" vertical="center"/>
    </xf>
    <xf numFmtId="15" fontId="144" fillId="41" borderId="29" xfId="279" applyNumberFormat="1" applyFont="1" applyFill="1" applyBorder="1" applyAlignment="1">
      <alignment horizontal="center" vertical="center"/>
    </xf>
    <xf numFmtId="15" fontId="144" fillId="0" borderId="29" xfId="279" applyNumberFormat="1" applyFont="1" applyFill="1" applyBorder="1" applyAlignment="1">
      <alignment horizontal="center" vertical="center"/>
    </xf>
    <xf numFmtId="15" fontId="53" fillId="0" borderId="29" xfId="279" applyNumberFormat="1" applyFont="1" applyFill="1" applyBorder="1" applyAlignment="1">
      <alignment horizontal="center" vertical="center"/>
    </xf>
    <xf numFmtId="15" fontId="53" fillId="41" borderId="29" xfId="279" applyNumberFormat="1" applyFont="1" applyFill="1" applyBorder="1" applyAlignment="1">
      <alignment horizontal="center" vertical="center"/>
    </xf>
    <xf numFmtId="15" fontId="144" fillId="27" borderId="29" xfId="279" applyNumberFormat="1" applyFont="1" applyFill="1" applyBorder="1" applyAlignment="1">
      <alignment horizontal="center" vertical="center"/>
    </xf>
    <xf numFmtId="15" fontId="53" fillId="41" borderId="48" xfId="279" applyNumberFormat="1" applyFont="1" applyFill="1" applyBorder="1" applyAlignment="1">
      <alignment horizontal="center"/>
    </xf>
    <xf numFmtId="15" fontId="144" fillId="0" borderId="123" xfId="279" applyNumberFormat="1" applyFont="1" applyFill="1" applyBorder="1" applyAlignment="1">
      <alignment horizontal="center" vertical="center"/>
    </xf>
    <xf numFmtId="15" fontId="144" fillId="41" borderId="0" xfId="279" applyNumberFormat="1" applyFont="1" applyFill="1" applyBorder="1" applyAlignment="1">
      <alignment horizontal="center" vertical="center"/>
    </xf>
    <xf numFmtId="15" fontId="144" fillId="0" borderId="0" xfId="279" applyNumberFormat="1" applyFont="1" applyFill="1" applyBorder="1" applyAlignment="1">
      <alignment horizontal="center" vertical="center"/>
    </xf>
    <xf numFmtId="15" fontId="53" fillId="0" borderId="0" xfId="279" applyNumberFormat="1" applyFont="1" applyFill="1" applyBorder="1" applyAlignment="1">
      <alignment horizontal="center" vertical="center"/>
    </xf>
    <xf numFmtId="15" fontId="53" fillId="41" borderId="0" xfId="279" applyNumberFormat="1" applyFont="1" applyFill="1" applyBorder="1" applyAlignment="1">
      <alignment horizontal="center" vertical="center"/>
    </xf>
    <xf numFmtId="15" fontId="144" fillId="27" borderId="0" xfId="279" applyNumberFormat="1" applyFont="1" applyFill="1" applyBorder="1" applyAlignment="1">
      <alignment horizontal="center" vertical="center"/>
    </xf>
    <xf numFmtId="15" fontId="144" fillId="28" borderId="0" xfId="279" applyNumberFormat="1" applyFont="1" applyFill="1" applyBorder="1" applyAlignment="1">
      <alignment horizontal="center"/>
    </xf>
    <xf numFmtId="0" fontId="5" fillId="41" borderId="0" xfId="280" applyFont="1" applyFill="1" applyBorder="1" applyAlignment="1">
      <alignment horizontal="center" vertical="center"/>
    </xf>
    <xf numFmtId="0" fontId="5" fillId="0" borderId="0" xfId="280" applyFont="1" applyBorder="1" applyAlignment="1">
      <alignment horizontal="center" vertical="center"/>
    </xf>
    <xf numFmtId="0" fontId="5" fillId="27" borderId="0" xfId="280" applyFont="1" applyFill="1" applyBorder="1" applyAlignment="1">
      <alignment horizontal="center" vertical="center"/>
    </xf>
    <xf numFmtId="0" fontId="27" fillId="0" borderId="0" xfId="280" applyFont="1" applyBorder="1" applyAlignment="1">
      <alignment wrapText="1"/>
    </xf>
    <xf numFmtId="0" fontId="5" fillId="41" borderId="123" xfId="280" applyFont="1" applyFill="1" applyBorder="1"/>
    <xf numFmtId="0" fontId="5" fillId="0" borderId="123" xfId="280" applyFont="1" applyBorder="1" applyAlignment="1">
      <alignment horizontal="center" vertical="center"/>
    </xf>
    <xf numFmtId="0" fontId="5" fillId="0" borderId="0" xfId="280" applyFont="1" applyFill="1" applyBorder="1" applyAlignment="1">
      <alignment horizontal="center" vertical="center"/>
    </xf>
    <xf numFmtId="15" fontId="53" fillId="41" borderId="127" xfId="279" applyNumberFormat="1" applyFont="1" applyFill="1" applyBorder="1" applyAlignment="1">
      <alignment horizontal="center"/>
    </xf>
    <xf numFmtId="0" fontId="5" fillId="0" borderId="119" xfId="280" applyBorder="1" applyAlignment="1">
      <alignment horizontal="center"/>
    </xf>
    <xf numFmtId="0" fontId="5" fillId="28" borderId="0" xfId="280" applyFill="1"/>
    <xf numFmtId="0" fontId="5" fillId="28" borderId="0" xfId="280" applyFont="1" applyFill="1" applyBorder="1"/>
    <xf numFmtId="0" fontId="27" fillId="28" borderId="0" xfId="280" applyFont="1" applyFill="1"/>
    <xf numFmtId="15" fontId="144" fillId="0" borderId="124" xfId="279" applyNumberFormat="1" applyFont="1" applyFill="1" applyBorder="1" applyAlignment="1">
      <alignment horizontal="center"/>
    </xf>
    <xf numFmtId="15" fontId="145" fillId="41" borderId="29" xfId="279" applyNumberFormat="1" applyFont="1" applyFill="1" applyBorder="1" applyAlignment="1">
      <alignment horizontal="center"/>
    </xf>
    <xf numFmtId="15" fontId="145" fillId="27" borderId="29" xfId="279" applyNumberFormat="1" applyFont="1" applyFill="1" applyBorder="1" applyAlignment="1">
      <alignment horizontal="center"/>
    </xf>
    <xf numFmtId="0" fontId="5" fillId="0" borderId="63" xfId="280" applyFont="1" applyBorder="1"/>
    <xf numFmtId="15" fontId="144" fillId="0" borderId="119" xfId="279" applyNumberFormat="1" applyFont="1" applyFill="1" applyBorder="1" applyAlignment="1">
      <alignment horizontal="center"/>
    </xf>
    <xf numFmtId="184" fontId="306" fillId="0" borderId="0" xfId="0" applyFont="1">
      <alignment vertical="center"/>
    </xf>
    <xf numFmtId="176" fontId="29" fillId="27" borderId="10" xfId="1" applyNumberFormat="1" applyFont="1" applyFill="1" applyBorder="1" applyAlignment="1" applyProtection="1">
      <alignment vertical="center"/>
    </xf>
    <xf numFmtId="176" fontId="29" fillId="96" borderId="52" xfId="1" applyNumberFormat="1" applyFont="1" applyFill="1" applyBorder="1" applyAlignment="1" applyProtection="1">
      <alignment vertical="center"/>
    </xf>
    <xf numFmtId="176" fontId="28" fillId="96" borderId="52" xfId="1" applyNumberFormat="1" applyFont="1" applyFill="1" applyBorder="1" applyAlignment="1" applyProtection="1">
      <alignment vertical="center"/>
    </xf>
    <xf numFmtId="176" fontId="28" fillId="0" borderId="15" xfId="0" applyNumberFormat="1" applyFont="1" applyFill="1" applyBorder="1" applyAlignment="1" applyProtection="1">
      <alignment vertical="center"/>
    </xf>
    <xf numFmtId="176" fontId="28" fillId="0" borderId="73" xfId="0" applyNumberFormat="1" applyFont="1" applyFill="1" applyBorder="1" applyAlignment="1" applyProtection="1">
      <alignment horizontal="center" vertical="center"/>
    </xf>
    <xf numFmtId="176" fontId="29" fillId="0" borderId="74" xfId="0" applyNumberFormat="1" applyFont="1" applyFill="1" applyBorder="1" applyAlignment="1" applyProtection="1">
      <alignment vertical="center"/>
    </xf>
    <xf numFmtId="41" fontId="28" fillId="0" borderId="69" xfId="133" applyFont="1" applyFill="1" applyBorder="1" applyAlignment="1" applyProtection="1">
      <alignment horizontal="center" vertical="center"/>
    </xf>
    <xf numFmtId="41" fontId="28" fillId="0" borderId="17" xfId="133" applyFont="1" applyFill="1" applyBorder="1" applyAlignment="1" applyProtection="1">
      <alignment horizontal="center" vertical="center"/>
    </xf>
    <xf numFmtId="176" fontId="28" fillId="29" borderId="52" xfId="1" applyNumberFormat="1" applyFont="1" applyFill="1" applyBorder="1" applyAlignment="1" applyProtection="1">
      <alignment vertical="center"/>
    </xf>
    <xf numFmtId="41" fontId="28" fillId="29" borderId="17" xfId="133" applyFont="1" applyFill="1" applyBorder="1" applyAlignment="1">
      <alignment horizontal="center" vertical="center" wrapText="1"/>
    </xf>
    <xf numFmtId="41" fontId="28" fillId="29" borderId="69" xfId="133" applyFont="1" applyFill="1" applyBorder="1" applyAlignment="1">
      <alignment horizontal="center" vertical="center" wrapText="1"/>
    </xf>
    <xf numFmtId="41" fontId="28" fillId="29" borderId="52" xfId="133" applyFont="1" applyFill="1" applyBorder="1" applyAlignment="1">
      <alignment horizontal="center" vertical="center" wrapText="1"/>
    </xf>
    <xf numFmtId="41" fontId="27" fillId="29" borderId="55" xfId="133" applyFont="1" applyFill="1" applyBorder="1" applyAlignment="1">
      <alignment horizontal="left" vertical="center"/>
    </xf>
    <xf numFmtId="41" fontId="27" fillId="29" borderId="53" xfId="133" applyFont="1" applyFill="1" applyBorder="1" applyAlignment="1">
      <alignment horizontal="left" vertical="center"/>
    </xf>
    <xf numFmtId="14" fontId="28" fillId="29" borderId="70" xfId="133" applyNumberFormat="1" applyFont="1" applyFill="1" applyBorder="1" applyAlignment="1">
      <alignment horizontal="center" vertical="center" wrapText="1"/>
    </xf>
    <xf numFmtId="176" fontId="79" fillId="29" borderId="52" xfId="1" applyNumberFormat="1" applyFont="1" applyFill="1" applyBorder="1" applyAlignment="1" applyProtection="1">
      <alignment vertical="center"/>
    </xf>
    <xf numFmtId="41" fontId="28" fillId="0" borderId="17" xfId="133" applyFont="1" applyFill="1" applyBorder="1" applyAlignment="1">
      <alignment horizontal="center" vertical="center" wrapText="1"/>
    </xf>
    <xf numFmtId="41" fontId="29" fillId="0" borderId="51" xfId="133" applyFont="1" applyFill="1" applyBorder="1" applyAlignment="1" applyProtection="1">
      <alignment vertical="center"/>
    </xf>
    <xf numFmtId="41" fontId="28" fillId="0" borderId="12" xfId="133" applyFont="1" applyFill="1" applyBorder="1" applyAlignment="1">
      <alignment horizontal="center" vertical="center"/>
    </xf>
    <xf numFmtId="180" fontId="28" fillId="27" borderId="68" xfId="133" applyNumberFormat="1" applyFont="1" applyFill="1" applyBorder="1" applyAlignment="1">
      <alignment horizontal="center" vertical="center" wrapText="1"/>
    </xf>
    <xf numFmtId="180" fontId="28" fillId="27" borderId="69" xfId="133" applyNumberFormat="1" applyFont="1" applyFill="1" applyBorder="1" applyAlignment="1">
      <alignment horizontal="center" vertical="center" wrapText="1"/>
    </xf>
    <xf numFmtId="180" fontId="28" fillId="39" borderId="69" xfId="133" applyNumberFormat="1" applyFont="1" applyFill="1" applyBorder="1" applyAlignment="1">
      <alignment horizontal="center" vertical="center" wrapText="1"/>
    </xf>
    <xf numFmtId="14" fontId="29" fillId="27" borderId="77" xfId="133" applyNumberFormat="1" applyFont="1" applyFill="1" applyBorder="1" applyAlignment="1">
      <alignment horizontal="center" vertical="center" wrapText="1"/>
    </xf>
    <xf numFmtId="176" fontId="28" fillId="118" borderId="15" xfId="0" applyNumberFormat="1" applyFont="1" applyFill="1" applyBorder="1" applyAlignment="1" applyProtection="1">
      <alignment vertical="center"/>
    </xf>
    <xf numFmtId="180" fontId="28" fillId="27" borderId="69" xfId="133" applyNumberFormat="1" applyFont="1" applyFill="1" applyBorder="1" applyAlignment="1" applyProtection="1">
      <alignment horizontal="center" vertical="center"/>
    </xf>
    <xf numFmtId="180" fontId="29" fillId="0" borderId="69" xfId="133" applyNumberFormat="1" applyFont="1" applyFill="1" applyBorder="1" applyAlignment="1" applyProtection="1">
      <alignment horizontal="center" vertical="center"/>
    </xf>
    <xf numFmtId="180" fontId="28" fillId="27" borderId="70" xfId="133" applyNumberFormat="1" applyFont="1" applyFill="1" applyBorder="1" applyAlignment="1" applyProtection="1">
      <alignment horizontal="center" vertical="center"/>
    </xf>
    <xf numFmtId="184" fontId="115" fillId="0" borderId="135" xfId="0" applyFont="1" applyFill="1" applyBorder="1" applyAlignment="1">
      <alignment horizontal="center" vertical="center"/>
    </xf>
    <xf numFmtId="184" fontId="0" fillId="0" borderId="135" xfId="0" applyBorder="1">
      <alignment vertical="center"/>
    </xf>
    <xf numFmtId="184" fontId="84" fillId="0" borderId="135" xfId="0" applyFont="1" applyFill="1" applyBorder="1" applyAlignment="1">
      <alignment horizontal="center" vertical="center"/>
    </xf>
    <xf numFmtId="184" fontId="84" fillId="0" borderId="135" xfId="0" applyFont="1" applyBorder="1" applyAlignment="1">
      <alignment horizontal="center" vertical="center"/>
    </xf>
    <xf numFmtId="184" fontId="115" fillId="0" borderId="59" xfId="0" applyFont="1" applyFill="1" applyBorder="1" applyAlignment="1">
      <alignment horizontal="center" vertical="center"/>
    </xf>
    <xf numFmtId="184" fontId="115" fillId="0" borderId="33" xfId="0" applyFont="1" applyFill="1" applyBorder="1" applyAlignment="1">
      <alignment horizontal="center" vertical="center"/>
    </xf>
    <xf numFmtId="184" fontId="0" fillId="0" borderId="33" xfId="0" applyBorder="1">
      <alignment vertical="center"/>
    </xf>
    <xf numFmtId="184" fontId="84" fillId="0" borderId="33" xfId="0" applyFont="1" applyFill="1" applyBorder="1" applyAlignment="1">
      <alignment horizontal="center" vertical="center"/>
    </xf>
    <xf numFmtId="184" fontId="84" fillId="0" borderId="33" xfId="0" applyFont="1" applyBorder="1" applyAlignment="1">
      <alignment horizontal="center" vertical="center"/>
    </xf>
    <xf numFmtId="184" fontId="84" fillId="0" borderId="34" xfId="0" applyFont="1" applyBorder="1" applyAlignment="1">
      <alignment horizontal="center" vertical="center"/>
    </xf>
    <xf numFmtId="184" fontId="115" fillId="0" borderId="142" xfId="0" applyFont="1" applyFill="1" applyBorder="1" applyAlignment="1">
      <alignment horizontal="center" vertical="center"/>
    </xf>
    <xf numFmtId="184" fontId="84" fillId="0" borderId="143" xfId="0" applyFont="1" applyBorder="1" applyAlignment="1">
      <alignment horizontal="center" vertical="center"/>
    </xf>
    <xf numFmtId="184" fontId="115" fillId="0" borderId="42" xfId="0" applyFont="1" applyFill="1" applyBorder="1" applyAlignment="1">
      <alignment horizontal="center" vertical="center"/>
    </xf>
    <xf numFmtId="184" fontId="115" fillId="0" borderId="31" xfId="0" applyFont="1" applyFill="1" applyBorder="1" applyAlignment="1">
      <alignment horizontal="center" vertical="center"/>
    </xf>
    <xf numFmtId="184" fontId="0" fillId="0" borderId="31" xfId="0" applyBorder="1">
      <alignment vertical="center"/>
    </xf>
    <xf numFmtId="184" fontId="84" fillId="0" borderId="31" xfId="0" applyFont="1" applyFill="1" applyBorder="1" applyAlignment="1">
      <alignment horizontal="center" vertical="center"/>
    </xf>
    <xf numFmtId="184" fontId="84" fillId="0" borderId="31" xfId="0" applyFont="1" applyBorder="1" applyAlignment="1">
      <alignment horizontal="center" vertical="center"/>
    </xf>
    <xf numFmtId="184" fontId="84" fillId="0" borderId="32" xfId="0" applyFont="1" applyBorder="1" applyAlignment="1">
      <alignment horizontal="center" vertical="center"/>
    </xf>
    <xf numFmtId="184" fontId="115" fillId="0" borderId="62" xfId="0" applyFont="1" applyFill="1" applyBorder="1" applyAlignment="1">
      <alignment horizontal="center" vertical="center"/>
    </xf>
    <xf numFmtId="184" fontId="115" fillId="0" borderId="23" xfId="0" applyFont="1" applyFill="1" applyBorder="1" applyAlignment="1">
      <alignment horizontal="center" vertical="center"/>
    </xf>
    <xf numFmtId="184" fontId="0" fillId="0" borderId="23" xfId="0" applyBorder="1">
      <alignment vertical="center"/>
    </xf>
    <xf numFmtId="184" fontId="84" fillId="0" borderId="23" xfId="0" applyFont="1" applyFill="1" applyBorder="1" applyAlignment="1">
      <alignment horizontal="center" vertical="center"/>
    </xf>
    <xf numFmtId="184" fontId="84" fillId="0" borderId="23" xfId="0" applyFont="1" applyBorder="1" applyAlignment="1">
      <alignment horizontal="center" vertical="center"/>
    </xf>
    <xf numFmtId="184" fontId="84" fillId="0" borderId="144" xfId="0" applyFont="1" applyBorder="1" applyAlignment="1">
      <alignment horizontal="center" vertical="center"/>
    </xf>
    <xf numFmtId="184" fontId="115" fillId="0" borderId="145" xfId="0" applyFont="1" applyFill="1" applyBorder="1" applyAlignment="1">
      <alignment horizontal="center" vertical="center"/>
    </xf>
    <xf numFmtId="184" fontId="115" fillId="0" borderId="146" xfId="0" applyFont="1" applyFill="1" applyBorder="1" applyAlignment="1">
      <alignment horizontal="center" vertical="center"/>
    </xf>
    <xf numFmtId="184" fontId="0" fillId="0" borderId="146" xfId="0" applyBorder="1">
      <alignment vertical="center"/>
    </xf>
    <xf numFmtId="184" fontId="84" fillId="0" borderId="146" xfId="0" applyFont="1" applyFill="1" applyBorder="1" applyAlignment="1">
      <alignment horizontal="center" vertical="center"/>
    </xf>
    <xf numFmtId="184" fontId="84" fillId="0" borderId="146" xfId="0" applyFont="1" applyBorder="1" applyAlignment="1">
      <alignment horizontal="center" vertical="center"/>
    </xf>
    <xf numFmtId="184" fontId="84" fillId="0" borderId="147" xfId="0" applyFont="1" applyBorder="1" applyAlignment="1">
      <alignment horizontal="center" vertical="center"/>
    </xf>
    <xf numFmtId="184" fontId="115" fillId="0" borderId="148" xfId="0" applyFont="1" applyFill="1" applyBorder="1" applyAlignment="1">
      <alignment horizontal="center" vertical="center"/>
    </xf>
    <xf numFmtId="184" fontId="0" fillId="0" borderId="148" xfId="0" applyBorder="1">
      <alignment vertical="center"/>
    </xf>
    <xf numFmtId="184" fontId="84" fillId="0" borderId="148" xfId="0" applyFont="1" applyFill="1" applyBorder="1" applyAlignment="1">
      <alignment horizontal="center" vertical="center"/>
    </xf>
    <xf numFmtId="184" fontId="84" fillId="0" borderId="148" xfId="0" applyFont="1" applyBorder="1" applyAlignment="1">
      <alignment horizontal="center" vertical="center"/>
    </xf>
    <xf numFmtId="184" fontId="84" fillId="0" borderId="149" xfId="0" applyFont="1" applyBorder="1" applyAlignment="1">
      <alignment horizontal="center" vertical="center"/>
    </xf>
    <xf numFmtId="184" fontId="115" fillId="0" borderId="150" xfId="0" applyFont="1" applyFill="1" applyBorder="1" applyAlignment="1">
      <alignment horizontal="center" vertical="center"/>
    </xf>
    <xf numFmtId="184" fontId="115" fillId="0" borderId="151" xfId="0" applyFont="1" applyFill="1" applyBorder="1" applyAlignment="1">
      <alignment horizontal="center" vertical="center"/>
    </xf>
    <xf numFmtId="184" fontId="0" fillId="0" borderId="151" xfId="0" applyBorder="1">
      <alignment vertical="center"/>
    </xf>
    <xf numFmtId="184" fontId="84" fillId="0" borderId="151" xfId="0" applyFont="1" applyFill="1" applyBorder="1" applyAlignment="1">
      <alignment horizontal="center" vertical="center"/>
    </xf>
    <xf numFmtId="184" fontId="84" fillId="0" borderId="151" xfId="0" applyFont="1" applyBorder="1" applyAlignment="1">
      <alignment horizontal="center" vertical="center"/>
    </xf>
    <xf numFmtId="184" fontId="84" fillId="0" borderId="152" xfId="0" applyFont="1" applyBorder="1" applyAlignment="1">
      <alignment horizontal="center" vertical="center"/>
    </xf>
    <xf numFmtId="41" fontId="0" fillId="0" borderId="0" xfId="263" applyFont="1">
      <alignment vertical="center"/>
    </xf>
    <xf numFmtId="41" fontId="117" fillId="85" borderId="28" xfId="263" applyFont="1" applyFill="1" applyBorder="1" applyAlignment="1">
      <alignment horizontal="center" vertical="center"/>
    </xf>
    <xf numFmtId="41" fontId="372" fillId="0" borderId="0" xfId="263" applyFont="1">
      <alignment vertical="center"/>
    </xf>
    <xf numFmtId="184" fontId="0" fillId="0" borderId="36" xfId="0" applyBorder="1">
      <alignment vertical="center"/>
    </xf>
    <xf numFmtId="184" fontId="0" fillId="0" borderId="153" xfId="0" applyBorder="1">
      <alignment vertical="center"/>
    </xf>
    <xf numFmtId="184" fontId="0" fillId="0" borderId="154" xfId="0" applyBorder="1">
      <alignment vertical="center"/>
    </xf>
    <xf numFmtId="184" fontId="0" fillId="0" borderId="107" xfId="0" applyBorder="1">
      <alignment vertical="center"/>
    </xf>
    <xf numFmtId="184" fontId="0" fillId="0" borderId="155" xfId="0" applyBorder="1">
      <alignment vertical="center"/>
    </xf>
    <xf numFmtId="41" fontId="0" fillId="85" borderId="38" xfId="263" applyFont="1" applyFill="1" applyBorder="1">
      <alignment vertical="center"/>
    </xf>
    <xf numFmtId="41" fontId="0" fillId="85" borderId="100" xfId="263" applyFont="1" applyFill="1" applyBorder="1">
      <alignment vertical="center"/>
    </xf>
    <xf numFmtId="41" fontId="0" fillId="85" borderId="159" xfId="263" applyFont="1" applyFill="1" applyBorder="1">
      <alignment vertical="center"/>
    </xf>
    <xf numFmtId="41" fontId="0" fillId="85" borderId="156" xfId="263" applyFont="1" applyFill="1" applyBorder="1">
      <alignment vertical="center"/>
    </xf>
    <xf numFmtId="41" fontId="0" fillId="85" borderId="161" xfId="263" applyFont="1" applyFill="1" applyBorder="1">
      <alignment vertical="center"/>
    </xf>
    <xf numFmtId="41" fontId="0" fillId="85" borderId="157" xfId="263" applyFont="1" applyFill="1" applyBorder="1">
      <alignment vertical="center"/>
    </xf>
    <xf numFmtId="41" fontId="0" fillId="85" borderId="96" xfId="263" applyFont="1" applyFill="1" applyBorder="1">
      <alignment vertical="center"/>
    </xf>
    <xf numFmtId="41" fontId="0" fillId="85" borderId="160" xfId="263" applyFont="1" applyFill="1" applyBorder="1">
      <alignment vertical="center"/>
    </xf>
    <xf numFmtId="41" fontId="0" fillId="85" borderId="158" xfId="263" applyFont="1" applyFill="1" applyBorder="1">
      <alignment vertical="center"/>
    </xf>
    <xf numFmtId="41" fontId="0" fillId="85" borderId="162" xfId="263" applyFont="1" applyFill="1" applyBorder="1">
      <alignment vertical="center"/>
    </xf>
    <xf numFmtId="184" fontId="115" fillId="51" borderId="58" xfId="0" applyFont="1" applyFill="1" applyBorder="1" applyAlignment="1">
      <alignment horizontal="center" vertical="center"/>
    </xf>
    <xf numFmtId="184" fontId="115" fillId="51" borderId="119" xfId="0" applyFont="1" applyFill="1" applyBorder="1" applyAlignment="1">
      <alignment horizontal="center" vertical="center"/>
    </xf>
    <xf numFmtId="184" fontId="115" fillId="51" borderId="105" xfId="0" applyFont="1" applyFill="1" applyBorder="1" applyAlignment="1">
      <alignment horizontal="center" vertical="center"/>
    </xf>
    <xf numFmtId="184" fontId="115" fillId="51" borderId="126" xfId="0" applyFont="1" applyFill="1" applyBorder="1" applyAlignment="1">
      <alignment horizontal="center" vertical="center"/>
    </xf>
    <xf numFmtId="3" fontId="84" fillId="51" borderId="119" xfId="0" applyNumberFormat="1" applyFont="1" applyFill="1" applyBorder="1" applyAlignment="1">
      <alignment horizontal="center" vertical="center"/>
    </xf>
    <xf numFmtId="41" fontId="84" fillId="51" borderId="119" xfId="263" applyFont="1" applyFill="1" applyBorder="1" applyAlignment="1">
      <alignment horizontal="center" vertical="center"/>
    </xf>
    <xf numFmtId="184" fontId="84" fillId="51" borderId="119" xfId="0" applyFont="1" applyFill="1" applyBorder="1" applyAlignment="1">
      <alignment horizontal="center" vertical="center"/>
    </xf>
    <xf numFmtId="3" fontId="84" fillId="51" borderId="126" xfId="0" applyNumberFormat="1" applyFont="1" applyFill="1" applyBorder="1" applyAlignment="1">
      <alignment horizontal="center" vertical="center"/>
    </xf>
    <xf numFmtId="41" fontId="84" fillId="51" borderId="126" xfId="263" applyFont="1" applyFill="1" applyBorder="1" applyAlignment="1">
      <alignment horizontal="center" vertical="center"/>
    </xf>
    <xf numFmtId="184" fontId="84" fillId="51" borderId="126" xfId="0" applyFont="1" applyFill="1" applyBorder="1" applyAlignment="1">
      <alignment horizontal="center" vertical="center"/>
    </xf>
    <xf numFmtId="41" fontId="28" fillId="0" borderId="16" xfId="133" applyFont="1" applyFill="1" applyBorder="1" applyAlignment="1">
      <alignment horizontal="center" vertical="center"/>
    </xf>
    <xf numFmtId="41" fontId="29" fillId="0" borderId="16" xfId="133" applyFont="1" applyFill="1" applyBorder="1" applyAlignment="1">
      <alignment horizontal="center" vertical="center"/>
    </xf>
    <xf numFmtId="3" fontId="29" fillId="27" borderId="16" xfId="0" applyNumberFormat="1" applyFont="1" applyFill="1" applyBorder="1" applyAlignment="1" applyProtection="1">
      <alignment horizontal="center" vertical="center"/>
    </xf>
    <xf numFmtId="14" fontId="28" fillId="27" borderId="68" xfId="133" applyNumberFormat="1" applyFont="1" applyFill="1" applyBorder="1" applyAlignment="1">
      <alignment horizontal="center" vertical="center" wrapText="1"/>
    </xf>
    <xf numFmtId="176" fontId="28" fillId="0" borderId="93" xfId="0" applyNumberFormat="1" applyFont="1" applyFill="1" applyBorder="1" applyAlignment="1" applyProtection="1">
      <alignment horizontal="center" vertical="center"/>
    </xf>
    <xf numFmtId="180" fontId="28" fillId="0" borderId="69" xfId="133" applyNumberFormat="1" applyFont="1" applyFill="1" applyBorder="1" applyAlignment="1" applyProtection="1">
      <alignment horizontal="center" vertical="center"/>
    </xf>
    <xf numFmtId="41" fontId="39" fillId="0" borderId="51" xfId="133" applyFont="1" applyFill="1" applyBorder="1" applyAlignment="1" applyProtection="1">
      <alignment vertical="center"/>
    </xf>
    <xf numFmtId="184" fontId="36" fillId="27" borderId="13" xfId="1" applyNumberFormat="1" applyFont="1" applyFill="1" applyBorder="1" applyAlignment="1">
      <alignment horizontal="left" vertical="center"/>
    </xf>
    <xf numFmtId="184" fontId="36" fillId="27" borderId="12" xfId="1" applyNumberFormat="1" applyFont="1" applyFill="1" applyBorder="1" applyAlignment="1">
      <alignment horizontal="left" vertical="center" wrapText="1"/>
    </xf>
    <xf numFmtId="184" fontId="36" fillId="27" borderId="12" xfId="1" applyFont="1" applyFill="1" applyBorder="1" applyAlignment="1">
      <alignment horizontal="left" vertical="center"/>
    </xf>
    <xf numFmtId="184" fontId="36" fillId="27" borderId="12" xfId="1" applyFont="1" applyFill="1" applyBorder="1" applyAlignment="1">
      <alignment horizontal="left" vertical="center" wrapText="1"/>
    </xf>
    <xf numFmtId="184" fontId="36" fillId="27" borderId="12" xfId="1" applyNumberFormat="1" applyFont="1" applyFill="1" applyBorder="1" applyAlignment="1">
      <alignment horizontal="left" vertical="center"/>
    </xf>
    <xf numFmtId="184" fontId="36" fillId="27" borderId="14" xfId="1" applyNumberFormat="1" applyFont="1" applyFill="1" applyBorder="1" applyAlignment="1">
      <alignment horizontal="left" vertical="center" wrapText="1"/>
    </xf>
    <xf numFmtId="176" fontId="28" fillId="119" borderId="52" xfId="1" applyNumberFormat="1" applyFont="1" applyFill="1" applyBorder="1" applyAlignment="1" applyProtection="1">
      <alignment vertical="center"/>
    </xf>
    <xf numFmtId="184" fontId="61" fillId="0" borderId="30" xfId="0" applyFont="1" applyBorder="1">
      <alignment vertical="center"/>
    </xf>
    <xf numFmtId="184" fontId="61" fillId="0" borderId="24" xfId="0" applyFont="1" applyBorder="1">
      <alignment vertical="center"/>
    </xf>
    <xf numFmtId="184" fontId="61" fillId="0" borderId="11" xfId="0" applyFont="1" applyBorder="1">
      <alignment vertical="center"/>
    </xf>
    <xf numFmtId="41" fontId="28" fillId="0" borderId="69" xfId="133" applyFont="1" applyFill="1" applyBorder="1" applyAlignment="1">
      <alignment horizontal="center" vertical="center" wrapText="1"/>
    </xf>
    <xf numFmtId="41" fontId="28" fillId="0" borderId="52" xfId="133" applyFont="1" applyFill="1" applyBorder="1" applyAlignment="1">
      <alignment horizontal="center" vertical="center" wrapText="1"/>
    </xf>
    <xf numFmtId="41" fontId="27" fillId="0" borderId="55" xfId="133" applyFont="1" applyFill="1" applyBorder="1" applyAlignment="1">
      <alignment horizontal="left" vertical="center"/>
    </xf>
    <xf numFmtId="41" fontId="27" fillId="0" borderId="53" xfId="133" applyFont="1" applyFill="1" applyBorder="1" applyAlignment="1">
      <alignment horizontal="left" vertical="center"/>
    </xf>
    <xf numFmtId="14" fontId="28" fillId="0" borderId="70" xfId="133" applyNumberFormat="1" applyFont="1" applyFill="1" applyBorder="1" applyAlignment="1">
      <alignment horizontal="center" vertical="center" wrapText="1"/>
    </xf>
    <xf numFmtId="184" fontId="94" fillId="85" borderId="135" xfId="0" applyFont="1" applyFill="1" applyBorder="1" applyAlignment="1">
      <alignment horizontal="center" vertical="center"/>
    </xf>
    <xf numFmtId="180" fontId="94" fillId="85" borderId="135" xfId="0" applyNumberFormat="1" applyFont="1" applyFill="1" applyBorder="1" applyAlignment="1">
      <alignment horizontal="center" vertical="center"/>
    </xf>
    <xf numFmtId="184" fontId="94" fillId="120" borderId="135" xfId="0" applyFont="1" applyFill="1" applyBorder="1" applyAlignment="1">
      <alignment horizontal="center" vertical="center"/>
    </xf>
    <xf numFmtId="180" fontId="94" fillId="120" borderId="135" xfId="0" applyNumberFormat="1" applyFont="1" applyFill="1" applyBorder="1" applyAlignment="1">
      <alignment horizontal="center" vertical="center"/>
    </xf>
    <xf numFmtId="184" fontId="94" fillId="121" borderId="135" xfId="0" applyFont="1" applyFill="1" applyBorder="1" applyAlignment="1">
      <alignment horizontal="center" vertical="center"/>
    </xf>
    <xf numFmtId="180" fontId="94" fillId="121" borderId="135" xfId="0" applyNumberFormat="1" applyFont="1" applyFill="1" applyBorder="1" applyAlignment="1">
      <alignment horizontal="center" vertical="center"/>
    </xf>
    <xf numFmtId="184" fontId="94" fillId="117" borderId="135" xfId="0" applyFont="1" applyFill="1" applyBorder="1" applyAlignment="1">
      <alignment horizontal="center" vertical="center"/>
    </xf>
    <xf numFmtId="180" fontId="94" fillId="117" borderId="135" xfId="0" applyNumberFormat="1" applyFont="1" applyFill="1" applyBorder="1" applyAlignment="1">
      <alignment horizontal="center" vertical="center"/>
    </xf>
    <xf numFmtId="184" fontId="94" fillId="118" borderId="135" xfId="0" applyFont="1" applyFill="1" applyBorder="1" applyAlignment="1">
      <alignment horizontal="center" vertical="center"/>
    </xf>
    <xf numFmtId="180" fontId="94" fillId="118" borderId="135" xfId="0" applyNumberFormat="1" applyFont="1" applyFill="1" applyBorder="1" applyAlignment="1">
      <alignment horizontal="center" vertical="center"/>
    </xf>
    <xf numFmtId="176" fontId="28" fillId="27" borderId="163" xfId="1" applyNumberFormat="1" applyFont="1" applyFill="1" applyBorder="1" applyAlignment="1" applyProtection="1">
      <alignment vertical="center" wrapText="1"/>
    </xf>
    <xf numFmtId="176" fontId="28" fillId="27" borderId="164" xfId="1" applyNumberFormat="1" applyFont="1" applyFill="1" applyBorder="1" applyAlignment="1" applyProtection="1">
      <alignment vertical="center"/>
    </xf>
    <xf numFmtId="176" fontId="81" fillId="29" borderId="165" xfId="1" applyNumberFormat="1" applyFont="1" applyFill="1" applyBorder="1" applyAlignment="1" applyProtection="1">
      <alignment vertical="center"/>
    </xf>
    <xf numFmtId="176" fontId="81" fillId="96" borderId="166" xfId="1" applyNumberFormat="1" applyFont="1" applyFill="1" applyBorder="1" applyAlignment="1" applyProtection="1">
      <alignment vertical="center"/>
    </xf>
    <xf numFmtId="176" fontId="28" fillId="27" borderId="166" xfId="1" applyNumberFormat="1" applyFont="1" applyFill="1" applyBorder="1" applyAlignment="1" applyProtection="1">
      <alignment vertical="center"/>
    </xf>
    <xf numFmtId="176" fontId="28" fillId="0" borderId="166" xfId="1" applyNumberFormat="1" applyFont="1" applyFill="1" applyBorder="1" applyAlignment="1" applyProtection="1">
      <alignment vertical="center"/>
    </xf>
    <xf numFmtId="180" fontId="28" fillId="27" borderId="67" xfId="133" applyNumberFormat="1" applyFont="1" applyFill="1" applyBorder="1" applyAlignment="1">
      <alignment horizontal="center" vertical="center"/>
    </xf>
    <xf numFmtId="41" fontId="27" fillId="27" borderId="35" xfId="133" applyFont="1" applyFill="1" applyBorder="1" applyAlignment="1">
      <alignment horizontal="left"/>
    </xf>
    <xf numFmtId="176" fontId="82" fillId="0" borderId="74" xfId="0" applyNumberFormat="1" applyFont="1" applyFill="1" applyBorder="1" applyAlignment="1" applyProtection="1">
      <alignment vertical="center"/>
    </xf>
    <xf numFmtId="176" fontId="28" fillId="122" borderId="15" xfId="0" applyNumberFormat="1" applyFont="1" applyFill="1" applyBorder="1" applyAlignment="1" applyProtection="1">
      <alignment vertical="center"/>
    </xf>
    <xf numFmtId="176" fontId="28" fillId="122" borderId="93" xfId="0" applyNumberFormat="1" applyFont="1" applyFill="1" applyBorder="1" applyAlignment="1" applyProtection="1">
      <alignment horizontal="center" vertical="center"/>
    </xf>
    <xf numFmtId="14" fontId="29" fillId="0" borderId="70" xfId="133" applyNumberFormat="1" applyFont="1" applyFill="1" applyBorder="1" applyAlignment="1">
      <alignment horizontal="center" vertical="center" wrapText="1"/>
    </xf>
    <xf numFmtId="176" fontId="81" fillId="0" borderId="166" xfId="1" applyNumberFormat="1" applyFont="1" applyFill="1" applyBorder="1" applyAlignment="1" applyProtection="1">
      <alignment vertical="center"/>
    </xf>
    <xf numFmtId="176" fontId="28" fillId="36" borderId="15" xfId="0" applyNumberFormat="1" applyFont="1" applyFill="1" applyBorder="1" applyAlignment="1" applyProtection="1">
      <alignment vertical="center"/>
    </xf>
    <xf numFmtId="176" fontId="28" fillId="36" borderId="73" xfId="0" applyNumberFormat="1" applyFont="1" applyFill="1" applyBorder="1" applyAlignment="1" applyProtection="1">
      <alignment horizontal="center" vertical="center"/>
    </xf>
    <xf numFmtId="41" fontId="94" fillId="121" borderId="135" xfId="263" applyFont="1" applyFill="1" applyBorder="1" applyAlignment="1">
      <alignment horizontal="center" vertical="center"/>
    </xf>
    <xf numFmtId="184" fontId="86" fillId="121" borderId="135" xfId="0" applyFont="1" applyFill="1" applyBorder="1" applyAlignment="1">
      <alignment horizontal="center" vertical="center"/>
    </xf>
    <xf numFmtId="184" fontId="373" fillId="0" borderId="0" xfId="0" applyFont="1" applyAlignment="1"/>
    <xf numFmtId="184" fontId="0" fillId="0" borderId="0" xfId="0" applyAlignment="1"/>
    <xf numFmtId="184" fontId="374" fillId="48" borderId="135" xfId="0" applyFont="1" applyFill="1" applyBorder="1" applyAlignment="1">
      <alignment horizontal="center"/>
    </xf>
    <xf numFmtId="41" fontId="0" fillId="0" borderId="0" xfId="38168" applyFont="1"/>
    <xf numFmtId="43" fontId="0" fillId="0" borderId="0" xfId="0" applyNumberFormat="1" applyAlignment="1"/>
    <xf numFmtId="3" fontId="39" fillId="27" borderId="16" xfId="0" applyNumberFormat="1" applyFont="1" applyFill="1" applyBorder="1" applyAlignment="1" applyProtection="1">
      <alignment horizontal="center" vertical="center"/>
    </xf>
    <xf numFmtId="14" fontId="28" fillId="27" borderId="74" xfId="133" applyNumberFormat="1" applyFont="1" applyFill="1" applyBorder="1" applyAlignment="1">
      <alignment horizontal="center" vertical="center" wrapText="1"/>
    </xf>
    <xf numFmtId="41" fontId="29" fillId="27" borderId="57" xfId="133" applyFont="1" applyFill="1" applyBorder="1" applyAlignment="1">
      <alignment horizontal="center" vertical="center" wrapText="1"/>
    </xf>
    <xf numFmtId="3" fontId="39" fillId="27" borderId="167" xfId="0" applyNumberFormat="1" applyFont="1" applyFill="1" applyBorder="1" applyAlignment="1" applyProtection="1">
      <alignment horizontal="center" vertical="center"/>
    </xf>
    <xf numFmtId="3" fontId="39" fillId="29" borderId="16" xfId="0" applyNumberFormat="1" applyFont="1" applyFill="1" applyBorder="1" applyAlignment="1" applyProtection="1">
      <alignment horizontal="center" vertical="center"/>
    </xf>
    <xf numFmtId="3" fontId="39" fillId="0" borderId="16" xfId="0" applyNumberFormat="1" applyFont="1" applyFill="1" applyBorder="1" applyAlignment="1" applyProtection="1">
      <alignment horizontal="center" vertical="center"/>
    </xf>
    <xf numFmtId="177" fontId="28" fillId="27" borderId="168" xfId="133" applyNumberFormat="1" applyFont="1" applyFill="1" applyBorder="1" applyAlignment="1">
      <alignment horizontal="center"/>
    </xf>
    <xf numFmtId="14" fontId="28" fillId="27" borderId="169" xfId="133" applyNumberFormat="1" applyFont="1" applyFill="1" applyBorder="1" applyAlignment="1">
      <alignment horizontal="center" vertical="center" wrapText="1"/>
    </xf>
    <xf numFmtId="184" fontId="375" fillId="0" borderId="135" xfId="0" applyFont="1" applyBorder="1" applyAlignment="1"/>
    <xf numFmtId="184" fontId="376" fillId="0" borderId="135" xfId="0" applyFont="1" applyFill="1" applyBorder="1" applyAlignment="1"/>
    <xf numFmtId="41" fontId="376" fillId="0" borderId="135" xfId="38168" applyFont="1" applyBorder="1"/>
    <xf numFmtId="41" fontId="376" fillId="0" borderId="135" xfId="263" applyFont="1" applyFill="1" applyBorder="1" applyAlignment="1"/>
    <xf numFmtId="180" fontId="376" fillId="0" borderId="135" xfId="38168" applyNumberFormat="1" applyFont="1" applyBorder="1"/>
    <xf numFmtId="184" fontId="377" fillId="0" borderId="0" xfId="0" applyFont="1" applyAlignment="1"/>
    <xf numFmtId="41" fontId="376" fillId="0" borderId="135" xfId="38168" applyFont="1" applyFill="1" applyBorder="1" applyAlignment="1"/>
    <xf numFmtId="41" fontId="376" fillId="0" borderId="135" xfId="38168" applyFont="1" applyFill="1" applyBorder="1" applyAlignment="1">
      <alignment vertical="center"/>
    </xf>
    <xf numFmtId="178" fontId="376" fillId="0" borderId="135" xfId="39226" applyNumberFormat="1" applyFont="1" applyFill="1" applyBorder="1" applyAlignment="1">
      <alignment vertical="center"/>
    </xf>
    <xf numFmtId="232" fontId="378" fillId="0" borderId="135" xfId="38168" applyNumberFormat="1" applyFont="1" applyFill="1" applyBorder="1" applyAlignment="1">
      <alignment vertical="center"/>
    </xf>
    <xf numFmtId="178" fontId="376" fillId="0" borderId="135" xfId="38168" applyNumberFormat="1" applyFont="1" applyFill="1" applyBorder="1" applyAlignment="1">
      <alignment vertical="center"/>
    </xf>
    <xf numFmtId="41" fontId="376" fillId="27" borderId="135" xfId="38168" applyFont="1" applyFill="1" applyBorder="1" applyAlignment="1">
      <alignment vertical="center"/>
    </xf>
    <xf numFmtId="184" fontId="377" fillId="0" borderId="135" xfId="0" applyFont="1" applyBorder="1" applyAlignment="1"/>
    <xf numFmtId="232" fontId="377" fillId="0" borderId="0" xfId="0" applyNumberFormat="1" applyFont="1" applyAlignment="1"/>
    <xf numFmtId="184" fontId="376" fillId="0" borderId="135" xfId="0" applyFont="1" applyBorder="1" applyAlignment="1"/>
    <xf numFmtId="41" fontId="376" fillId="0" borderId="135" xfId="263" applyFont="1" applyBorder="1" applyAlignment="1"/>
    <xf numFmtId="41" fontId="376" fillId="27" borderId="135" xfId="38168" applyFont="1" applyFill="1" applyBorder="1"/>
    <xf numFmtId="180" fontId="376" fillId="27" borderId="135" xfId="38168" applyNumberFormat="1" applyFont="1" applyFill="1" applyBorder="1"/>
    <xf numFmtId="232" fontId="376" fillId="0" borderId="135" xfId="38168" applyNumberFormat="1" applyFont="1" applyFill="1" applyBorder="1" applyAlignment="1">
      <alignment vertical="center"/>
    </xf>
    <xf numFmtId="41" fontId="379" fillId="27" borderId="135" xfId="38168" applyFont="1" applyFill="1" applyBorder="1" applyAlignment="1">
      <alignment vertical="center"/>
    </xf>
    <xf numFmtId="41" fontId="27" fillId="0" borderId="12" xfId="133" applyFont="1" applyFill="1" applyBorder="1" applyAlignment="1">
      <alignment horizontal="center" vertical="center"/>
    </xf>
    <xf numFmtId="41" fontId="27" fillId="0" borderId="14" xfId="133" applyFont="1" applyFill="1" applyBorder="1" applyAlignment="1">
      <alignment horizontal="center" vertical="center"/>
    </xf>
    <xf numFmtId="49" fontId="27" fillId="0" borderId="14" xfId="133" applyNumberFormat="1" applyFont="1" applyFill="1" applyBorder="1" applyAlignment="1">
      <alignment horizontal="center" vertical="center"/>
    </xf>
    <xf numFmtId="41" fontId="48" fillId="0" borderId="0" xfId="263" applyFont="1" applyFill="1">
      <alignment vertical="center"/>
    </xf>
    <xf numFmtId="184" fontId="0" fillId="0" borderId="0" xfId="0" applyFill="1">
      <alignment vertical="center"/>
    </xf>
    <xf numFmtId="41" fontId="3" fillId="0" borderId="14" xfId="133" applyFont="1" applyFill="1" applyBorder="1" applyAlignment="1">
      <alignment horizontal="center" vertical="center"/>
    </xf>
    <xf numFmtId="176" fontId="28" fillId="121" borderId="15" xfId="0" applyNumberFormat="1" applyFont="1" applyFill="1" applyBorder="1" applyAlignment="1" applyProtection="1">
      <alignment vertical="center"/>
    </xf>
    <xf numFmtId="176" fontId="28" fillId="121" borderId="73" xfId="0" applyNumberFormat="1" applyFont="1" applyFill="1" applyBorder="1" applyAlignment="1" applyProtection="1">
      <alignment horizontal="center" vertical="center"/>
    </xf>
    <xf numFmtId="184" fontId="29" fillId="27" borderId="15" xfId="1" applyNumberFormat="1" applyFont="1" applyFill="1" applyBorder="1" applyAlignment="1" applyProtection="1">
      <alignment horizontal="left" vertical="center"/>
    </xf>
    <xf numFmtId="184" fontId="91" fillId="50" borderId="135" xfId="0" applyFont="1" applyFill="1" applyBorder="1" applyAlignment="1">
      <alignment horizontal="center" vertical="center"/>
    </xf>
    <xf numFmtId="184" fontId="91" fillId="50" borderId="27" xfId="0" applyFont="1" applyFill="1" applyBorder="1" applyAlignment="1">
      <alignment horizontal="center" vertical="center"/>
    </xf>
    <xf numFmtId="184" fontId="94" fillId="85" borderId="26" xfId="0" applyFont="1" applyFill="1" applyBorder="1" applyAlignment="1">
      <alignment horizontal="center" vertical="center"/>
    </xf>
    <xf numFmtId="41" fontId="94" fillId="85" borderId="135" xfId="263" applyFont="1" applyFill="1" applyBorder="1" applyAlignment="1">
      <alignment horizontal="center" vertical="center"/>
    </xf>
    <xf numFmtId="184" fontId="86" fillId="85" borderId="135" xfId="0" applyFont="1" applyFill="1" applyBorder="1" applyAlignment="1">
      <alignment horizontal="center" vertical="center"/>
    </xf>
    <xf numFmtId="184" fontId="86" fillId="85" borderId="135" xfId="0" applyFont="1" applyFill="1" applyBorder="1">
      <alignment vertical="center"/>
    </xf>
    <xf numFmtId="184" fontId="86" fillId="85" borderId="27" xfId="0" applyFont="1" applyFill="1" applyBorder="1" applyAlignment="1">
      <alignment horizontal="center" vertical="center"/>
    </xf>
    <xf numFmtId="184" fontId="94" fillId="117" borderId="26" xfId="0" applyFont="1" applyFill="1" applyBorder="1" applyAlignment="1">
      <alignment horizontal="center" vertical="center"/>
    </xf>
    <xf numFmtId="41" fontId="94" fillId="117" borderId="135" xfId="263" applyFont="1" applyFill="1" applyBorder="1" applyAlignment="1">
      <alignment horizontal="center" vertical="center"/>
    </xf>
    <xf numFmtId="184" fontId="86" fillId="117" borderId="135" xfId="0" applyFont="1" applyFill="1" applyBorder="1" applyAlignment="1">
      <alignment horizontal="center" vertical="center"/>
    </xf>
    <xf numFmtId="184" fontId="86" fillId="117" borderId="135" xfId="0" applyFont="1" applyFill="1" applyBorder="1">
      <alignment vertical="center"/>
    </xf>
    <xf numFmtId="184" fontId="86" fillId="117" borderId="27" xfId="0" applyFont="1" applyFill="1" applyBorder="1" applyAlignment="1">
      <alignment horizontal="center" vertical="center"/>
    </xf>
    <xf numFmtId="184" fontId="94" fillId="120" borderId="26" xfId="0" applyFont="1" applyFill="1" applyBorder="1" applyAlignment="1">
      <alignment horizontal="center" vertical="center"/>
    </xf>
    <xf numFmtId="41" fontId="94" fillId="120" borderId="135" xfId="263" applyFont="1" applyFill="1" applyBorder="1" applyAlignment="1">
      <alignment horizontal="center" vertical="center"/>
    </xf>
    <xf numFmtId="184" fontId="86" fillId="120" borderId="135" xfId="0" applyFont="1" applyFill="1" applyBorder="1" applyAlignment="1">
      <alignment horizontal="center" vertical="center"/>
    </xf>
    <xf numFmtId="184" fontId="86" fillId="120" borderId="135" xfId="0" applyFont="1" applyFill="1" applyBorder="1">
      <alignment vertical="center"/>
    </xf>
    <xf numFmtId="184" fontId="86" fillId="120" borderId="27" xfId="0" applyFont="1" applyFill="1" applyBorder="1" applyAlignment="1">
      <alignment horizontal="center" vertical="center"/>
    </xf>
    <xf numFmtId="184" fontId="94" fillId="121" borderId="26" xfId="0" applyFont="1" applyFill="1" applyBorder="1" applyAlignment="1">
      <alignment horizontal="center" vertical="center"/>
    </xf>
    <xf numFmtId="184" fontId="86" fillId="121" borderId="135" xfId="0" applyFont="1" applyFill="1" applyBorder="1">
      <alignment vertical="center"/>
    </xf>
    <xf numFmtId="184" fontId="87" fillId="121" borderId="27" xfId="0" applyFont="1" applyFill="1" applyBorder="1" applyAlignment="1">
      <alignment horizontal="center" vertical="center"/>
    </xf>
    <xf numFmtId="184" fontId="94" fillId="118" borderId="26" xfId="0" applyFont="1" applyFill="1" applyBorder="1" applyAlignment="1">
      <alignment horizontal="center" vertical="center"/>
    </xf>
    <xf numFmtId="41" fontId="94" fillId="118" borderId="135" xfId="263" applyFont="1" applyFill="1" applyBorder="1" applyAlignment="1">
      <alignment horizontal="center" vertical="center"/>
    </xf>
    <xf numFmtId="184" fontId="86" fillId="118" borderId="135" xfId="0" applyFont="1" applyFill="1" applyBorder="1" applyAlignment="1">
      <alignment horizontal="center" vertical="center"/>
    </xf>
    <xf numFmtId="184" fontId="86" fillId="118" borderId="135" xfId="0" applyFont="1" applyFill="1" applyBorder="1">
      <alignment vertical="center"/>
    </xf>
    <xf numFmtId="184" fontId="87" fillId="118" borderId="27" xfId="0" applyFont="1" applyFill="1" applyBorder="1" applyAlignment="1">
      <alignment horizontal="center" vertical="center"/>
    </xf>
    <xf numFmtId="184" fontId="88" fillId="118" borderId="135" xfId="0" applyFont="1" applyFill="1" applyBorder="1" applyAlignment="1">
      <alignment horizontal="center" vertical="center"/>
    </xf>
    <xf numFmtId="184" fontId="48" fillId="0" borderId="31" xfId="0" applyFont="1" applyBorder="1">
      <alignment vertical="center"/>
    </xf>
    <xf numFmtId="184" fontId="48" fillId="0" borderId="32" xfId="0" applyFont="1" applyBorder="1">
      <alignment vertical="center"/>
    </xf>
    <xf numFmtId="180" fontId="380" fillId="0" borderId="31" xfId="0" applyNumberFormat="1" applyFont="1" applyBorder="1" applyAlignment="1">
      <alignment horizontal="center" vertical="center"/>
    </xf>
    <xf numFmtId="184" fontId="59" fillId="48" borderId="135" xfId="0" applyFont="1" applyFill="1" applyBorder="1" applyAlignment="1">
      <alignment horizontal="center" vertical="center"/>
    </xf>
    <xf numFmtId="184" fontId="377" fillId="0" borderId="0" xfId="0" applyFont="1" applyAlignment="1">
      <alignment vertical="center"/>
    </xf>
    <xf numFmtId="184" fontId="381" fillId="48" borderId="135" xfId="0" applyFont="1" applyFill="1" applyBorder="1" applyAlignment="1">
      <alignment horizontal="center" vertical="center"/>
    </xf>
    <xf numFmtId="184" fontId="59" fillId="48" borderId="135" xfId="0" applyFont="1" applyFill="1" applyBorder="1" applyAlignment="1">
      <alignment horizontal="center" vertical="center" wrapText="1"/>
    </xf>
    <xf numFmtId="176" fontId="29" fillId="27" borderId="49" xfId="1" applyNumberFormat="1" applyFont="1" applyFill="1" applyBorder="1" applyAlignment="1" applyProtection="1">
      <alignment vertical="center"/>
    </xf>
    <xf numFmtId="176" fontId="29" fillId="28" borderId="49" xfId="1" applyNumberFormat="1" applyFont="1" applyFill="1" applyBorder="1" applyAlignment="1" applyProtection="1">
      <alignment vertical="center"/>
    </xf>
    <xf numFmtId="176" fontId="29" fillId="0" borderId="49" xfId="1" applyNumberFormat="1" applyFont="1" applyFill="1" applyBorder="1" applyAlignment="1" applyProtection="1">
      <alignment vertical="center"/>
    </xf>
    <xf numFmtId="184" fontId="382" fillId="0" borderId="42" xfId="0" applyFont="1" applyBorder="1" applyAlignment="1">
      <alignment horizontal="left" vertical="center"/>
    </xf>
    <xf numFmtId="184" fontId="382" fillId="0" borderId="31" xfId="0" applyFont="1" applyBorder="1" applyAlignment="1">
      <alignment horizontal="left" vertical="center"/>
    </xf>
    <xf numFmtId="184" fontId="91" fillId="50" borderId="33" xfId="0" applyFont="1" applyFill="1" applyBorder="1" applyAlignment="1">
      <alignment horizontal="center" vertical="center"/>
    </xf>
    <xf numFmtId="184" fontId="91" fillId="50" borderId="34" xfId="0" applyFont="1" applyFill="1" applyBorder="1" applyAlignment="1">
      <alignment horizontal="center" vertical="center"/>
    </xf>
    <xf numFmtId="184" fontId="93" fillId="50" borderId="33" xfId="0" applyFont="1" applyFill="1" applyBorder="1" applyAlignment="1">
      <alignment horizontal="center" vertical="center"/>
    </xf>
    <xf numFmtId="184" fontId="93" fillId="50" borderId="135" xfId="0" applyFont="1" applyFill="1" applyBorder="1" applyAlignment="1">
      <alignment horizontal="center" vertical="center"/>
    </xf>
    <xf numFmtId="184" fontId="92" fillId="50" borderId="59" xfId="0" applyFont="1" applyFill="1" applyBorder="1" applyAlignment="1">
      <alignment horizontal="center" vertical="center"/>
    </xf>
    <xf numFmtId="184" fontId="92" fillId="50" borderId="26" xfId="0" applyFont="1" applyFill="1" applyBorder="1" applyAlignment="1">
      <alignment horizontal="center" vertical="center"/>
    </xf>
    <xf numFmtId="184" fontId="92" fillId="50" borderId="33" xfId="0" applyFont="1" applyFill="1" applyBorder="1" applyAlignment="1">
      <alignment horizontal="center" vertical="center"/>
    </xf>
    <xf numFmtId="184" fontId="92" fillId="50" borderId="135" xfId="0" applyFont="1" applyFill="1" applyBorder="1" applyAlignment="1">
      <alignment horizontal="center" vertical="center"/>
    </xf>
    <xf numFmtId="184" fontId="93" fillId="50" borderId="97" xfId="0" applyFont="1" applyFill="1" applyBorder="1" applyAlignment="1">
      <alignment horizontal="center" vertical="center"/>
    </xf>
    <xf numFmtId="184" fontId="92" fillId="50" borderId="23" xfId="0" applyFont="1" applyFill="1" applyBorder="1" applyAlignment="1">
      <alignment horizontal="center" vertical="center"/>
    </xf>
    <xf numFmtId="184" fontId="51" fillId="0" borderId="25" xfId="0" applyFont="1" applyBorder="1" applyAlignment="1">
      <alignment horizontal="center" vertical="center"/>
    </xf>
    <xf numFmtId="184" fontId="51" fillId="0" borderId="105" xfId="0" applyFont="1" applyBorder="1" applyAlignment="1">
      <alignment horizontal="center" vertical="center"/>
    </xf>
    <xf numFmtId="184" fontId="34" fillId="28" borderId="59" xfId="173" applyFont="1" applyFill="1" applyBorder="1" applyAlignment="1">
      <alignment horizontal="center" vertical="center" wrapText="1"/>
    </xf>
    <xf numFmtId="184" fontId="34" fillId="28" borderId="26" xfId="173" applyFont="1" applyFill="1" applyBorder="1" applyAlignment="1">
      <alignment horizontal="center" vertical="center" wrapText="1"/>
    </xf>
    <xf numFmtId="184" fontId="35" fillId="31" borderId="18" xfId="173" applyFont="1" applyFill="1" applyBorder="1" applyAlignment="1">
      <alignment horizontal="center" vertical="center"/>
    </xf>
    <xf numFmtId="184" fontId="34" fillId="0" borderId="26" xfId="173" applyFont="1" applyBorder="1" applyAlignment="1">
      <alignment horizontal="center" vertical="center"/>
    </xf>
    <xf numFmtId="184" fontId="34" fillId="0" borderId="42" xfId="173" applyFont="1" applyBorder="1" applyAlignment="1">
      <alignment horizontal="center" vertical="center"/>
    </xf>
    <xf numFmtId="184" fontId="34" fillId="0" borderId="18" xfId="173" applyFont="1" applyFill="1" applyBorder="1" applyAlignment="1">
      <alignment horizontal="center" vertical="center"/>
    </xf>
    <xf numFmtId="184" fontId="44" fillId="0" borderId="18" xfId="173" applyFont="1" applyBorder="1" applyAlignment="1">
      <alignment horizontal="center" vertical="center"/>
    </xf>
    <xf numFmtId="184" fontId="34" fillId="0" borderId="33" xfId="173" applyFont="1" applyBorder="1" applyAlignment="1">
      <alignment horizontal="center" vertical="center"/>
    </xf>
    <xf numFmtId="184" fontId="34" fillId="0" borderId="18" xfId="173" applyFont="1" applyBorder="1" applyAlignment="1">
      <alignment horizontal="center" vertical="center"/>
    </xf>
    <xf numFmtId="184" fontId="34" fillId="0" borderId="59" xfId="173" applyFont="1" applyBorder="1" applyAlignment="1">
      <alignment horizontal="center" vertical="center"/>
    </xf>
    <xf numFmtId="184" fontId="34" fillId="0" borderId="65" xfId="173" applyFont="1" applyBorder="1" applyAlignment="1">
      <alignment horizontal="center" vertical="center" wrapText="1"/>
    </xf>
    <xf numFmtId="184" fontId="34" fillId="0" borderId="61" xfId="173" applyFont="1" applyBorder="1" applyAlignment="1">
      <alignment horizontal="center" vertical="center" wrapText="1"/>
    </xf>
    <xf numFmtId="184" fontId="34" fillId="0" borderId="62" xfId="173" applyFont="1" applyBorder="1" applyAlignment="1">
      <alignment horizontal="center" vertical="center" wrapText="1"/>
    </xf>
    <xf numFmtId="184" fontId="34" fillId="0" borderId="26" xfId="78" applyFont="1" applyBorder="1" applyAlignment="1">
      <alignment horizontal="center" vertical="center" wrapText="1"/>
    </xf>
    <xf numFmtId="0" fontId="62" fillId="0" borderId="103" xfId="277" applyFont="1" applyFill="1" applyBorder="1" applyAlignment="1">
      <alignment horizontal="center" wrapText="1"/>
    </xf>
    <xf numFmtId="0" fontId="62" fillId="0" borderId="120" xfId="277" applyFont="1" applyFill="1" applyBorder="1" applyAlignment="1">
      <alignment horizontal="center" wrapText="1"/>
    </xf>
    <xf numFmtId="0" fontId="64" fillId="0" borderId="0" xfId="280" applyFont="1" applyAlignment="1">
      <alignment horizontal="left" wrapText="1"/>
    </xf>
    <xf numFmtId="0" fontId="64" fillId="44" borderId="43" xfId="280" applyFont="1" applyFill="1" applyBorder="1" applyAlignment="1">
      <alignment horizontal="center" vertical="center"/>
    </xf>
    <xf numFmtId="0" fontId="64" fillId="44" borderId="45" xfId="280" applyFont="1" applyFill="1" applyBorder="1" applyAlignment="1">
      <alignment horizontal="center" vertical="center"/>
    </xf>
    <xf numFmtId="0" fontId="64" fillId="44" borderId="43" xfId="280" applyFont="1" applyFill="1" applyBorder="1" applyAlignment="1">
      <alignment horizontal="center"/>
    </xf>
    <xf numFmtId="0" fontId="64" fillId="44" borderId="45" xfId="280" applyFont="1" applyFill="1" applyBorder="1" applyAlignment="1">
      <alignment horizontal="center"/>
    </xf>
    <xf numFmtId="0" fontId="64" fillId="44" borderId="28" xfId="280" applyFont="1" applyFill="1" applyBorder="1" applyAlignment="1">
      <alignment horizontal="center"/>
    </xf>
  </cellXfs>
  <cellStyles count="39227">
    <cellStyle name=" 1" xfId="283"/>
    <cellStyle name="_x000a__x000a_JournalTemplate=C:\COMFO\CTALK\JOURSTD.TPL_x000a__x000a_LbStateAddress=3 3 0 251 1 89 2 311_x000a__x000a_LbStateJou" xfId="38170"/>
    <cellStyle name="_x000d__x000a_JournalTemplate=C:\COMFO\CTALK\JOURSTD.TPL_x000d__x000a_LbStateAddress=3 3 0 251 1 89 2 311_x000d__x000a_LbStateJou" xfId="284"/>
    <cellStyle name="_x000d__x000a_JournalTemplate=C:\COMFO\CTALK\JOURSTD.TPL_x000d__x000a_LbStateAddress=3 3 0 251 1 89 2 311_x000d__x000a_LbStateJou 2" xfId="285"/>
    <cellStyle name="%" xfId="38171"/>
    <cellStyle name="??" xfId="38172"/>
    <cellStyle name="?? [0.00]_ Att. 1- Cover" xfId="38173"/>
    <cellStyle name="?? [0]" xfId="38174"/>
    <cellStyle name="??? 1" xfId="38175"/>
    <cellStyle name="?_x001d_??%U©÷u&amp;H©÷9_x0008_?_x0009_s_x000a__x0007__x0001__x0001_" xfId="38176"/>
    <cellStyle name="???? [0.00]_PRODUCT DETAIL Q1" xfId="38177"/>
    <cellStyle name="????_Book4" xfId="38178"/>
    <cellStyle name="???[0]_?? DI" xfId="38179"/>
    <cellStyle name="???_?? DI" xfId="38180"/>
    <cellStyle name="??[0]_BRE" xfId="38181"/>
    <cellStyle name="??_ Att. 1- Cover" xfId="38182"/>
    <cellStyle name="??A? [0]_ÿÿÿÿÿÿ_1_¢¬???¢â? " xfId="38183"/>
    <cellStyle name="??A?_ÿÿÿÿÿÿ_1_¢¬???¢â? " xfId="38184"/>
    <cellStyle name="?¡±¢¥?_?¨ù??¢´¢¥_¢¬???¢â? " xfId="38185"/>
    <cellStyle name="?ðÇ%U?&amp;H?_x0008_?s_x000a__x0007__x0001__x0001_" xfId="38186"/>
    <cellStyle name="_017179" xfId="38187"/>
    <cellStyle name="_0305idc_Consumer Market Share" xfId="38188"/>
    <cellStyle name="_0305idc_Consumer Market Share_0206_Consumer_Market_Share_to_countries_Final v3 with IDC Prelim data send to ctries" xfId="38189"/>
    <cellStyle name="_0305idc_Consumer Market Share_1H06_CIP Aspire Planning_2 Sept_with aio updated" xfId="38190"/>
    <cellStyle name="_0305idc_Consumer Market Share_AIO-Q405-Q406 (need to chg mkt sz for LE &amp; HE)" xfId="38191"/>
    <cellStyle name="_0305idc_Consumer Market Share_Implied Share-Mar06 Cycle-Lont term U for 2H06 Planning with Q2Q306 100%" xfId="38192"/>
    <cellStyle name="_0305idc_Consumer Market Share_Implied Share-Mar06 Cycle-Lont term U for 2H06 Planning2" xfId="38193"/>
    <cellStyle name="_0530" xfId="286"/>
    <cellStyle name="_05년12월" xfId="2"/>
    <cellStyle name="_05년9월" xfId="3"/>
    <cellStyle name="_060707_Forecast_Q406" xfId="38194"/>
    <cellStyle name="_060707_Forecast_Q406_2P and 5T" xfId="38195"/>
    <cellStyle name="_060707_Forecast_Q406_Fcst Accuracy" xfId="38196"/>
    <cellStyle name="_060707_Forecast_Q406_Sheet5" xfId="38197"/>
    <cellStyle name="_060707_Forecast_Q406_Sheet6" xfId="38198"/>
    <cellStyle name="_061120-FIS11.DuyDB-NganHangDeNhat.xls" xfId="38199"/>
    <cellStyle name="_06년11월" xfId="4"/>
    <cellStyle name="_06년2월" xfId="5"/>
    <cellStyle name="_06년9월" xfId="6"/>
    <cellStyle name="_07년10월" xfId="7"/>
    <cellStyle name="_07년2월" xfId="8"/>
    <cellStyle name="_07년6월" xfId="9"/>
    <cellStyle name="_07년8월" xfId="10"/>
    <cellStyle name="_080911" xfId="287"/>
    <cellStyle name="_0830 H1'05 ASPIRE Guidance 4 6%" xfId="38200"/>
    <cellStyle name="_0830.H1'05.ASPIRE.Guidance.4.6%" xfId="38201"/>
    <cellStyle name="_10 18 04 1H05 CSG MKT GUIDELINE RECON" xfId="38202"/>
    <cellStyle name="_13  MAR 2006" xfId="38203"/>
    <cellStyle name="_1H05 Horizontal data - GM summary (16May05) update" xfId="38204"/>
    <cellStyle name="_1H06 Bonus Menutargets" xfId="38205"/>
    <cellStyle name="_1H07 CI Rev" xfId="38206"/>
    <cellStyle name="_1H07 Consumer OTB-finalMarket share targetsOTB" xfId="38207"/>
    <cellStyle name="_1H07 IJS OTB targets" xfId="38208"/>
    <cellStyle name="_1H07 LJS OTB targets v1(26 Oct)" xfId="38209"/>
    <cellStyle name="_1H07 MVC Quota Submit" xfId="38210"/>
    <cellStyle name="_1H07 PLC5 Compensation_Revision" xfId="38211"/>
    <cellStyle name="_1hf06EligibleBase_Summary1" xfId="38212"/>
    <cellStyle name="_2H Allocations for Yitao" xfId="38213"/>
    <cellStyle name="_2H07 OTB menu 11 May07" xfId="38214"/>
    <cellStyle name="_2H07 OTB menu 11 May07_Fcst Accuracy" xfId="38215"/>
    <cellStyle name="_3월 특가정리(유철희)" xfId="11"/>
    <cellStyle name="_4-18-06 IPG Global 2000 verticals" xfId="38216"/>
    <cellStyle name="_4J fcst@ 15 3 06" xfId="38217"/>
    <cellStyle name="_4J fcst@ 15 3 06_2P and 5T" xfId="38218"/>
    <cellStyle name="_4J fcst@ 5 4 06" xfId="38219"/>
    <cellStyle name="_4J fcst@ 5 4 06_2P and 5T" xfId="38220"/>
    <cellStyle name="_4J Forecast-FY05" xfId="38221"/>
    <cellStyle name="_4J Forecast-FY05_2P and 5T" xfId="38222"/>
    <cellStyle name="_4J Forecast-FY06" xfId="38223"/>
    <cellStyle name="_4J Forecast-FY06 (2H)" xfId="38224"/>
    <cellStyle name="_4J Forecast-FY06 (2H)_2P and 5T" xfId="38225"/>
    <cellStyle name="_4J Forecast-FY06 (2H)-july06" xfId="38226"/>
    <cellStyle name="_4J Forecast-FY06 (2H)-july06_2P and 5T" xfId="38227"/>
    <cellStyle name="_4J Forecast-FY06_2P and 5T" xfId="38228"/>
    <cellStyle name="_5X" xfId="288"/>
    <cellStyle name="_5X 2" xfId="289"/>
    <cellStyle name="_5x_Backlog_0508" xfId="290"/>
    <cellStyle name="_5x_Backlog_0508 2" xfId="291"/>
    <cellStyle name="_5X-0130" xfId="292"/>
    <cellStyle name="_5X-0130 2" xfId="293"/>
    <cellStyle name="_6J" xfId="294"/>
    <cellStyle name="_6J 2" xfId="295"/>
    <cellStyle name="_6J_1" xfId="296"/>
    <cellStyle name="_6J2G" xfId="297"/>
    <cellStyle name="_7F" xfId="298"/>
    <cellStyle name="_95HangBong" xfId="38229"/>
    <cellStyle name="_AB Contracts OUTSTANDING" xfId="38230"/>
    <cellStyle name="_AB Contracts OUTSTANDING_2P and 5T" xfId="38231"/>
    <cellStyle name="_AB Contracts OUTSTANDING_Fcst Accuracy" xfId="38232"/>
    <cellStyle name="_AB Contracts OUTSTANDING_Sheet5" xfId="38233"/>
    <cellStyle name="_AB Contracts OUTSTANDING_Sheet6" xfId="38234"/>
    <cellStyle name="_Accounts inputs  calculation" xfId="38235"/>
    <cellStyle name="_AccSource" xfId="299"/>
    <cellStyle name="_Actual Orders FY06" xfId="38236"/>
    <cellStyle name="_Alloc Calc_Uploads" xfId="38237"/>
    <cellStyle name="_Amer Total" xfId="38238"/>
    <cellStyle name="_AP Total" xfId="38239"/>
    <cellStyle name="_Ap1x_SGVN-2002_04-Tracy" xfId="38240"/>
    <cellStyle name="_Ap1x_SGVN-2002_04-Tracy_2P and 5T" xfId="38241"/>
    <cellStyle name="_Ap1x_SGVN-2002_04-Tracy_FY04 Enterprise Segment Forecast_FEB6" xfId="38242"/>
    <cellStyle name="_Ap1x_SGVN-2002_04-Tracy_FY04 Enterprise Segment Forecast_FEB6_2P and 5T" xfId="38243"/>
    <cellStyle name="_APEX" xfId="300"/>
    <cellStyle name="_APJ IPG STL FY08 (2)" xfId="38244"/>
    <cellStyle name="_APJ IPG STL FY08 (2)_Fcst Accuracy" xfId="38245"/>
    <cellStyle name="_Aspire" xfId="38246"/>
    <cellStyle name="_Aspire(swt)" xfId="38247"/>
    <cellStyle name="_Aspire(swt)@ 14 3 06 (2)" xfId="38248"/>
    <cellStyle name="_Aspire(swt)@ 3 2 06 (2)" xfId="38249"/>
    <cellStyle name="_Aspire(swt)@ 3 3 06 (2)" xfId="38250"/>
    <cellStyle name="_Aspire(swt)@ 3 5 06" xfId="38251"/>
    <cellStyle name="_Aspire(swt)@ 5 4 06" xfId="38252"/>
    <cellStyle name="_Australia_Jun" xfId="301"/>
    <cellStyle name="_Australia_Jun 10" xfId="302"/>
    <cellStyle name="_Australia_Jun 2" xfId="303"/>
    <cellStyle name="_Australia_Jun 3" xfId="304"/>
    <cellStyle name="_Australia_Jun 4" xfId="305"/>
    <cellStyle name="_Australia_Jun 5" xfId="306"/>
    <cellStyle name="_Australia_Jun 6" xfId="307"/>
    <cellStyle name="_Australia_Jun 7" xfId="308"/>
    <cellStyle name="_Australia_Jun 8" xfId="309"/>
    <cellStyle name="_Australia_Jun 9" xfId="310"/>
    <cellStyle name="_Australia_Jun_081118 5X-Sales Forecast Template (Dec)" xfId="311"/>
    <cellStyle name="_Australia_Jun_5X-connect rate (Feb)" xfId="312"/>
    <cellStyle name="_Australia_Jun_5X-Connect Rate (Jan)" xfId="313"/>
    <cellStyle name="_Australia_Jun_5X-Dec sales connect rate" xfId="314"/>
    <cellStyle name="_Australia_Jun_5X-Sales Forecast Template" xfId="315"/>
    <cellStyle name="_Australia_Jun_5X-Sales Forecast Template (Mar)" xfId="316"/>
    <cellStyle name="_Australia_Jun_5X-September Fcst AP Template" xfId="317"/>
    <cellStyle name="_Australia_Jun_Dsplay &amp; BTO SKU" xfId="318"/>
    <cellStyle name="_Australia_Jun_Korea_Jul" xfId="319"/>
    <cellStyle name="_Australia_Jun_Korea_Sep (connect rate)" xfId="320"/>
    <cellStyle name="_Australia_Jun_Monitor" xfId="321"/>
    <cellStyle name="_Australia_Jun_Summary" xfId="322"/>
    <cellStyle name="_Australia_Jun_WS- SKU Forecast (template)" xfId="323"/>
    <cellStyle name="_Australia_Jun_xw4550" xfId="324"/>
    <cellStyle name="_Australia_Jun_xw4600" xfId="325"/>
    <cellStyle name="_Australia_Jun_xw6600" xfId="326"/>
    <cellStyle name="_Australia_Jun_xw8600" xfId="327"/>
    <cellStyle name="_Australia_Jun_xw9400" xfId="328"/>
    <cellStyle name="_Australia_Jun_z400" xfId="329"/>
    <cellStyle name="_Australia_Jun_z600" xfId="330"/>
    <cellStyle name="_Australia_Jun_z800" xfId="331"/>
    <cellStyle name="_Bang Chi tieu (2)" xfId="38253"/>
    <cellStyle name="_bao gia ngan hang De Nhat may PC cho chi nhanh 081007" xfId="38254"/>
    <cellStyle name="_BCS SIN Q1 Forecast 05 12 06" xfId="38255"/>
    <cellStyle name="_BCS SIN Q1 Forecast 05 12 06_2P and 5T" xfId="38256"/>
    <cellStyle name="_BCT, TimeSheet_2306-2906" xfId="38257"/>
    <cellStyle name="_BCTuan.ppt" xfId="38258"/>
    <cellStyle name="_BG Ocean Tech server final 20Oct07(Tinhtoan)" xfId="38259"/>
    <cellStyle name="_bklog 0716 korea" xfId="332"/>
    <cellStyle name="_bklog 0716 korea 2" xfId="333"/>
    <cellStyle name="_bklog 0718 korea" xfId="334"/>
    <cellStyle name="_bklog 0718 korea 2" xfId="335"/>
    <cellStyle name="_bklog 0806 korea" xfId="336"/>
    <cellStyle name="_bklog 0806 korea 2" xfId="337"/>
    <cellStyle name="_bklog 0820 kr" xfId="338"/>
    <cellStyle name="_bklog 0820 kr 2" xfId="339"/>
    <cellStyle name="_bklog 0915 korea" xfId="340"/>
    <cellStyle name="_bklog 0915 korea 2" xfId="341"/>
    <cellStyle name="_bklog 0917 korea" xfId="342"/>
    <cellStyle name="_bklog 0917 korea 2" xfId="343"/>
    <cellStyle name="_bklog 1017 korea" xfId="344"/>
    <cellStyle name="_bklog 1017 korea 2" xfId="345"/>
    <cellStyle name="_bklog 1020 korea" xfId="346"/>
    <cellStyle name="_bklog 1020 korea 2" xfId="347"/>
    <cellStyle name="_bklog 1022 korea" xfId="348"/>
    <cellStyle name="_bklog 1022 korea 2" xfId="349"/>
    <cellStyle name="_BO Order list" xfId="350"/>
    <cellStyle name="_BOM2-FIS-price-ET80-4.xls" xfId="38260"/>
    <cellStyle name="_BOM-NHNN-HP (2)" xfId="38261"/>
    <cellStyle name="_Book1" xfId="38262"/>
    <cellStyle name="_Book1_1" xfId="38263"/>
    <cellStyle name="_Book1_1_2P and 5T" xfId="38264"/>
    <cellStyle name="_Book1_1_BCTuan.ppt" xfId="38265"/>
    <cellStyle name="_Book1_1_Book1" xfId="38266"/>
    <cellStyle name="_Book1_1_NguyenHa" xfId="38267"/>
    <cellStyle name="_Book1_1_Sheet5" xfId="38268"/>
    <cellStyle name="_Book1_1_Sheet6" xfId="38269"/>
    <cellStyle name="_Book1_1_Theodoihang tu 01.07.2007" xfId="38270"/>
    <cellStyle name="_Book1_1_Tonghophanghoa_BU2007" xfId="38271"/>
    <cellStyle name="_Book1_2" xfId="38272"/>
    <cellStyle name="_Book1_2P and 5T" xfId="38273"/>
    <cellStyle name="_Book1_BCTuan.ppt" xfId="38274"/>
    <cellStyle name="_Book1_Book1" xfId="38275"/>
    <cellStyle name="_Book1_Danh sach dang ky kham suc khoe" xfId="38276"/>
    <cellStyle name="_Book1_EBIT DATA_FY04~FY07 1N &amp; AU" xfId="38277"/>
    <cellStyle name="_Book1_NguyenHa" xfId="38278"/>
    <cellStyle name="_Book1_Theodoihang tu 01.07.2007" xfId="38279"/>
    <cellStyle name="_Book2" xfId="351"/>
    <cellStyle name="_Book2_1" xfId="38280"/>
    <cellStyle name="_Book2_2P and 5T" xfId="38281"/>
    <cellStyle name="_Book2_EBIT DATA_FY04~FY07 1N &amp; AU" xfId="38282"/>
    <cellStyle name="_Book2_Q407' BRM Fcst - Final (2)" xfId="38283"/>
    <cellStyle name="_Book2_Sheet2" xfId="38284"/>
    <cellStyle name="_Book2_Sheet5" xfId="38285"/>
    <cellStyle name="_Book2_Sheet6" xfId="38286"/>
    <cellStyle name="_Book6" xfId="38287"/>
    <cellStyle name="_BPC) Sales Forecast-1~3월" xfId="352"/>
    <cellStyle name="_BRM-SWD SGP 22Nov06" xfId="38288"/>
    <cellStyle name="_BRS Funnel May 9 v1" xfId="38289"/>
    <cellStyle name="_BRS Funnel May 9 v1_2P and 5T" xfId="38290"/>
    <cellStyle name="_BRS Funnel May 9 v1_Fcst Accuracy" xfId="38291"/>
    <cellStyle name="_BRS Funnel May 9 v1_Sheet5" xfId="38292"/>
    <cellStyle name="_BRS Funnel May 9 v1_Sheet6" xfId="38293"/>
    <cellStyle name="_By BU unit" xfId="353"/>
    <cellStyle name="_By BU unit_1" xfId="354"/>
    <cellStyle name="_By BU-units" xfId="355"/>
    <cellStyle name="_By BU-units_Mar BFT_NB_0303" xfId="356"/>
    <cellStyle name="_By Country unit" xfId="357"/>
    <cellStyle name="_C&amp;I Review@Jun06" xfId="38294"/>
    <cellStyle name="_C&amp;I Review@Jun06_2P and 5T" xfId="38295"/>
    <cellStyle name="_C&amp;I Review@Jun06_Fcst Accuracy" xfId="38296"/>
    <cellStyle name="_C&amp;I Review@Jun06_Sheet5" xfId="38297"/>
    <cellStyle name="_C&amp;I Review@Jun06_Sheet6" xfId="38298"/>
    <cellStyle name="_CCSU_Oct_3w" xfId="38299"/>
    <cellStyle name="_CDMcube Mapping" xfId="38300"/>
    <cellStyle name="_China SMB program funnel template Oct04_RobertHuang" xfId="38301"/>
    <cellStyle name="_CI - Funnel Oct 06" xfId="38302"/>
    <cellStyle name="_CI - Funnel Oct 06_2P and 5T" xfId="38303"/>
    <cellStyle name="_CI - Funnel Oct 06_Fcst Accuracy" xfId="38304"/>
    <cellStyle name="_CI - Funnel Oct 06_Sheet5" xfId="38305"/>
    <cellStyle name="_CI - Funnel Oct 06_Sheet6" xfId="38306"/>
    <cellStyle name="_CI Review4" xfId="38307"/>
    <cellStyle name="_CI Review4_2P and 5T" xfId="38308"/>
    <cellStyle name="_Commercial Premium Gate - 2H`05" xfId="38309"/>
    <cellStyle name="_Compatibility Matrix" xfId="358"/>
    <cellStyle name="_Compatibility tool" xfId="359"/>
    <cellStyle name="_Consumer Sales 2H07 STL" xfId="38310"/>
    <cellStyle name="_Consumer Sales 2H07 STL_Fcst Accuracy" xfId="38311"/>
    <cellStyle name="_Contacts" xfId="38312"/>
    <cellStyle name="_Copy of FY07 ED dashboard_FY07 OCT" xfId="38313"/>
    <cellStyle name="_Copy of FY07 ED dashboard_FY07 OCT_Fcst Accuracy" xfId="38314"/>
    <cellStyle name="_Copy of Service order Apr-06v1" xfId="38315"/>
    <cellStyle name="_Copy of Service order Apr-06v1_2P and 5T" xfId="38316"/>
    <cellStyle name="_Copy of Service order Apr-06v1_Fcst Accuracy" xfId="38317"/>
    <cellStyle name="_Copy of Service order Apr-06v1_Sheet5" xfId="38318"/>
    <cellStyle name="_Copy of Service order Apr-06v1_Sheet6" xfId="38319"/>
    <cellStyle name="_CopyNguyen Ha" xfId="38320"/>
    <cellStyle name="_CopyNguyen Ha_2P and 5T" xfId="38321"/>
    <cellStyle name="_Country Funnel Review- 5th Sep06" xfId="38322"/>
    <cellStyle name="_Country Funnel Review- 5th Sep06_2P and 5T" xfId="38323"/>
    <cellStyle name="_Country Funnel Review Apr 14th" xfId="38324"/>
    <cellStyle name="_Country Funnel Review Apr 14th_2P and 5T" xfId="38325"/>
    <cellStyle name="_Country Funnel Review Apr 29" xfId="38326"/>
    <cellStyle name="_Country Funnel Review Apr 29_2P and 5T" xfId="38327"/>
    <cellStyle name="_Country Funnel Review Dec 16" xfId="38328"/>
    <cellStyle name="_Country Funnel Review Dec 16_2P and 5T" xfId="38329"/>
    <cellStyle name="_Country Funnel Review Dec 9" xfId="38330"/>
    <cellStyle name="_Country Funnel Review Dec 9_2P and 5T" xfId="38331"/>
    <cellStyle name="_Country Funnel Review Feb 17" xfId="38332"/>
    <cellStyle name="_Country Funnel Review Feb 17_2P and 5T" xfId="38333"/>
    <cellStyle name="_Country Funnel Review Jan 13" xfId="38334"/>
    <cellStyle name="_Country Funnel Review Jan 13_2P and 5T" xfId="38335"/>
    <cellStyle name="_Country Funnel Review Jan 20" xfId="38336"/>
    <cellStyle name="_Country Funnel Review Jan 20_2P and 5T" xfId="38337"/>
    <cellStyle name="_Country Funnel Review Jan 5" xfId="38338"/>
    <cellStyle name="_Country Funnel Review Jan 5_2P and 5T" xfId="38339"/>
    <cellStyle name="_Country Funnel Review Jul 1" xfId="38340"/>
    <cellStyle name="_Country Funnel Review Jul 1_2P and 5T" xfId="38341"/>
    <cellStyle name="_Country Funnel Review Jul 7" xfId="38342"/>
    <cellStyle name="_Country Funnel Review Jul 7_2P and 5T" xfId="38343"/>
    <cellStyle name="_Country Funnel Review Jul 8" xfId="38344"/>
    <cellStyle name="_Country Funnel Review Jul 8_2P and 5T" xfId="38345"/>
    <cellStyle name="_Country Funnel Review Jun 10" xfId="38346"/>
    <cellStyle name="_Country Funnel Review Jun 10_2P and 5T" xfId="38347"/>
    <cellStyle name="_Country Funnel Review Jun 17" xfId="38348"/>
    <cellStyle name="_Country Funnel Review Jun 17_2P and 5T" xfId="38349"/>
    <cellStyle name="_Country Funnel Review Jun 24" xfId="38350"/>
    <cellStyle name="_Country Funnel Review Jun 24_2P and 5T" xfId="38351"/>
    <cellStyle name="_Country Funnel Review Jun 3" xfId="38352"/>
    <cellStyle name="_Country Funnel Review Jun 3_2P and 5T" xfId="38353"/>
    <cellStyle name="_Country Funnel Review Mar 17" xfId="38354"/>
    <cellStyle name="_Country Funnel Review Mar 17_2P and 5T" xfId="38355"/>
    <cellStyle name="_Country Funnel Review Mar 24" xfId="38356"/>
    <cellStyle name="_Country Funnel Review Mar 24_2P and 5T" xfId="38357"/>
    <cellStyle name="_Country Funnel Review Mar 3" xfId="38358"/>
    <cellStyle name="_Country Funnel Review Mar 3_2P and 5T" xfId="38359"/>
    <cellStyle name="_Country Funnel Review Mar 31" xfId="38360"/>
    <cellStyle name="_Country Funnel Review Mar 31_2P and 5T" xfId="38361"/>
    <cellStyle name="_Country Funnel Review May 13" xfId="38362"/>
    <cellStyle name="_Country Funnel Review May 13_2P and 5T" xfId="38363"/>
    <cellStyle name="_Country Funnel Review May 27" xfId="38364"/>
    <cellStyle name="_Country Funnel Review May 27_2P and 5T" xfId="38365"/>
    <cellStyle name="_Country Funnel Review Nov 11" xfId="38366"/>
    <cellStyle name="_Country Funnel Review Nov 11_2P and 5T" xfId="38367"/>
    <cellStyle name="_Country Funnel Review Nov 18" xfId="38368"/>
    <cellStyle name="_Country Funnel Review Nov 18_2P and 5T" xfId="38369"/>
    <cellStyle name="_Coverage" xfId="38370"/>
    <cellStyle name="_CSG Baseline Regionalization - 4_27" xfId="38371"/>
    <cellStyle name="_CSG BRM Package 01 Apr" xfId="38372"/>
    <cellStyle name="_CSG BRM Package 03 Feb" xfId="38373"/>
    <cellStyle name="_CSG BRM Package 03 Jun Revised 2" xfId="38374"/>
    <cellStyle name="_CSG BRM Package 03 Mar" xfId="38375"/>
    <cellStyle name="_CSG BRM Package 06 May Revised 3" xfId="38376"/>
    <cellStyle name="_CSG BRM Package 08 Apr" xfId="38377"/>
    <cellStyle name="_CSG BRM Package 08 July Revised 3" xfId="38378"/>
    <cellStyle name="_CSG BRM Package 10 Jan" xfId="38379"/>
    <cellStyle name="_CSG BRM Package 15 Apr" xfId="38380"/>
    <cellStyle name="_CSG BRM Package 15 July Revised1" xfId="38381"/>
    <cellStyle name="_CSG BRM Package 17 Feb" xfId="38382"/>
    <cellStyle name="_CSG BRM Package 17 Jan" xfId="38383"/>
    <cellStyle name="_CSG BRM Package 17 Jun Revised 2" xfId="38384"/>
    <cellStyle name="_CSG BRM Package 17 Mar" xfId="38385"/>
    <cellStyle name="_CSG BRM Package 20 May" xfId="38386"/>
    <cellStyle name="_CSG BRM Package 22 Apr" xfId="38387"/>
    <cellStyle name="_CSG BRM Package 22 Apr Revised 1" xfId="38388"/>
    <cellStyle name="_CSG BRM Package 24 Jan" xfId="38389"/>
    <cellStyle name="_CSG BRM Package 4 Aug" xfId="38390"/>
    <cellStyle name="_CSG BRM Package Sep 28 04" xfId="38391"/>
    <cellStyle name="_CSG BRM Summary_Jul27th" xfId="38392"/>
    <cellStyle name="_CSG BRM Summary_Jul6th" xfId="38393"/>
    <cellStyle name="_CSG Guidance - 05-20-05" xfId="38394"/>
    <cellStyle name="_CSG H204-H205 Opex Detail (2)" xfId="38395"/>
    <cellStyle name="_CSG POS Template - Cleanup Current2" xfId="38396"/>
    <cellStyle name="_CSG POS Template - Current" xfId="38397"/>
    <cellStyle name="_CSG WW HQ" xfId="38398"/>
    <cellStyle name="_CSG_Cty_Template_v32" xfId="38399"/>
    <cellStyle name="_CSG_Cty_Template_v32_2P and 5T" xfId="38400"/>
    <cellStyle name="_CSG_Segment_ Quota 22 Jun (Final)" xfId="38401"/>
    <cellStyle name="_CSG_Segment_ Quota 22 Jun (Final)_2P and 5T" xfId="38402"/>
    <cellStyle name="_CSG_Segment_Jun7th" xfId="38403"/>
    <cellStyle name="_CSG_Segment_Jun7th Quota(Final Revised)" xfId="38404"/>
    <cellStyle name="_CSG_Segment_Jun7th Quota(Final Revised)_2P and 5T" xfId="38405"/>
    <cellStyle name="_CSG_Segment_Jun7th_2P and 5T" xfId="38406"/>
    <cellStyle name="_Danh gia du an" xfId="38407"/>
    <cellStyle name="_Dap ung ky thuat - Gen" xfId="38408"/>
    <cellStyle name="_Dec07_Breakdown_CountryView" xfId="38409"/>
    <cellStyle name="_Direct FY05 - 07" xfId="38410"/>
    <cellStyle name="_Display Fcst (2)" xfId="360"/>
    <cellStyle name="_Driver compare 4_16_05" xfId="38411"/>
    <cellStyle name="_EBIT DATA_FY04~FY07 1N &amp; AU" xfId="38412"/>
    <cellStyle name="_EBIT DATA_FY04~FY07 1N &amp; AU_Fcst Accuracy" xfId="38413"/>
    <cellStyle name="_ECO-PROJECT UPDATES@04Aug05" xfId="38414"/>
    <cellStyle name="_ECO-PROJECT UPDATES@04NOV" xfId="38415"/>
    <cellStyle name="_ECO-PROJECT UPDATES@04NOV (2)" xfId="38416"/>
    <cellStyle name="_ECO-PROJECT UPDATES@05Aug05" xfId="38417"/>
    <cellStyle name="_ECO-PROJECT UPDATES@06DEC" xfId="38418"/>
    <cellStyle name="_ECO-PROJECT UPDATES@06Jul05" xfId="38419"/>
    <cellStyle name="_ECO-PROJECT UPDATES@06Jul05 (5)" xfId="38420"/>
    <cellStyle name="_ECO-PROJECT UPDATES@06Jun05" xfId="38421"/>
    <cellStyle name="_ECO-PROJECT UPDATES@06Jun05 (2)" xfId="38422"/>
    <cellStyle name="_ECO-PROJECT UPDATES@07Sept05" xfId="38423"/>
    <cellStyle name="_ECO-PROJECT UPDATES@07Sept05 (3)" xfId="38424"/>
    <cellStyle name="_ECO-PROJECT UPDATES@07Sept05 (4)" xfId="38425"/>
    <cellStyle name="_ECO-PROJECT UPDATES@09NOV" xfId="38426"/>
    <cellStyle name="_ECO-PROJECT UPDATES@17Aug05" xfId="38427"/>
    <cellStyle name="_ECO-PROJECT UPDATES@17NOV" xfId="38428"/>
    <cellStyle name="_ECO-PROJECT UPDATES@21DEC" xfId="38429"/>
    <cellStyle name="_ECO-PROJECT UPDATES@28Sept05" xfId="38430"/>
    <cellStyle name="_ECO-PROJECT UPDATES@5OCT" xfId="38431"/>
    <cellStyle name="_Education Fcst Aspire-1H06" xfId="38432"/>
    <cellStyle name="_Education Fcst Aspire-1H06_2P and 5T" xfId="38433"/>
    <cellStyle name="_Education Forecast P&amp;L - Jul-oct 2005" xfId="38434"/>
    <cellStyle name="_Education Forecast P&amp;L - Jul-oct 2005_2P and 5T" xfId="38435"/>
    <cellStyle name="_Education Forecast PL - 4Q 2005" xfId="38436"/>
    <cellStyle name="_Education Forecast PL - 4Q 2005_2P and 5T" xfId="38437"/>
    <cellStyle name="_Education Forecast PL - 4Q 2005-07 09" xfId="38438"/>
    <cellStyle name="_Education Forecast PL - 4Q 2005-07 09_2P and 5T" xfId="38439"/>
    <cellStyle name="_Education Forecast PL - Jun-Aug 2005" xfId="38440"/>
    <cellStyle name="_Education Forecast PL - Jun-Aug 2005_2P and 5T" xfId="38441"/>
    <cellStyle name="_Elizabeth SLA" xfId="38442"/>
    <cellStyle name="_EMEA Total" xfId="38443"/>
    <cellStyle name="_Ent P&amp;L by country_upside plan(5 Feb)" xfId="38444"/>
    <cellStyle name="_Escalatables-ApacEmea" xfId="38445"/>
    <cellStyle name="_ET_STYLE_NoName_00_" xfId="361"/>
    <cellStyle name="_fcst - 0909" xfId="38446"/>
    <cellStyle name="_fcstlock" xfId="362"/>
    <cellStyle name="_Final H106 segment Quota_by months_29Nov" xfId="38447"/>
    <cellStyle name="_Final H106 segment Quota_by months_29Nov_2P and 5T" xfId="38448"/>
    <cellStyle name="_Final IPG 2H07 Other Targets (4)" xfId="38449"/>
    <cellStyle name="_final load file 4_28_04 (version 1)" xfId="38450"/>
    <cellStyle name="_Firewall-CK PhuGia-180107" xfId="38451"/>
    <cellStyle name="_Firewall-CK PhuGia-200107" xfId="38452"/>
    <cellStyle name="_Firewall-CK PhuGia-220107-v1" xfId="38453"/>
    <cellStyle name="_Forecast (AprMayJun05)" xfId="38454"/>
    <cellStyle name="_Forecast (AprMayJun05)_2P and 5T" xfId="38455"/>
    <cellStyle name="_Forecast (MayJun05Jul05)" xfId="38456"/>
    <cellStyle name="_Forecast (MayJun05Jul05)_2P and 5T" xfId="38457"/>
    <cellStyle name="_Forecast PL - Apr 2005" xfId="38458"/>
    <cellStyle name="_Forecast PL - Apr 2005_2P and 5T" xfId="38459"/>
    <cellStyle name="_Forecast PL - May 2005 (2)" xfId="38460"/>
    <cellStyle name="_Forecast PL - May 2005 (2)_2P and 5T" xfId="38461"/>
    <cellStyle name="_Forecast Q4_ESS_SW &amp; HPS revised2" xfId="38462"/>
    <cellStyle name="_FSC_Overview_v1 3" xfId="38463"/>
    <cellStyle name="_FY05 Finance BFT (200506)" xfId="38464"/>
    <cellStyle name="_FY05 Quota vs Actual as of October(1)" xfId="38465"/>
    <cellStyle name="_FY05 YTD GTM PL" xfId="38466"/>
    <cellStyle name="_FY05 YTD GTM PL_2P and 5T" xfId="38467"/>
    <cellStyle name="_FY07 Accts plan submission_Nov06" xfId="38468"/>
    <cellStyle name="_FY07 ED dashboard (3)" xfId="38469"/>
    <cellStyle name="_FY07 ED dashboard (3)_Fcst Accuracy" xfId="38470"/>
    <cellStyle name="_FY07 ED dashboard (4)" xfId="38471"/>
    <cellStyle name="_FY07 ED dashboard (4)_Fcst Accuracy" xfId="38472"/>
    <cellStyle name="_FY07 Funnel_AB" xfId="38473"/>
    <cellStyle name="_FY07 Project Plan_dec06" xfId="38474"/>
    <cellStyle name="_FY07 Project Plan_dec06_2P and 5T" xfId="38475"/>
    <cellStyle name="_FY07 Project Plan_Nov06" xfId="38476"/>
    <cellStyle name="_FY07 Project Plan_Nov06_2P and 5T" xfId="38477"/>
    <cellStyle name="_FY07 Project Plan_nov06_w global updates" xfId="38478"/>
    <cellStyle name="_FY07 Project Plan_nov06_w global updates_2P and 5T" xfId="38479"/>
    <cellStyle name="_FY07 Project Plan_Nov06_with Global updates" xfId="38480"/>
    <cellStyle name="_FY07 Project Plan_Nov06_with Global updates_2P and 5T" xfId="38481"/>
    <cellStyle name="_FY09 Apr" xfId="363"/>
    <cellStyle name="_FY09 Nov. (2)" xfId="364"/>
    <cellStyle name="_FY09 Nov. (2) 2" xfId="365"/>
    <cellStyle name="_FY10" xfId="366"/>
    <cellStyle name="_FY10 Outline_mapping" xfId="38482"/>
    <cellStyle name="_GD Report V1" xfId="38483"/>
    <cellStyle name="_GD Report V1_2P and 5T" xfId="38484"/>
    <cellStyle name="_GF 2H05 Driver calculation Final" xfId="38485"/>
    <cellStyle name="_GF Org shift Rnd3 oct21 Final" xfId="38486"/>
    <cellStyle name="_GF POS All Rnds nov01 Final" xfId="38487"/>
    <cellStyle name="_GF POS Rnd2 30sep final" xfId="38488"/>
    <cellStyle name="_Global Project FCST 1H06" xfId="38489"/>
    <cellStyle name="_Global Project FCST 1H06_2P and 5T" xfId="38490"/>
    <cellStyle name="_Global Project Forecast (Jul05,Aug05,Sept05,Oct05)" xfId="38491"/>
    <cellStyle name="_Global Project Forecast (Jul05,Aug05,Sept05,Oct05)_2P and 5T" xfId="38492"/>
    <cellStyle name="_Global Project Forecast (Jun05Jul05Aug05)" xfId="38493"/>
    <cellStyle name="_Global Project Forecast (Jun05Jul05Aug05)_2P and 5T" xfId="38494"/>
    <cellStyle name="_Global Project Forecast Oct05 (2)" xfId="38495"/>
    <cellStyle name="_Global Project Forecast Oct05 (2)_2P and 5T" xfId="38496"/>
    <cellStyle name="_Global Project Forecast Q4 05" xfId="38497"/>
    <cellStyle name="_Global Project Forecast Q4 05_2P and 5T" xfId="38498"/>
    <cellStyle name="_Global Project Forecast_1H06" xfId="38499"/>
    <cellStyle name="_Global Project Forecast_1H06_2P and 5T" xfId="38500"/>
    <cellStyle name="_Global Project Forecast_1H06_Jan06" xfId="38501"/>
    <cellStyle name="_Global Project Forecast_1H06_Jan06_2P and 5T" xfId="38502"/>
    <cellStyle name="_Global Project Forecast-07 09" xfId="38503"/>
    <cellStyle name="_Global Project Forecast-07 09_2P and 5T" xfId="38504"/>
    <cellStyle name="_Global Project Forecast-2H06@10Jul" xfId="38505"/>
    <cellStyle name="_Global Project Forecast-2H06@10Jul_2P and 5T" xfId="38506"/>
    <cellStyle name="_Global Project Forecast-Q106" xfId="38507"/>
    <cellStyle name="_Global Project Forecast-Q106_2P and 5T" xfId="38508"/>
    <cellStyle name="_Global Project Forecast-Q206" xfId="38509"/>
    <cellStyle name="_Global Project Forecast-Q206 (2)" xfId="38510"/>
    <cellStyle name="_Global Project Forecast-Q206 (2)_2P and 5T" xfId="38511"/>
    <cellStyle name="_Global Project Forecast-Q206_2P and 5T" xfId="38512"/>
    <cellStyle name="_Global Project Forecast-Q206_Apr06" xfId="38513"/>
    <cellStyle name="_Global Project Forecast-Q206_Apr06_2P and 5T" xfId="38514"/>
    <cellStyle name="_Global Project Forecast-Q306" xfId="38515"/>
    <cellStyle name="_Global Project Forecast-Q306_2P and 5T" xfId="38516"/>
    <cellStyle name="_GM summary (4-27)" xfId="38517"/>
    <cellStyle name="_Guidance + Shortfall DvA rev 3 (incl Apr Flash)" xfId="38518"/>
    <cellStyle name="_Guidance Aug27 from GF" xfId="38519"/>
    <cellStyle name="_H105 ASP FSC - ADM" xfId="38520"/>
    <cellStyle name="_H1'05.ASPIRE.1sPass1" xfId="38521"/>
    <cellStyle name="_H204act" xfId="38522"/>
    <cellStyle name="_H204act ADM" xfId="38523"/>
    <cellStyle name="_H204act ADM (3)" xfId="38524"/>
    <cellStyle name="_H205 Aspire gudiance-v1 Larry 0308" xfId="38525"/>
    <cellStyle name="_H205 ASPIRE Template - WW FINAL CONSOLIDATION" xfId="38526"/>
    <cellStyle name="_HC PLANNING (FLASH-SPAR prep) Scenario 1 July FLASH" xfId="38527"/>
    <cellStyle name="_HK_Jun" xfId="38528"/>
    <cellStyle name="_HK_Jun_2P and 5T" xfId="38529"/>
    <cellStyle name="_HOGV_QC_Guideline_Project Reward" xfId="38530"/>
    <cellStyle name="_HOGV_QC_Guideline_Project Reward_Book1" xfId="38531"/>
    <cellStyle name="_HOGV_QC_Guideline_Project Reward_NguyenHa" xfId="38532"/>
    <cellStyle name="_HOGV_QC_Guideline_Project Reward_Tonghophanghoa_BU2007" xfId="38533"/>
    <cellStyle name="_HP Toner Q3 '????' ???? ?? ?? ??.(Sep.17.'07)xls" xfId="38534"/>
    <cellStyle name="_HP2000-FirstfileV1 (2)" xfId="38535"/>
    <cellStyle name="_HPS AEC_Order 2007" xfId="38536"/>
    <cellStyle name="_HPS AEC_Order 2007_2P and 5T" xfId="38537"/>
    <cellStyle name="_HPS AEC_Order 2007_Fcst Accuracy" xfId="38538"/>
    <cellStyle name="_HPS AEC_Order 2007_Sheet5" xfId="38539"/>
    <cellStyle name="_HPS AEC_Order 2007_Sheet6" xfId="38540"/>
    <cellStyle name="_HPS Indo_Order 2007" xfId="38541"/>
    <cellStyle name="_HPS Indo_Order 2007_2P and 5T" xfId="38542"/>
    <cellStyle name="_HPS Indo_Order 2007_Fcst Accuracy" xfId="38543"/>
    <cellStyle name="_HPS Indo_Order 2007_Sheet5" xfId="38544"/>
    <cellStyle name="_HPS Indo_Order 2007_Sheet6" xfId="38545"/>
    <cellStyle name="_HPS Key Deals_revised 14 Dec 06" xfId="38546"/>
    <cellStyle name="_HPS Key Deals_revised 14 Dec 06_2P and 5T" xfId="38547"/>
    <cellStyle name="_HPS Key Deals_revised 14 Dec 06_Fcst Accuracy" xfId="38548"/>
    <cellStyle name="_HPS Key Deals_revised 14 Dec 06_Sheet5" xfId="38549"/>
    <cellStyle name="_HPS Key Deals_revised 14 Dec 06_Sheet6" xfId="38550"/>
    <cellStyle name="_HPS Key Deals_revised 18 Jan 06" xfId="38551"/>
    <cellStyle name="_HPS Key Deals_revised 18 Jan 06_2P and 5T" xfId="38552"/>
    <cellStyle name="_HPS Key Deals_revised 18 Jan 06_Fcst Accuracy" xfId="38553"/>
    <cellStyle name="_HPS Key Deals_revised 18 Jan 06_Sheet5" xfId="38554"/>
    <cellStyle name="_HPS Key Deals_revised 18 Jan 06_Sheet6" xfId="38555"/>
    <cellStyle name="_HPS Key Deals_revised 5 Jan 06" xfId="38556"/>
    <cellStyle name="_HPS Key Deals_revised 5 Jan 06_2P and 5T" xfId="38557"/>
    <cellStyle name="_HPS Key Deals_revised 5 Jan 06_Fcst Accuracy" xfId="38558"/>
    <cellStyle name="_HPS Key Deals_revised 5 Jan 06_Sheet5" xfId="38559"/>
    <cellStyle name="_HPS Key Deals_revised 5 Jan 06_Sheet6" xfId="38560"/>
    <cellStyle name="_HPS Msia_Order 2005 (1 Apr) After Sethu's review" xfId="38561"/>
    <cellStyle name="_HPS Msia_Order 2005 (1 Apr) After Sethu's review_2P and 5T" xfId="38562"/>
    <cellStyle name="_HPS Msia_Order 2005 (1 Apr) After Sethu's review_Fcst Accuracy" xfId="38563"/>
    <cellStyle name="_HPS Msia_Order 2005 (1 Apr) After Sethu's review_Sheet5" xfId="38564"/>
    <cellStyle name="_HPS Msia_Order 2005 (1 Apr) After Sethu's review_Sheet6" xfId="38565"/>
    <cellStyle name="_HPS Msia_Order 2005 (2JUNE05)-v2" xfId="38566"/>
    <cellStyle name="_HPS Msia_Order 2005 (2JUNE05)-v2_2P and 5T" xfId="38567"/>
    <cellStyle name="_HPS Msia_Order 2005 (2JUNE05)-v2_Fcst Accuracy" xfId="38568"/>
    <cellStyle name="_HPS Msia_Order 2005 (2JUNE05)-v2_Sheet5" xfId="38569"/>
    <cellStyle name="_HPS Msia_Order 2005 (2JUNE05)-v2_Sheet6" xfId="38570"/>
    <cellStyle name="_HPS Msia_Order 2007" xfId="38571"/>
    <cellStyle name="_HPS Msia_Order 2007_2P and 5T" xfId="38572"/>
    <cellStyle name="_HPS Msia_Order 2007_Fcst Accuracy" xfId="38573"/>
    <cellStyle name="_HPS Msia_Order 2007_Sheet5" xfId="38574"/>
    <cellStyle name="_HPS Msia_Order 2007_Sheet6" xfId="38575"/>
    <cellStyle name="_HPS Ord-Sales Motion (Chart 3)" xfId="38576"/>
    <cellStyle name="_HPS Ord-Sales Motion (Chart 3)_2P and 5T" xfId="38577"/>
    <cellStyle name="_HPS Ord-Sales Motion (Chart 3)_Fcst Accuracy" xfId="38578"/>
    <cellStyle name="_HPS Ord-Sales Motion (Chart 3)_Sheet5" xfId="38579"/>
    <cellStyle name="_HPS Ord-Sales Motion (Chart 3)_Sheet6" xfId="38580"/>
    <cellStyle name="_HPS Phil_Order 2007" xfId="38581"/>
    <cellStyle name="_HPS Phil_Order 2007_2P and 5T" xfId="38582"/>
    <cellStyle name="_HPS Phil_Order 2007_Fcst Accuracy" xfId="38583"/>
    <cellStyle name="_HPS Phil_Order 2007_Sheet5" xfId="38584"/>
    <cellStyle name="_HPS Phil_Order 2007_Sheet6" xfId="38585"/>
    <cellStyle name="_HPS Spore_Order 2006" xfId="38586"/>
    <cellStyle name="_HPS Spore_Order 2006_2P and 5T" xfId="38587"/>
    <cellStyle name="_HPS Spore_Order 2006_Fcst Accuracy" xfId="38588"/>
    <cellStyle name="_HPS Spore_Order 2006_Sheet5" xfId="38589"/>
    <cellStyle name="_HPS Spore_Order 2006_Sheet6" xfId="38590"/>
    <cellStyle name="_HPS Spore_Order 2007" xfId="38591"/>
    <cellStyle name="_HPS Spore_Order 2007_2P and 5T" xfId="38592"/>
    <cellStyle name="_HPS Spore_Order 2007_Fcst Accuracy" xfId="38593"/>
    <cellStyle name="_HPS Spore_Order 2007_Sheet5" xfId="38594"/>
    <cellStyle name="_HPS Spore_Order 2007_Sheet6" xfId="38595"/>
    <cellStyle name="_HPS Thai_Order 2007" xfId="38596"/>
    <cellStyle name="_HPS Thai_Order 2007_2P and 5T" xfId="38597"/>
    <cellStyle name="_HPS Thai_Order 2007_Fcst Accuracy" xfId="38598"/>
    <cellStyle name="_HPS Thai_Order 2007_Sheet5" xfId="38599"/>
    <cellStyle name="_HPS Thai_Order 2007_Sheet6" xfId="38600"/>
    <cellStyle name="_HPS Viet_Order 2006" xfId="38601"/>
    <cellStyle name="_HPS Viet_Order 2006_2P and 5T" xfId="38602"/>
    <cellStyle name="_HPS Viet_Order 2006_Fcst Accuracy" xfId="38603"/>
    <cellStyle name="_HPS Viet_Order 2006_Sheet5" xfId="38604"/>
    <cellStyle name="_HPS Viet_Order 2006_Sheet6" xfId="38605"/>
    <cellStyle name="_HPS-Action_List(updated)" xfId="38606"/>
    <cellStyle name="_I_backlog" xfId="38607"/>
    <cellStyle name="_I_backlog_1" xfId="38608"/>
    <cellStyle name="_I_backlog_1_2P and 5T" xfId="38609"/>
    <cellStyle name="_I_backlog_2P and 5T" xfId="38610"/>
    <cellStyle name="_I_Committed" xfId="38611"/>
    <cellStyle name="_I_Committed_2P and 5T" xfId="38612"/>
    <cellStyle name="_Indonesia" xfId="38613"/>
    <cellStyle name="_Indonesia_2P and 5T" xfId="38614"/>
    <cellStyle name="_Inventory-Apr10" xfId="367"/>
    <cellStyle name="_Inventory-Apr10 2" xfId="368"/>
    <cellStyle name="_Inventory-Apr10 3" xfId="369"/>
    <cellStyle name="_IPG APJ 1H07 OTB v2 31Oct06 (2)" xfId="38615"/>
    <cellStyle name="_IPG APJ 1H07 OTB v2 31Oct06 (2)_Fcst Accuracy" xfId="38616"/>
    <cellStyle name="_IPG APJ On Top Bonus Menu_2H06" xfId="38617"/>
    <cellStyle name="_IPG APJ On Top Bonus Menu_2H06_Fcst Accuracy" xfId="38618"/>
    <cellStyle name="_IPG model - Verticals input sheet" xfId="38619"/>
    <cellStyle name="_IPGS COD% Summary FY07- Apr" xfId="38620"/>
    <cellStyle name="_IPGS COD% Summary FY07- Apr_2P and 5T" xfId="38621"/>
    <cellStyle name="_IPGS COD% Summary FY07- May" xfId="38622"/>
    <cellStyle name="_IPGS COD% Summary FY07- May_2P and 5T" xfId="38623"/>
    <cellStyle name="_IPGS COD% Summary FY07-Aug" xfId="38624"/>
    <cellStyle name="_IPGS COD% Summary FY07-Aug_2P and 5T" xfId="38625"/>
    <cellStyle name="_IPGS COD% Summary FY07-Jul (2)" xfId="38626"/>
    <cellStyle name="_IPGS COD% Summary FY07-Jul (2)_2P and 5T" xfId="38627"/>
    <cellStyle name="_IPGS COD% Summary FY07-Jun (updated format v2)" xfId="38628"/>
    <cellStyle name="_IPGS COD% Summary FY07-Jun (updated format v2)_2P and 5T" xfId="38629"/>
    <cellStyle name="_IPGS COD% Summary FY07-Oct" xfId="38630"/>
    <cellStyle name="_IPGS COD% Summary FY07-Oct_2P and 5T" xfId="38631"/>
    <cellStyle name="_IPGS COD% Summary FY07-Sep" xfId="38632"/>
    <cellStyle name="_IPGS COD% Summary FY07-Sep_2P and 5T" xfId="38633"/>
    <cellStyle name="_June_country" xfId="38634"/>
    <cellStyle name="_June_country_2P and 5T" xfId="38635"/>
    <cellStyle name="_Key Account List 052406 expanded (3)" xfId="38636"/>
    <cellStyle name="_konsortium jaya" xfId="38637"/>
    <cellStyle name="_Korea_Jun" xfId="370"/>
    <cellStyle name="_Korea_Jun_5X-connect rate (Feb)" xfId="371"/>
    <cellStyle name="_Korea_Jun_5X-Connect Rate (Jan)" xfId="372"/>
    <cellStyle name="_Korea_Jun_5X-Sales Forecast (Mar)" xfId="373"/>
    <cellStyle name="_Korea_Jun_WS-Korea_Jul" xfId="374"/>
    <cellStyle name="_Korea_Jun_xw4600" xfId="375"/>
    <cellStyle name="_Korea_Jun_xw6600" xfId="376"/>
    <cellStyle name="_Korea_Jun_Z400" xfId="377"/>
    <cellStyle name="_Korea_Jun_Z600" xfId="378"/>
    <cellStyle name="_Korea_Jun_Z800" xfId="379"/>
    <cellStyle name="_Korea_Oct" xfId="380"/>
    <cellStyle name="_Korea_Oct_5X-connect rate (Feb)" xfId="381"/>
    <cellStyle name="_Korea_Oct_5X-Connect Rate (Jan)" xfId="382"/>
    <cellStyle name="_Korea_Oct_5X-Sales Forecast (Mar)" xfId="383"/>
    <cellStyle name="_Korea_Oct_WS-Korea_Jul" xfId="384"/>
    <cellStyle name="_Korea_Oct_xw4600" xfId="385"/>
    <cellStyle name="_Korea_Oct_xw6600" xfId="386"/>
    <cellStyle name="_Korea_Oct_Z400" xfId="387"/>
    <cellStyle name="_Korea_Oct_Z600" xfId="388"/>
    <cellStyle name="_Korea_Oct_Z800" xfId="389"/>
    <cellStyle name="_Major Deals in Q3 and Q4" xfId="38638"/>
    <cellStyle name="_Major Deals in Q3 and Q4 Revised 1" xfId="38639"/>
    <cellStyle name="_Major Deals in Q3 and Q4 Revised 1_2P and 5T" xfId="38640"/>
    <cellStyle name="_Major Deals in Q3 and Q4_2P and 5T" xfId="38641"/>
    <cellStyle name="_Major Deals Template for Dec" xfId="38642"/>
    <cellStyle name="_Major Deals Template for Dec_2P and 5T" xfId="38643"/>
    <cellStyle name="_Major Deals Template Nov 05" xfId="38644"/>
    <cellStyle name="_Major Deals Template Nov 05_2P and 5T" xfId="38645"/>
    <cellStyle name="_MAL TSG P&amp;L (FY06) - 7 Mar06" xfId="38646"/>
    <cellStyle name="_Malaysia" xfId="38647"/>
    <cellStyle name="_MALAYSIA SALES ORDER FCST - 25JUL 06" xfId="38648"/>
    <cellStyle name="_MALAYSIA SALES ORDER FCST 22 nov 05" xfId="38649"/>
    <cellStyle name="_Malaysia_1" xfId="38650"/>
    <cellStyle name="_Malaysia_1_2P and 5T" xfId="38651"/>
    <cellStyle name="_Mar-04" xfId="390"/>
    <cellStyle name="_Mar06 SEA PL FcstFINAL (3)" xfId="38652"/>
    <cellStyle name="_Mar06 SEA PL FcstFINAL (3)_2P and 5T" xfId="38653"/>
    <cellStyle name="_Marketing driver by GM - 4_11_2005" xfId="38654"/>
    <cellStyle name="_mass_template" xfId="391"/>
    <cellStyle name="_Master HP2000-V1 - Estimate # of pages for additional companies" xfId="38655"/>
    <cellStyle name="_Material" xfId="392"/>
    <cellStyle name="_MEC Manual Adjustment Schedule Oct07 (2)" xfId="38656"/>
    <cellStyle name="_Model Layout" xfId="38657"/>
    <cellStyle name="_Model Layout (2) - REWS &amp; Legal" xfId="38658"/>
    <cellStyle name="_Month" xfId="38659"/>
    <cellStyle name="_Month_2P and 5T" xfId="38660"/>
    <cellStyle name="_Month_Fcst Accuracy" xfId="38661"/>
    <cellStyle name="_Month_Sheet5" xfId="38662"/>
    <cellStyle name="_Month_Sheet6" xfId="38663"/>
    <cellStyle name="_MPS Revenue as of Augl.FY08_final_09102008" xfId="38664"/>
    <cellStyle name="_MPS Revenue as of Oct.FY08_final_11052008" xfId="38665"/>
    <cellStyle name="_MPS Revenue as of Sep.FY08_final_10082008" xfId="38666"/>
    <cellStyle name="_MPS Revenue_Nov FY09" xfId="38667"/>
    <cellStyle name="_MPS Toner &amp; Supplies Variance Transfer_Nov FY09" xfId="38668"/>
    <cellStyle name="_MPS Toner &amp; Supplies Variance Transfer_Nov FY09_2P and 5T" xfId="38669"/>
    <cellStyle name="_MS" xfId="38670"/>
    <cellStyle name="_MS SEA FY07 6N Orders forecast - DEC06 FINAL" xfId="38671"/>
    <cellStyle name="_MS SEA FY07 6N Orders forecast - DEC06 FINAL_2P and 5T" xfId="38672"/>
    <cellStyle name="_MS SEA FY07 6N Orders forecast - DEC06 FINAL_Fcst Accuracy" xfId="38673"/>
    <cellStyle name="_MS SEA FY07 6N Orders forecast - DEC06 FINAL_Sheet5" xfId="38674"/>
    <cellStyle name="_MS SEA FY07 6N Orders forecast - DEC06 FINAL_Sheet6" xfId="38675"/>
    <cellStyle name="_msia" xfId="38676"/>
    <cellStyle name="_MVC1H06quota(2nd Pass)" xfId="38677"/>
    <cellStyle name="_MVC1H06quota(2nd Pass)_HP Toner Q3 '????' ???? ?? ?? ??.(Sep.17.'07)xls" xfId="38678"/>
    <cellStyle name="_MVC2H06quota_11thApril" xfId="38679"/>
    <cellStyle name="_new accessory's lauch" xfId="393"/>
    <cellStyle name="_New template Dec 23" xfId="38680"/>
    <cellStyle name="_New template Dec 23_2P and 5T" xfId="38681"/>
    <cellStyle name="_OEC" xfId="394"/>
    <cellStyle name="_Order forecast" xfId="38682"/>
    <cellStyle name="_Order forecast_2P and 5T" xfId="38683"/>
    <cellStyle name="_Order forecast_Fcst Accuracy" xfId="38684"/>
    <cellStyle name="_Order forecast_Sheet5" xfId="38685"/>
    <cellStyle name="_Order forecast_Sheet6" xfId="38686"/>
    <cellStyle name="_Order Trend HPS Q3FY07" xfId="38687"/>
    <cellStyle name="_Order Trend HPS Q3FY07_2P and 5T" xfId="38688"/>
    <cellStyle name="_Order Trend HPS Q3FY07_Fcst Accuracy" xfId="38689"/>
    <cellStyle name="_Order Trend HPS Q3FY07_Sheet5" xfId="38690"/>
    <cellStyle name="_Order Trend HPS Q3FY07_Sheet6" xfId="38691"/>
    <cellStyle name="_Philippines" xfId="38692"/>
    <cellStyle name="_Philippines_2P and 5T" xfId="38693"/>
    <cellStyle name="_PL6J" xfId="395"/>
    <cellStyle name="_PM- FSE" xfId="38694"/>
    <cellStyle name="_Prelim Segment template" xfId="38695"/>
    <cellStyle name="_Prelim Segment template_2P and 5T" xfId="38696"/>
    <cellStyle name="_Price List with Prodt Image (17)" xfId="396"/>
    <cellStyle name="_Price List with Prodt Image (46)" xfId="397"/>
    <cellStyle name="_Price List with Prodt Image (64)" xfId="398"/>
    <cellStyle name="_Pricing for KSP (1223)" xfId="399"/>
    <cellStyle name="_PSG) FY11 Jan. supply issue" xfId="400"/>
    <cellStyle name="_Q3'04 SEA CSG recovery plan" xfId="38697"/>
    <cellStyle name="_Q3'04 SEA CSG recovery plan_2P and 5T" xfId="38698"/>
    <cellStyle name="_Q3'04 SEA CSG recovery plan1" xfId="38699"/>
    <cellStyle name="_Q3'04 SEA CSG recovery plan1_2P and 5T" xfId="38700"/>
    <cellStyle name="_Quarter" xfId="38701"/>
    <cellStyle name="_Quarter_2P and 5T" xfId="38702"/>
    <cellStyle name="_Quarter_Fcst Accuracy" xfId="38703"/>
    <cellStyle name="_Quarter_Sheet5" xfId="38704"/>
    <cellStyle name="_Quarter_Sheet6" xfId="38705"/>
    <cellStyle name="_Quota setting by segment_2H07" xfId="38706"/>
    <cellStyle name="_reclass" xfId="38707"/>
    <cellStyle name="_reclass_2P and 5T" xfId="38708"/>
    <cellStyle name="_Report #4 - AR Aging &amp; Billings Summary JAN FY05a" xfId="38709"/>
    <cellStyle name="_Report #4 - AR Aging &amp; Billings Summary JAN FY05a_Fcst Accuracy" xfId="38710"/>
    <cellStyle name="_Rev deferral tracking FY07" xfId="38711"/>
    <cellStyle name="_Rev deferral tracking FY07_2P and 5T" xfId="38712"/>
    <cellStyle name="_Revenue Forecasted @05April xls-Adena" xfId="38713"/>
    <cellStyle name="_Revenue Forecasted @5May-Adena" xfId="38714"/>
    <cellStyle name="_Revenue_goal" xfId="38715"/>
    <cellStyle name="_Revenue_goal_2P and 5T" xfId="38716"/>
    <cellStyle name="_Revenue_goal_FY04 Enterprise Segment Forecast_FEB6" xfId="38717"/>
    <cellStyle name="_Revenue_goal_FY04 Enterprise Segment Forecast_FEB6_2P and 5T" xfId="38718"/>
    <cellStyle name="_Rolling Fcst @ June06 close" xfId="38719"/>
    <cellStyle name="_Rolling Fcst @ May06 close" xfId="38720"/>
    <cellStyle name="_Rolling Fcst @ May06 close (2)" xfId="38721"/>
    <cellStyle name="_Rolling Fcst @ May06 close (3)" xfId="38722"/>
    <cellStyle name="_Sales Forecat" xfId="401"/>
    <cellStyle name="_Sales Forecat-original" xfId="402"/>
    <cellStyle name="_Sales Forecat-original 2" xfId="403"/>
    <cellStyle name="_Sales Forecat-original_6J" xfId="404"/>
    <cellStyle name="_Sales Forecat-original_6J2G" xfId="405"/>
    <cellStyle name="_Sales Forecat-original_Monitor" xfId="406"/>
    <cellStyle name="_Sales Forecat-original_Monitor 2" xfId="407"/>
    <cellStyle name="_Sales Forecat-original_Monitor_1" xfId="408"/>
    <cellStyle name="_Sales Forecat-original_Monitor_1 2" xfId="409"/>
    <cellStyle name="_Sales Forecat-original_Monitor_1_6J" xfId="410"/>
    <cellStyle name="_Sales Forecat-original_Monitor_1_6J2G" xfId="411"/>
    <cellStyle name="_Sales Forecat-original_Monitor_1_Monitor" xfId="412"/>
    <cellStyle name="_Sales Forecat-original_Monitor_1_Monitor 2" xfId="413"/>
    <cellStyle name="_Sales Forecat-original_Monitor_1_Monitor_Monitor" xfId="414"/>
    <cellStyle name="_Sales Forecat-original_Monitor_1_Monitor_Monitor 2" xfId="415"/>
    <cellStyle name="_Sales Forecat-original_Monitor_1_Monitor_Monitor_6J" xfId="416"/>
    <cellStyle name="_Sales Forecat-original_Monitor_1_Monitor_Monitor_6J2G" xfId="417"/>
    <cellStyle name="_Sales Forecat-original_Monitor_1_Monitor_Monitor_Monitor" xfId="418"/>
    <cellStyle name="_Sales Forecat-original_Monitor_1_Monitor_Monitor_Monitor 2" xfId="419"/>
    <cellStyle name="_Sales Forecat-original_Monitor_1_Monitor_Monitor_Monitor_Monitor" xfId="420"/>
    <cellStyle name="_Sales Forecat-original_Monitor_1_Monitor_Monitor_Monitor_Monitor 2" xfId="421"/>
    <cellStyle name="_Sales Forecat-original_Monitor_1_Monitor_Monitor_Monitor_Monitor_6J" xfId="422"/>
    <cellStyle name="_Sales Forecat-original_Monitor_1_Monitor_Monitor_Monitor_Monitor_6J2G" xfId="423"/>
    <cellStyle name="_Sales Forecat-original_Monitor_1_Monitor_Monitor_Monitor_Monitor_Monitor" xfId="424"/>
    <cellStyle name="_Sales Forecat-original_Monitor_1_Monitor_Monitor_Monitor_Monitor_Monitor 2" xfId="425"/>
    <cellStyle name="_Sales Forecat-original_Monitor_1_Monitor_Monitor_Monitor_Monitor_Monitor_Monitor" xfId="426"/>
    <cellStyle name="_Sales Forecat-original_Monitor_1_Monitor_Monitor_Monitor_Monitor_Monitor_Monitor 2" xfId="427"/>
    <cellStyle name="_Sales Forecat-original_Monitor_1_Monitor_Monitor_Monitor_Monitor_Monitor_Monitor_6J" xfId="428"/>
    <cellStyle name="_Sales Forecat-original_Monitor_1_Monitor_Monitor_Monitor_Monitor_Monitor_Monitor_6J2G" xfId="429"/>
    <cellStyle name="_Sales Forecat-original_Monitor_1_Monitor_Monitor_Monitor_Monitor_Monitor_Monitor_PL6J" xfId="430"/>
    <cellStyle name="_Sales Forecat-original_Monitor_1_Monitor_Monitor_Monitor_Monitor_Monitor_Sales Forecat" xfId="431"/>
    <cellStyle name="_Sales Forecat-original_Monitor_1_Monitor_Monitor_Monitor_Monitor_Monitor_Sales Forecat 2" xfId="432"/>
    <cellStyle name="_Sales Forecat-original_Monitor_1_Monitor_Monitor_Monitor_Monitor_Monitor_Sales Forecat_6J" xfId="433"/>
    <cellStyle name="_Sales Forecat-original_Monitor_1_Monitor_Monitor_Monitor_Monitor_Monitor_Sales Forecat_6J2G" xfId="434"/>
    <cellStyle name="_Sales Forecat-original_Monitor_1_Monitor_Monitor_Monitor_Monitor_Monitor_Sales Forecat_PL6J" xfId="435"/>
    <cellStyle name="_Sales Forecat-original_Monitor_1_Monitor_Monitor_Monitor_Monitor_PL6J" xfId="436"/>
    <cellStyle name="_Sales Forecat-original_Monitor_1_Monitor_Monitor_Monitor_Monitor_Sales Forecat" xfId="437"/>
    <cellStyle name="_Sales Forecat-original_Monitor_1_Monitor_Monitor_Monitor_Monitor_Sales Forecat 2" xfId="438"/>
    <cellStyle name="_Sales Forecat-original_Monitor_1_Monitor_Monitor_Monitor_Monitor_Sales Forecat_Monitor" xfId="439"/>
    <cellStyle name="_Sales Forecat-original_Monitor_1_Monitor_Monitor_Monitor_Monitor_Sales Forecat_Monitor 2" xfId="440"/>
    <cellStyle name="_Sales Forecat-original_Monitor_1_Monitor_Monitor_Monitor_Monitor_Sales Forecat_Monitor_6J" xfId="441"/>
    <cellStyle name="_Sales Forecat-original_Monitor_1_Monitor_Monitor_Monitor_Monitor_Sales Forecat_Monitor_6J2G" xfId="442"/>
    <cellStyle name="_Sales Forecat-original_Monitor_1_Monitor_Monitor_Monitor_Monitor_Sales Forecat_Monitor_PL6J" xfId="443"/>
    <cellStyle name="_Sales Forecat-original_Monitor_1_Monitor_Monitor_Monitor_Monitor_Sales Forecat_Sales Forecat" xfId="444"/>
    <cellStyle name="_Sales Forecat-original_Monitor_1_Monitor_Monitor_Monitor_Monitor_Sales Forecat_Sales Forecat 2" xfId="445"/>
    <cellStyle name="_Sales Forecat-original_Monitor_1_Monitor_Monitor_Monitor_Monitor_Sales Forecat_Sales Forecat_6J" xfId="446"/>
    <cellStyle name="_Sales Forecat-original_Monitor_1_Monitor_Monitor_Monitor_Monitor_Sales Forecat_Sales Forecat_6J2G" xfId="447"/>
    <cellStyle name="_Sales Forecat-original_Monitor_1_Monitor_Monitor_Monitor_Monitor_Sales Forecat_Sales Forecat_PL6J" xfId="448"/>
    <cellStyle name="_Sales Forecat-original_Monitor_1_Monitor_Monitor_Monitor_Sales Forecat" xfId="449"/>
    <cellStyle name="_Sales Forecat-original_Monitor_1_Monitor_Monitor_Monitor_Sales Forecat 2" xfId="450"/>
    <cellStyle name="_Sales Forecat-original_Monitor_1_Monitor_Monitor_Monitor_Sales Forecat_6J" xfId="451"/>
    <cellStyle name="_Sales Forecat-original_Monitor_1_Monitor_Monitor_Monitor_Sales Forecat_6J2G" xfId="452"/>
    <cellStyle name="_Sales Forecat-original_Monitor_1_Monitor_Monitor_Monitor_Sales Forecat_Monitor" xfId="453"/>
    <cellStyle name="_Sales Forecat-original_Monitor_1_Monitor_Monitor_Monitor_Sales Forecat_Monitor 2" xfId="454"/>
    <cellStyle name="_Sales Forecat-original_Monitor_1_Monitor_Monitor_Monitor_Sales Forecat_Monitor_Monitor" xfId="455"/>
    <cellStyle name="_Sales Forecat-original_Monitor_1_Monitor_Monitor_Monitor_Sales Forecat_Monitor_Monitor 2" xfId="456"/>
    <cellStyle name="_Sales Forecat-original_Monitor_1_Monitor_Monitor_Monitor_Sales Forecat_Monitor_Monitor_6J" xfId="457"/>
    <cellStyle name="_Sales Forecat-original_Monitor_1_Monitor_Monitor_Monitor_Sales Forecat_Monitor_Monitor_6J2G" xfId="458"/>
    <cellStyle name="_Sales Forecat-original_Monitor_1_Monitor_Monitor_Monitor_Sales Forecat_Monitor_Monitor_PL6J" xfId="459"/>
    <cellStyle name="_Sales Forecat-original_Monitor_1_Monitor_Monitor_Monitor_Sales Forecat_Monitor_Sales Forecat" xfId="460"/>
    <cellStyle name="_Sales Forecat-original_Monitor_1_Monitor_Monitor_Monitor_Sales Forecat_Monitor_Sales Forecat 2" xfId="461"/>
    <cellStyle name="_Sales Forecat-original_Monitor_1_Monitor_Monitor_Monitor_Sales Forecat_Monitor_Sales Forecat_6J" xfId="462"/>
    <cellStyle name="_Sales Forecat-original_Monitor_1_Monitor_Monitor_Monitor_Sales Forecat_Monitor_Sales Forecat_6J2G" xfId="463"/>
    <cellStyle name="_Sales Forecat-original_Monitor_1_Monitor_Monitor_Monitor_Sales Forecat_Monitor_Sales Forecat_PL6J" xfId="464"/>
    <cellStyle name="_Sales Forecat-original_Monitor_1_Monitor_Monitor_Monitor_Sales Forecat_PL6J" xfId="465"/>
    <cellStyle name="_Sales Forecat-original_Monitor_1_Monitor_Monitor_Monitor_Sales Forecat_Sales Forecat" xfId="466"/>
    <cellStyle name="_Sales Forecat-original_Monitor_1_Monitor_Monitor_Monitor_Sales Forecat_Sales Forecat 2" xfId="467"/>
    <cellStyle name="_Sales Forecat-original_Monitor_1_Monitor_Monitor_Monitor_Sales Forecat_Sales Forecat_Monitor" xfId="468"/>
    <cellStyle name="_Sales Forecat-original_Monitor_1_Monitor_Monitor_Monitor_Sales Forecat_Sales Forecat_Monitor 2" xfId="469"/>
    <cellStyle name="_Sales Forecat-original_Monitor_1_Monitor_Monitor_Monitor_Sales Forecat_Sales Forecat_Monitor_6J" xfId="470"/>
    <cellStyle name="_Sales Forecat-original_Monitor_1_Monitor_Monitor_Monitor_Sales Forecat_Sales Forecat_Monitor_6J2G" xfId="471"/>
    <cellStyle name="_Sales Forecat-original_Monitor_1_Monitor_Monitor_Monitor_Sales Forecat_Sales Forecat_Monitor_PL6J" xfId="472"/>
    <cellStyle name="_Sales Forecat-original_Monitor_1_Monitor_Monitor_Monitor_Sales Forecat_Sales Forecat_Sales Forecat" xfId="473"/>
    <cellStyle name="_Sales Forecat-original_Monitor_1_Monitor_Monitor_Monitor_Sales Forecat_Sales Forecat_Sales Forecat 2" xfId="474"/>
    <cellStyle name="_Sales Forecat-original_Monitor_1_Monitor_Monitor_Monitor_Sales Forecat_Sales Forecat_Sales Forecat_6J" xfId="475"/>
    <cellStyle name="_Sales Forecat-original_Monitor_1_Monitor_Monitor_Monitor_Sales Forecat_Sales Forecat_Sales Forecat_6J2G" xfId="476"/>
    <cellStyle name="_Sales Forecat-original_Monitor_1_Monitor_Monitor_Monitor_Sales Forecat_Sales Forecat_Sales Forecat_PL6J" xfId="477"/>
    <cellStyle name="_Sales Forecat-original_Monitor_1_Monitor_Monitor_PL6J" xfId="478"/>
    <cellStyle name="_Sales Forecat-original_Monitor_1_Monitor_Monitor_Sales Forecat" xfId="479"/>
    <cellStyle name="_Sales Forecat-original_Monitor_1_Monitor_Monitor_Sales Forecat 2" xfId="480"/>
    <cellStyle name="_Sales Forecat-original_Monitor_1_Monitor_Monitor_Sales Forecat_Monitor" xfId="481"/>
    <cellStyle name="_Sales Forecat-original_Monitor_1_Monitor_Monitor_Sales Forecat_Monitor 2" xfId="482"/>
    <cellStyle name="_Sales Forecat-original_Monitor_1_Monitor_Monitor_Sales Forecat_Monitor_6J" xfId="483"/>
    <cellStyle name="_Sales Forecat-original_Monitor_1_Monitor_Monitor_Sales Forecat_Monitor_6J2G" xfId="484"/>
    <cellStyle name="_Sales Forecat-original_Monitor_1_Monitor_Monitor_Sales Forecat_Monitor_Monitor" xfId="485"/>
    <cellStyle name="_Sales Forecat-original_Monitor_1_Monitor_Monitor_Sales Forecat_Monitor_Monitor 2" xfId="486"/>
    <cellStyle name="_Sales Forecat-original_Monitor_1_Monitor_Monitor_Sales Forecat_Monitor_Monitor_Monitor" xfId="487"/>
    <cellStyle name="_Sales Forecat-original_Monitor_1_Monitor_Monitor_Sales Forecat_Monitor_Monitor_Monitor 2" xfId="488"/>
    <cellStyle name="_Sales Forecat-original_Monitor_1_Monitor_Monitor_Sales Forecat_Monitor_Monitor_Monitor_6J" xfId="489"/>
    <cellStyle name="_Sales Forecat-original_Monitor_1_Monitor_Monitor_Sales Forecat_Monitor_Monitor_Monitor_6J2G" xfId="490"/>
    <cellStyle name="_Sales Forecat-original_Monitor_1_Monitor_Monitor_Sales Forecat_Monitor_Monitor_Monitor_PL6J" xfId="491"/>
    <cellStyle name="_Sales Forecat-original_Monitor_1_Monitor_Monitor_Sales Forecat_Monitor_Monitor_Sales Forecat" xfId="492"/>
    <cellStyle name="_Sales Forecat-original_Monitor_1_Monitor_Monitor_Sales Forecat_Monitor_Monitor_Sales Forecat 2" xfId="493"/>
    <cellStyle name="_Sales Forecat-original_Monitor_1_Monitor_Monitor_Sales Forecat_Monitor_Monitor_Sales Forecat_6J" xfId="494"/>
    <cellStyle name="_Sales Forecat-original_Monitor_1_Monitor_Monitor_Sales Forecat_Monitor_Monitor_Sales Forecat_6J2G" xfId="495"/>
    <cellStyle name="_Sales Forecat-original_Monitor_1_Monitor_Monitor_Sales Forecat_Monitor_Monitor_Sales Forecat_PL6J" xfId="496"/>
    <cellStyle name="_Sales Forecat-original_Monitor_1_Monitor_Monitor_Sales Forecat_Monitor_PL6J" xfId="497"/>
    <cellStyle name="_Sales Forecat-original_Monitor_1_Monitor_Monitor_Sales Forecat_Monitor_Sales Forecat" xfId="498"/>
    <cellStyle name="_Sales Forecat-original_Monitor_1_Monitor_Monitor_Sales Forecat_Monitor_Sales Forecat 2" xfId="499"/>
    <cellStyle name="_Sales Forecat-original_Monitor_1_Monitor_Monitor_Sales Forecat_Monitor_Sales Forecat_Monitor" xfId="500"/>
    <cellStyle name="_Sales Forecat-original_Monitor_1_Monitor_Monitor_Sales Forecat_Monitor_Sales Forecat_Monitor 2" xfId="501"/>
    <cellStyle name="_Sales Forecat-original_Monitor_1_Monitor_Monitor_Sales Forecat_Monitor_Sales Forecat_Monitor_6J" xfId="502"/>
    <cellStyle name="_Sales Forecat-original_Monitor_1_Monitor_Monitor_Sales Forecat_Monitor_Sales Forecat_Monitor_6J2G" xfId="503"/>
    <cellStyle name="_Sales Forecat-original_Monitor_1_Monitor_Monitor_Sales Forecat_Monitor_Sales Forecat_Monitor_PL6J" xfId="504"/>
    <cellStyle name="_Sales Forecat-original_Monitor_1_Monitor_Monitor_Sales Forecat_Monitor_Sales Forecat_Sales Forecat" xfId="505"/>
    <cellStyle name="_Sales Forecat-original_Monitor_1_Monitor_Monitor_Sales Forecat_Monitor_Sales Forecat_Sales Forecat 2" xfId="506"/>
    <cellStyle name="_Sales Forecat-original_Monitor_1_Monitor_Monitor_Sales Forecat_Monitor_Sales Forecat_Sales Forecat_6J" xfId="507"/>
    <cellStyle name="_Sales Forecat-original_Monitor_1_Monitor_Monitor_Sales Forecat_Monitor_Sales Forecat_Sales Forecat_6J2G" xfId="508"/>
    <cellStyle name="_Sales Forecat-original_Monitor_1_Monitor_Monitor_Sales Forecat_Monitor_Sales Forecat_Sales Forecat_PL6J" xfId="509"/>
    <cellStyle name="_Sales Forecat-original_Monitor_1_Monitor_Monitor_Sales Forecat_Sales Forecat" xfId="510"/>
    <cellStyle name="_Sales Forecat-original_Monitor_1_Monitor_Monitor_Sales Forecat_Sales Forecat 2" xfId="511"/>
    <cellStyle name="_Sales Forecat-original_Monitor_1_Monitor_Monitor_Sales Forecat_Sales Forecat_6J" xfId="512"/>
    <cellStyle name="_Sales Forecat-original_Monitor_1_Monitor_Monitor_Sales Forecat_Sales Forecat_6J2G" xfId="513"/>
    <cellStyle name="_Sales Forecat-original_Monitor_1_Monitor_Monitor_Sales Forecat_Sales Forecat_Monitor" xfId="514"/>
    <cellStyle name="_Sales Forecat-original_Monitor_1_Monitor_Monitor_Sales Forecat_Sales Forecat_Monitor 2" xfId="515"/>
    <cellStyle name="_Sales Forecat-original_Monitor_1_Monitor_Monitor_Sales Forecat_Sales Forecat_Monitor_Monitor" xfId="516"/>
    <cellStyle name="_Sales Forecat-original_Monitor_1_Monitor_Monitor_Sales Forecat_Sales Forecat_Monitor_Monitor 2" xfId="517"/>
    <cellStyle name="_Sales Forecat-original_Monitor_1_Monitor_Monitor_Sales Forecat_Sales Forecat_Monitor_Monitor_6J" xfId="518"/>
    <cellStyle name="_Sales Forecat-original_Monitor_1_Monitor_Monitor_Sales Forecat_Sales Forecat_Monitor_Monitor_6J2G" xfId="519"/>
    <cellStyle name="_Sales Forecat-original_Monitor_1_Monitor_Monitor_Sales Forecat_Sales Forecat_Monitor_Monitor_PL6J" xfId="520"/>
    <cellStyle name="_Sales Forecat-original_Monitor_1_Monitor_Monitor_Sales Forecat_Sales Forecat_Monitor_Sales Forecat" xfId="521"/>
    <cellStyle name="_Sales Forecat-original_Monitor_1_Monitor_Monitor_Sales Forecat_Sales Forecat_Monitor_Sales Forecat 2" xfId="522"/>
    <cellStyle name="_Sales Forecat-original_Monitor_1_Monitor_Monitor_Sales Forecat_Sales Forecat_Monitor_Sales Forecat_6J" xfId="523"/>
    <cellStyle name="_Sales Forecat-original_Monitor_1_Monitor_Monitor_Sales Forecat_Sales Forecat_Monitor_Sales Forecat_6J2G" xfId="524"/>
    <cellStyle name="_Sales Forecat-original_Monitor_1_Monitor_Monitor_Sales Forecat_Sales Forecat_Monitor_Sales Forecat_PL6J" xfId="525"/>
    <cellStyle name="_Sales Forecat-original_Monitor_1_Monitor_Monitor_Sales Forecat_Sales Forecat_PL6J" xfId="526"/>
    <cellStyle name="_Sales Forecat-original_Monitor_1_Monitor_Monitor_Sales Forecat_Sales Forecat_Sales Forecat" xfId="527"/>
    <cellStyle name="_Sales Forecat-original_Monitor_1_Monitor_Monitor_Sales Forecat_Sales Forecat_Sales Forecat 2" xfId="528"/>
    <cellStyle name="_Sales Forecat-original_Monitor_1_Monitor_Monitor_Sales Forecat_Sales Forecat_Sales Forecat_Monitor" xfId="529"/>
    <cellStyle name="_Sales Forecat-original_Monitor_1_Monitor_Monitor_Sales Forecat_Sales Forecat_Sales Forecat_Monitor 2" xfId="530"/>
    <cellStyle name="_Sales Forecat-original_Monitor_1_Monitor_Monitor_Sales Forecat_Sales Forecat_Sales Forecat_Monitor_6J" xfId="531"/>
    <cellStyle name="_Sales Forecat-original_Monitor_1_Monitor_Monitor_Sales Forecat_Sales Forecat_Sales Forecat_Monitor_6J2G" xfId="532"/>
    <cellStyle name="_Sales Forecat-original_Monitor_1_Monitor_Monitor_Sales Forecat_Sales Forecat_Sales Forecat_Monitor_PL6J" xfId="533"/>
    <cellStyle name="_Sales Forecat-original_Monitor_1_Monitor_Monitor_Sales Forecat_Sales Forecat_Sales Forecat_Sales Forecat" xfId="534"/>
    <cellStyle name="_Sales Forecat-original_Monitor_1_Monitor_Monitor_Sales Forecat_Sales Forecat_Sales Forecat_Sales Forecat 2" xfId="535"/>
    <cellStyle name="_Sales Forecat-original_Monitor_1_Monitor_Monitor_Sales Forecat_Sales Forecat_Sales Forecat_Sales Forecat_6J" xfId="536"/>
    <cellStyle name="_Sales Forecat-original_Monitor_1_Monitor_Monitor_Sales Forecat_Sales Forecat_Sales Forecat_Sales Forecat_6J2G" xfId="537"/>
    <cellStyle name="_Sales Forecat-original_Monitor_1_Monitor_Monitor_Sales Forecat_Sales Forecat_Sales Forecat_Sales Forecat_PL6J" xfId="538"/>
    <cellStyle name="_Sales Forecat-original_Monitor_1_Monitor_Sales Forecat" xfId="539"/>
    <cellStyle name="_Sales Forecat-original_Monitor_1_Monitor_Sales Forecat 2" xfId="540"/>
    <cellStyle name="_Sales Forecat-original_Monitor_1_Monitor_Sales Forecat_6J" xfId="541"/>
    <cellStyle name="_Sales Forecat-original_Monitor_1_Monitor_Sales Forecat_6J2G" xfId="542"/>
    <cellStyle name="_Sales Forecat-original_Monitor_1_Monitor_Sales Forecat_Monitor" xfId="543"/>
    <cellStyle name="_Sales Forecat-original_Monitor_1_Monitor_Sales Forecat_Monitor 2" xfId="544"/>
    <cellStyle name="_Sales Forecat-original_Monitor_1_Monitor_Sales Forecat_Monitor_Monitor" xfId="545"/>
    <cellStyle name="_Sales Forecat-original_Monitor_1_Monitor_Sales Forecat_Monitor_Monitor 2" xfId="546"/>
    <cellStyle name="_Sales Forecat-original_Monitor_1_Monitor_Sales Forecat_Monitor_Monitor_6J" xfId="547"/>
    <cellStyle name="_Sales Forecat-original_Monitor_1_Monitor_Sales Forecat_Monitor_Monitor_6J2G" xfId="548"/>
    <cellStyle name="_Sales Forecat-original_Monitor_1_Monitor_Sales Forecat_Monitor_Monitor_Monitor" xfId="549"/>
    <cellStyle name="_Sales Forecat-original_Monitor_1_Monitor_Sales Forecat_Monitor_Monitor_Monitor 2" xfId="550"/>
    <cellStyle name="_Sales Forecat-original_Monitor_1_Monitor_Sales Forecat_Monitor_Monitor_Monitor_Monitor" xfId="551"/>
    <cellStyle name="_Sales Forecat-original_Monitor_1_Monitor_Sales Forecat_Monitor_Monitor_Monitor_Monitor 2" xfId="552"/>
    <cellStyle name="_Sales Forecat-original_Monitor_1_Monitor_Sales Forecat_Monitor_Monitor_Monitor_Monitor_6J" xfId="553"/>
    <cellStyle name="_Sales Forecat-original_Monitor_1_Monitor_Sales Forecat_Monitor_Monitor_Monitor_Monitor_6J2G" xfId="554"/>
    <cellStyle name="_Sales Forecat-original_Monitor_1_Monitor_Sales Forecat_Monitor_Monitor_Monitor_Monitor_PL6J" xfId="555"/>
    <cellStyle name="_Sales Forecat-original_Monitor_1_Monitor_Sales Forecat_Monitor_Monitor_Monitor_Sales Forecat" xfId="556"/>
    <cellStyle name="_Sales Forecat-original_Monitor_1_Monitor_Sales Forecat_Monitor_Monitor_Monitor_Sales Forecat 2" xfId="557"/>
    <cellStyle name="_Sales Forecat-original_Monitor_1_Monitor_Sales Forecat_Monitor_Monitor_Monitor_Sales Forecat_6J" xfId="558"/>
    <cellStyle name="_Sales Forecat-original_Monitor_1_Monitor_Sales Forecat_Monitor_Monitor_Monitor_Sales Forecat_6J2G" xfId="559"/>
    <cellStyle name="_Sales Forecat-original_Monitor_1_Monitor_Sales Forecat_Monitor_Monitor_Monitor_Sales Forecat_PL6J" xfId="560"/>
    <cellStyle name="_Sales Forecat-original_Monitor_1_Monitor_Sales Forecat_Monitor_Monitor_PL6J" xfId="561"/>
    <cellStyle name="_Sales Forecat-original_Monitor_1_Monitor_Sales Forecat_Monitor_Monitor_Sales Forecat" xfId="562"/>
    <cellStyle name="_Sales Forecat-original_Monitor_1_Monitor_Sales Forecat_Monitor_Monitor_Sales Forecat 2" xfId="563"/>
    <cellStyle name="_Sales Forecat-original_Monitor_1_Monitor_Sales Forecat_Monitor_Monitor_Sales Forecat_Monitor" xfId="564"/>
    <cellStyle name="_Sales Forecat-original_Monitor_1_Monitor_Sales Forecat_Monitor_Monitor_Sales Forecat_Monitor 2" xfId="565"/>
    <cellStyle name="_Sales Forecat-original_Monitor_1_Monitor_Sales Forecat_Monitor_Monitor_Sales Forecat_Monitor_6J" xfId="566"/>
    <cellStyle name="_Sales Forecat-original_Monitor_1_Monitor_Sales Forecat_Monitor_Monitor_Sales Forecat_Monitor_6J2G" xfId="567"/>
    <cellStyle name="_Sales Forecat-original_Monitor_1_Monitor_Sales Forecat_Monitor_Monitor_Sales Forecat_Monitor_PL6J" xfId="568"/>
    <cellStyle name="_Sales Forecat-original_Monitor_1_Monitor_Sales Forecat_Monitor_Monitor_Sales Forecat_Sales Forecat" xfId="569"/>
    <cellStyle name="_Sales Forecat-original_Monitor_1_Monitor_Sales Forecat_Monitor_Monitor_Sales Forecat_Sales Forecat 2" xfId="570"/>
    <cellStyle name="_Sales Forecat-original_Monitor_1_Monitor_Sales Forecat_Monitor_Monitor_Sales Forecat_Sales Forecat_6J" xfId="571"/>
    <cellStyle name="_Sales Forecat-original_Monitor_1_Monitor_Sales Forecat_Monitor_Monitor_Sales Forecat_Sales Forecat_6J2G" xfId="572"/>
    <cellStyle name="_Sales Forecat-original_Monitor_1_Monitor_Sales Forecat_Monitor_Monitor_Sales Forecat_Sales Forecat_PL6J" xfId="573"/>
    <cellStyle name="_Sales Forecat-original_Monitor_1_Monitor_Sales Forecat_Monitor_Sales Forecat" xfId="574"/>
    <cellStyle name="_Sales Forecat-original_Monitor_1_Monitor_Sales Forecat_Monitor_Sales Forecat 2" xfId="575"/>
    <cellStyle name="_Sales Forecat-original_Monitor_1_Monitor_Sales Forecat_Monitor_Sales Forecat_6J" xfId="576"/>
    <cellStyle name="_Sales Forecat-original_Monitor_1_Monitor_Sales Forecat_Monitor_Sales Forecat_6J2G" xfId="577"/>
    <cellStyle name="_Sales Forecat-original_Monitor_1_Monitor_Sales Forecat_Monitor_Sales Forecat_Monitor" xfId="578"/>
    <cellStyle name="_Sales Forecat-original_Monitor_1_Monitor_Sales Forecat_Monitor_Sales Forecat_Monitor 2" xfId="579"/>
    <cellStyle name="_Sales Forecat-original_Monitor_1_Monitor_Sales Forecat_Monitor_Sales Forecat_Monitor_Monitor" xfId="580"/>
    <cellStyle name="_Sales Forecat-original_Monitor_1_Monitor_Sales Forecat_Monitor_Sales Forecat_Monitor_Monitor 2" xfId="581"/>
    <cellStyle name="_Sales Forecat-original_Monitor_1_Monitor_Sales Forecat_Monitor_Sales Forecat_Monitor_Monitor_6J" xfId="582"/>
    <cellStyle name="_Sales Forecat-original_Monitor_1_Monitor_Sales Forecat_Monitor_Sales Forecat_Monitor_Monitor_6J2G" xfId="583"/>
    <cellStyle name="_Sales Forecat-original_Monitor_1_Monitor_Sales Forecat_Monitor_Sales Forecat_Monitor_Monitor_PL6J" xfId="584"/>
    <cellStyle name="_Sales Forecat-original_Monitor_1_Monitor_Sales Forecat_Monitor_Sales Forecat_Monitor_Sales Forecat" xfId="585"/>
    <cellStyle name="_Sales Forecat-original_Monitor_1_Monitor_Sales Forecat_Monitor_Sales Forecat_Monitor_Sales Forecat 2" xfId="586"/>
    <cellStyle name="_Sales Forecat-original_Monitor_1_Monitor_Sales Forecat_Monitor_Sales Forecat_Monitor_Sales Forecat_6J" xfId="587"/>
    <cellStyle name="_Sales Forecat-original_Monitor_1_Monitor_Sales Forecat_Monitor_Sales Forecat_Monitor_Sales Forecat_6J2G" xfId="588"/>
    <cellStyle name="_Sales Forecat-original_Monitor_1_Monitor_Sales Forecat_Monitor_Sales Forecat_Monitor_Sales Forecat_PL6J" xfId="589"/>
    <cellStyle name="_Sales Forecat-original_Monitor_1_Monitor_Sales Forecat_Monitor_Sales Forecat_PL6J" xfId="590"/>
    <cellStyle name="_Sales Forecat-original_Monitor_1_Monitor_Sales Forecat_Monitor_Sales Forecat_Sales Forecat" xfId="591"/>
    <cellStyle name="_Sales Forecat-original_Monitor_1_Monitor_Sales Forecat_Monitor_Sales Forecat_Sales Forecat 2" xfId="592"/>
    <cellStyle name="_Sales Forecat-original_Monitor_1_Monitor_Sales Forecat_Monitor_Sales Forecat_Sales Forecat_Monitor" xfId="593"/>
    <cellStyle name="_Sales Forecat-original_Monitor_1_Monitor_Sales Forecat_Monitor_Sales Forecat_Sales Forecat_Monitor 2" xfId="594"/>
    <cellStyle name="_Sales Forecat-original_Monitor_1_Monitor_Sales Forecat_Monitor_Sales Forecat_Sales Forecat_Monitor_6J" xfId="595"/>
    <cellStyle name="_Sales Forecat-original_Monitor_1_Monitor_Sales Forecat_Monitor_Sales Forecat_Sales Forecat_Monitor_6J2G" xfId="596"/>
    <cellStyle name="_Sales Forecat-original_Monitor_1_Monitor_Sales Forecat_Monitor_Sales Forecat_Sales Forecat_Monitor_PL6J" xfId="597"/>
    <cellStyle name="_Sales Forecat-original_Monitor_1_Monitor_Sales Forecat_Monitor_Sales Forecat_Sales Forecat_Sales Forecat" xfId="598"/>
    <cellStyle name="_Sales Forecat-original_Monitor_1_Monitor_Sales Forecat_Monitor_Sales Forecat_Sales Forecat_Sales Forecat 2" xfId="599"/>
    <cellStyle name="_Sales Forecat-original_Monitor_1_Monitor_Sales Forecat_Monitor_Sales Forecat_Sales Forecat_Sales Forecat_6J" xfId="600"/>
    <cellStyle name="_Sales Forecat-original_Monitor_1_Monitor_Sales Forecat_Monitor_Sales Forecat_Sales Forecat_Sales Forecat_6J2G" xfId="601"/>
    <cellStyle name="_Sales Forecat-original_Monitor_1_Monitor_Sales Forecat_Monitor_Sales Forecat_Sales Forecat_Sales Forecat_PL6J" xfId="602"/>
    <cellStyle name="_Sales Forecat-original_Monitor_1_Monitor_Sales Forecat_PL6J" xfId="603"/>
    <cellStyle name="_Sales Forecat-original_Monitor_1_Monitor_Sales Forecat_Sales Forecat" xfId="604"/>
    <cellStyle name="_Sales Forecat-original_Monitor_1_Monitor_Sales Forecat_Sales Forecat 2" xfId="605"/>
    <cellStyle name="_Sales Forecat-original_Monitor_1_Monitor_Sales Forecat_Sales Forecat_Monitor" xfId="606"/>
    <cellStyle name="_Sales Forecat-original_Monitor_1_Monitor_Sales Forecat_Sales Forecat_Monitor 2" xfId="607"/>
    <cellStyle name="_Sales Forecat-original_Monitor_1_Monitor_Sales Forecat_Sales Forecat_Monitor_6J" xfId="608"/>
    <cellStyle name="_Sales Forecat-original_Monitor_1_Monitor_Sales Forecat_Sales Forecat_Monitor_6J2G" xfId="609"/>
    <cellStyle name="_Sales Forecat-original_Monitor_1_Monitor_Sales Forecat_Sales Forecat_Monitor_Monitor" xfId="610"/>
    <cellStyle name="_Sales Forecat-original_Monitor_1_Monitor_Sales Forecat_Sales Forecat_Monitor_Monitor 2" xfId="611"/>
    <cellStyle name="_Sales Forecat-original_Monitor_1_Monitor_Sales Forecat_Sales Forecat_Monitor_Monitor_Monitor" xfId="612"/>
    <cellStyle name="_Sales Forecat-original_Monitor_1_Monitor_Sales Forecat_Sales Forecat_Monitor_Monitor_Monitor 2" xfId="613"/>
    <cellStyle name="_Sales Forecat-original_Monitor_1_Monitor_Sales Forecat_Sales Forecat_Monitor_Monitor_Monitor_6J" xfId="614"/>
    <cellStyle name="_Sales Forecat-original_Monitor_1_Monitor_Sales Forecat_Sales Forecat_Monitor_Monitor_Monitor_6J2G" xfId="615"/>
    <cellStyle name="_Sales Forecat-original_Monitor_1_Monitor_Sales Forecat_Sales Forecat_Monitor_Monitor_Monitor_PL6J" xfId="616"/>
    <cellStyle name="_Sales Forecat-original_Monitor_1_Monitor_Sales Forecat_Sales Forecat_Monitor_Monitor_Sales Forecat" xfId="617"/>
    <cellStyle name="_Sales Forecat-original_Monitor_1_Monitor_Sales Forecat_Sales Forecat_Monitor_Monitor_Sales Forecat 2" xfId="618"/>
    <cellStyle name="_Sales Forecat-original_Monitor_1_Monitor_Sales Forecat_Sales Forecat_Monitor_Monitor_Sales Forecat_6J" xfId="619"/>
    <cellStyle name="_Sales Forecat-original_Monitor_1_Monitor_Sales Forecat_Sales Forecat_Monitor_Monitor_Sales Forecat_6J2G" xfId="620"/>
    <cellStyle name="_Sales Forecat-original_Monitor_1_Monitor_Sales Forecat_Sales Forecat_Monitor_Monitor_Sales Forecat_PL6J" xfId="621"/>
    <cellStyle name="_Sales Forecat-original_Monitor_1_Monitor_Sales Forecat_Sales Forecat_Monitor_PL6J" xfId="622"/>
    <cellStyle name="_Sales Forecat-original_Monitor_1_Monitor_Sales Forecat_Sales Forecat_Monitor_Sales Forecat" xfId="623"/>
    <cellStyle name="_Sales Forecat-original_Monitor_1_Monitor_Sales Forecat_Sales Forecat_Monitor_Sales Forecat 2" xfId="624"/>
    <cellStyle name="_Sales Forecat-original_Monitor_1_Monitor_Sales Forecat_Sales Forecat_Monitor_Sales Forecat_Monitor" xfId="625"/>
    <cellStyle name="_Sales Forecat-original_Monitor_1_Monitor_Sales Forecat_Sales Forecat_Monitor_Sales Forecat_Monitor 2" xfId="626"/>
    <cellStyle name="_Sales Forecat-original_Monitor_1_Monitor_Sales Forecat_Sales Forecat_Monitor_Sales Forecat_Monitor_6J" xfId="627"/>
    <cellStyle name="_Sales Forecat-original_Monitor_1_Monitor_Sales Forecat_Sales Forecat_Monitor_Sales Forecat_Monitor_6J2G" xfId="628"/>
    <cellStyle name="_Sales Forecat-original_Monitor_1_Monitor_Sales Forecat_Sales Forecat_Monitor_Sales Forecat_Monitor_PL6J" xfId="629"/>
    <cellStyle name="_Sales Forecat-original_Monitor_1_Monitor_Sales Forecat_Sales Forecat_Monitor_Sales Forecat_Sales Forecat" xfId="630"/>
    <cellStyle name="_Sales Forecat-original_Monitor_1_Monitor_Sales Forecat_Sales Forecat_Monitor_Sales Forecat_Sales Forecat 2" xfId="631"/>
    <cellStyle name="_Sales Forecat-original_Monitor_1_Monitor_Sales Forecat_Sales Forecat_Monitor_Sales Forecat_Sales Forecat_6J" xfId="632"/>
    <cellStyle name="_Sales Forecat-original_Monitor_1_Monitor_Sales Forecat_Sales Forecat_Monitor_Sales Forecat_Sales Forecat_6J2G" xfId="633"/>
    <cellStyle name="_Sales Forecat-original_Monitor_1_Monitor_Sales Forecat_Sales Forecat_Monitor_Sales Forecat_Sales Forecat_PL6J" xfId="634"/>
    <cellStyle name="_Sales Forecat-original_Monitor_1_Monitor_Sales Forecat_Sales Forecat_Sales Forecat" xfId="635"/>
    <cellStyle name="_Sales Forecat-original_Monitor_1_Monitor_Sales Forecat_Sales Forecat_Sales Forecat 2" xfId="636"/>
    <cellStyle name="_Sales Forecat-original_Monitor_1_Monitor_Sales Forecat_Sales Forecat_Sales Forecat_6J" xfId="637"/>
    <cellStyle name="_Sales Forecat-original_Monitor_1_Monitor_Sales Forecat_Sales Forecat_Sales Forecat_6J2G" xfId="638"/>
    <cellStyle name="_Sales Forecat-original_Monitor_1_Monitor_Sales Forecat_Sales Forecat_Sales Forecat_Monitor" xfId="639"/>
    <cellStyle name="_Sales Forecat-original_Monitor_1_Monitor_Sales Forecat_Sales Forecat_Sales Forecat_Monitor 2" xfId="640"/>
    <cellStyle name="_Sales Forecat-original_Monitor_1_Monitor_Sales Forecat_Sales Forecat_Sales Forecat_Monitor_Monitor" xfId="641"/>
    <cellStyle name="_Sales Forecat-original_Monitor_1_Monitor_Sales Forecat_Sales Forecat_Sales Forecat_Monitor_Monitor 2" xfId="642"/>
    <cellStyle name="_Sales Forecat-original_Monitor_1_Monitor_Sales Forecat_Sales Forecat_Sales Forecat_Monitor_Monitor_6J" xfId="643"/>
    <cellStyle name="_Sales Forecat-original_Monitor_1_Monitor_Sales Forecat_Sales Forecat_Sales Forecat_Monitor_Monitor_6J2G" xfId="644"/>
    <cellStyle name="_Sales Forecat-original_Monitor_1_Monitor_Sales Forecat_Sales Forecat_Sales Forecat_Monitor_Monitor_PL6J" xfId="645"/>
    <cellStyle name="_Sales Forecat-original_Monitor_1_Monitor_Sales Forecat_Sales Forecat_Sales Forecat_Monitor_Sales Forecat" xfId="646"/>
    <cellStyle name="_Sales Forecat-original_Monitor_1_Monitor_Sales Forecat_Sales Forecat_Sales Forecat_Monitor_Sales Forecat 2" xfId="647"/>
    <cellStyle name="_Sales Forecat-original_Monitor_1_Monitor_Sales Forecat_Sales Forecat_Sales Forecat_Monitor_Sales Forecat_6J" xfId="648"/>
    <cellStyle name="_Sales Forecat-original_Monitor_1_Monitor_Sales Forecat_Sales Forecat_Sales Forecat_Monitor_Sales Forecat_6J2G" xfId="649"/>
    <cellStyle name="_Sales Forecat-original_Monitor_1_Monitor_Sales Forecat_Sales Forecat_Sales Forecat_Monitor_Sales Forecat_PL6J" xfId="650"/>
    <cellStyle name="_Sales Forecat-original_Monitor_1_Monitor_Sales Forecat_Sales Forecat_Sales Forecat_PL6J" xfId="651"/>
    <cellStyle name="_Sales Forecat-original_Monitor_1_Monitor_Sales Forecat_Sales Forecat_Sales Forecat_Sales Forecat" xfId="652"/>
    <cellStyle name="_Sales Forecat-original_Monitor_1_Monitor_Sales Forecat_Sales Forecat_Sales Forecat_Sales Forecat 2" xfId="653"/>
    <cellStyle name="_Sales Forecat-original_Monitor_1_Monitor_Sales Forecat_Sales Forecat_Sales Forecat_Sales Forecat_Monitor" xfId="654"/>
    <cellStyle name="_Sales Forecat-original_Monitor_1_Monitor_Sales Forecat_Sales Forecat_Sales Forecat_Sales Forecat_Monitor 2" xfId="655"/>
    <cellStyle name="_Sales Forecat-original_Monitor_1_Monitor_Sales Forecat_Sales Forecat_Sales Forecat_Sales Forecat_Monitor_6J" xfId="656"/>
    <cellStyle name="_Sales Forecat-original_Monitor_1_Monitor_Sales Forecat_Sales Forecat_Sales Forecat_Sales Forecat_Monitor_6J2G" xfId="657"/>
    <cellStyle name="_Sales Forecat-original_Monitor_1_Monitor_Sales Forecat_Sales Forecat_Sales Forecat_Sales Forecat_Monitor_PL6J" xfId="658"/>
    <cellStyle name="_Sales Forecat-original_Monitor_1_Monitor_Sales Forecat_Sales Forecat_Sales Forecat_Sales Forecat_Sales Forecat" xfId="659"/>
    <cellStyle name="_Sales Forecat-original_Monitor_1_Monitor_Sales Forecat_Sales Forecat_Sales Forecat_Sales Forecat_Sales Forecat 2" xfId="660"/>
    <cellStyle name="_Sales Forecat-original_Monitor_1_Monitor_Sales Forecat_Sales Forecat_Sales Forecat_Sales Forecat_Sales Forecat_6J" xfId="661"/>
    <cellStyle name="_Sales Forecat-original_Monitor_1_Monitor_Sales Forecat_Sales Forecat_Sales Forecat_Sales Forecat_Sales Forecat_6J2G" xfId="662"/>
    <cellStyle name="_Sales Forecat-original_Monitor_1_Monitor_Sales Forecat_Sales Forecat_Sales Forecat_Sales Forecat_Sales Forecat_PL6J" xfId="663"/>
    <cellStyle name="_Sales Forecat-original_Monitor_1_PL6J" xfId="664"/>
    <cellStyle name="_Sales Forecat-original_Monitor_1_Sales Forecat" xfId="665"/>
    <cellStyle name="_Sales Forecat-original_Monitor_1_Sales Forecat 2" xfId="666"/>
    <cellStyle name="_Sales Forecat-original_Monitor_1_Sales Forecat_Monitor" xfId="667"/>
    <cellStyle name="_Sales Forecat-original_Monitor_1_Sales Forecat_Monitor 2" xfId="668"/>
    <cellStyle name="_Sales Forecat-original_Monitor_1_Sales Forecat_Monitor_6J" xfId="669"/>
    <cellStyle name="_Sales Forecat-original_Monitor_1_Sales Forecat_Monitor_6J2G" xfId="670"/>
    <cellStyle name="_Sales Forecat-original_Monitor_1_Sales Forecat_Monitor_Monitor" xfId="671"/>
    <cellStyle name="_Sales Forecat-original_Monitor_1_Sales Forecat_Monitor_Monitor 2" xfId="672"/>
    <cellStyle name="_Sales Forecat-original_Monitor_1_Sales Forecat_Monitor_Monitor_Monitor" xfId="673"/>
    <cellStyle name="_Sales Forecat-original_Monitor_1_Sales Forecat_Monitor_Monitor_Monitor 2" xfId="674"/>
    <cellStyle name="_Sales Forecat-original_Monitor_1_Sales Forecat_Monitor_Monitor_Monitor_6J" xfId="675"/>
    <cellStyle name="_Sales Forecat-original_Monitor_1_Sales Forecat_Monitor_Monitor_Monitor_6J2G" xfId="676"/>
    <cellStyle name="_Sales Forecat-original_Monitor_1_Sales Forecat_Monitor_Monitor_Monitor_Monitor" xfId="677"/>
    <cellStyle name="_Sales Forecat-original_Monitor_1_Sales Forecat_Monitor_Monitor_Monitor_Monitor 2" xfId="678"/>
    <cellStyle name="_Sales Forecat-original_Monitor_1_Sales Forecat_Monitor_Monitor_Monitor_Monitor_Monitor" xfId="679"/>
    <cellStyle name="_Sales Forecat-original_Monitor_1_Sales Forecat_Monitor_Monitor_Monitor_Monitor_Monitor 2" xfId="680"/>
    <cellStyle name="_Sales Forecat-original_Monitor_1_Sales Forecat_Monitor_Monitor_Monitor_Monitor_Monitor_6J" xfId="681"/>
    <cellStyle name="_Sales Forecat-original_Monitor_1_Sales Forecat_Monitor_Monitor_Monitor_Monitor_Monitor_6J2G" xfId="682"/>
    <cellStyle name="_Sales Forecat-original_Monitor_1_Sales Forecat_Monitor_Monitor_Monitor_Monitor_Monitor_PL6J" xfId="683"/>
    <cellStyle name="_Sales Forecat-original_Monitor_1_Sales Forecat_Monitor_Monitor_Monitor_Monitor_Sales Forecat" xfId="684"/>
    <cellStyle name="_Sales Forecat-original_Monitor_1_Sales Forecat_Monitor_Monitor_Monitor_Monitor_Sales Forecat 2" xfId="685"/>
    <cellStyle name="_Sales Forecat-original_Monitor_1_Sales Forecat_Monitor_Monitor_Monitor_Monitor_Sales Forecat_6J" xfId="686"/>
    <cellStyle name="_Sales Forecat-original_Monitor_1_Sales Forecat_Monitor_Monitor_Monitor_Monitor_Sales Forecat_6J2G" xfId="687"/>
    <cellStyle name="_Sales Forecat-original_Monitor_1_Sales Forecat_Monitor_Monitor_Monitor_Monitor_Sales Forecat_PL6J" xfId="688"/>
    <cellStyle name="_Sales Forecat-original_Monitor_1_Sales Forecat_Monitor_Monitor_Monitor_PL6J" xfId="689"/>
    <cellStyle name="_Sales Forecat-original_Monitor_1_Sales Forecat_Monitor_Monitor_Monitor_Sales Forecat" xfId="690"/>
    <cellStyle name="_Sales Forecat-original_Monitor_1_Sales Forecat_Monitor_Monitor_Monitor_Sales Forecat 2" xfId="691"/>
    <cellStyle name="_Sales Forecat-original_Monitor_1_Sales Forecat_Monitor_Monitor_Monitor_Sales Forecat_Monitor" xfId="692"/>
    <cellStyle name="_Sales Forecat-original_Monitor_1_Sales Forecat_Monitor_Monitor_Monitor_Sales Forecat_Monitor 2" xfId="693"/>
    <cellStyle name="_Sales Forecat-original_Monitor_1_Sales Forecat_Monitor_Monitor_Monitor_Sales Forecat_Monitor_6J" xfId="694"/>
    <cellStyle name="_Sales Forecat-original_Monitor_1_Sales Forecat_Monitor_Monitor_Monitor_Sales Forecat_Monitor_6J2G" xfId="695"/>
    <cellStyle name="_Sales Forecat-original_Monitor_1_Sales Forecat_Monitor_Monitor_Monitor_Sales Forecat_Monitor_PL6J" xfId="696"/>
    <cellStyle name="_Sales Forecat-original_Monitor_1_Sales Forecat_Monitor_Monitor_Monitor_Sales Forecat_Sales Forecat" xfId="697"/>
    <cellStyle name="_Sales Forecat-original_Monitor_1_Sales Forecat_Monitor_Monitor_Monitor_Sales Forecat_Sales Forecat 2" xfId="698"/>
    <cellStyle name="_Sales Forecat-original_Monitor_1_Sales Forecat_Monitor_Monitor_Monitor_Sales Forecat_Sales Forecat_6J" xfId="699"/>
    <cellStyle name="_Sales Forecat-original_Monitor_1_Sales Forecat_Monitor_Monitor_Monitor_Sales Forecat_Sales Forecat_6J2G" xfId="700"/>
    <cellStyle name="_Sales Forecat-original_Monitor_1_Sales Forecat_Monitor_Monitor_Monitor_Sales Forecat_Sales Forecat_PL6J" xfId="701"/>
    <cellStyle name="_Sales Forecat-original_Monitor_1_Sales Forecat_Monitor_Monitor_Sales Forecat" xfId="702"/>
    <cellStyle name="_Sales Forecat-original_Monitor_1_Sales Forecat_Monitor_Monitor_Sales Forecat 2" xfId="703"/>
    <cellStyle name="_Sales Forecat-original_Monitor_1_Sales Forecat_Monitor_Monitor_Sales Forecat_6J" xfId="704"/>
    <cellStyle name="_Sales Forecat-original_Monitor_1_Sales Forecat_Monitor_Monitor_Sales Forecat_6J2G" xfId="705"/>
    <cellStyle name="_Sales Forecat-original_Monitor_1_Sales Forecat_Monitor_Monitor_Sales Forecat_Monitor" xfId="706"/>
    <cellStyle name="_Sales Forecat-original_Monitor_1_Sales Forecat_Monitor_Monitor_Sales Forecat_Monitor 2" xfId="707"/>
    <cellStyle name="_Sales Forecat-original_Monitor_1_Sales Forecat_Monitor_Monitor_Sales Forecat_Monitor_Monitor" xfId="708"/>
    <cellStyle name="_Sales Forecat-original_Monitor_1_Sales Forecat_Monitor_Monitor_Sales Forecat_Monitor_Monitor 2" xfId="709"/>
    <cellStyle name="_Sales Forecat-original_Monitor_1_Sales Forecat_Monitor_Monitor_Sales Forecat_Monitor_Monitor_6J" xfId="710"/>
    <cellStyle name="_Sales Forecat-original_Monitor_1_Sales Forecat_Monitor_Monitor_Sales Forecat_Monitor_Monitor_6J2G" xfId="711"/>
    <cellStyle name="_Sales Forecat-original_Monitor_1_Sales Forecat_Monitor_Monitor_Sales Forecat_Monitor_Monitor_PL6J" xfId="712"/>
    <cellStyle name="_Sales Forecat-original_Monitor_1_Sales Forecat_Monitor_Monitor_Sales Forecat_Monitor_Sales Forecat" xfId="713"/>
    <cellStyle name="_Sales Forecat-original_Monitor_1_Sales Forecat_Monitor_Monitor_Sales Forecat_Monitor_Sales Forecat 2" xfId="714"/>
    <cellStyle name="_Sales Forecat-original_Monitor_1_Sales Forecat_Monitor_Monitor_Sales Forecat_Monitor_Sales Forecat_6J" xfId="715"/>
    <cellStyle name="_Sales Forecat-original_Monitor_1_Sales Forecat_Monitor_Monitor_Sales Forecat_Monitor_Sales Forecat_6J2G" xfId="716"/>
    <cellStyle name="_Sales Forecat-original_Monitor_1_Sales Forecat_Monitor_Monitor_Sales Forecat_Monitor_Sales Forecat_PL6J" xfId="717"/>
    <cellStyle name="_Sales Forecat-original_Monitor_1_Sales Forecat_Monitor_Monitor_Sales Forecat_PL6J" xfId="718"/>
    <cellStyle name="_Sales Forecat-original_Monitor_1_Sales Forecat_Monitor_Monitor_Sales Forecat_Sales Forecat" xfId="719"/>
    <cellStyle name="_Sales Forecat-original_Monitor_1_Sales Forecat_Monitor_Monitor_Sales Forecat_Sales Forecat 2" xfId="720"/>
    <cellStyle name="_Sales Forecat-original_Monitor_1_Sales Forecat_Monitor_Monitor_Sales Forecat_Sales Forecat_Monitor" xfId="721"/>
    <cellStyle name="_Sales Forecat-original_Monitor_1_Sales Forecat_Monitor_Monitor_Sales Forecat_Sales Forecat_Monitor 2" xfId="722"/>
    <cellStyle name="_Sales Forecat-original_Monitor_1_Sales Forecat_Monitor_Monitor_Sales Forecat_Sales Forecat_Monitor_6J" xfId="723"/>
    <cellStyle name="_Sales Forecat-original_Monitor_1_Sales Forecat_Monitor_Monitor_Sales Forecat_Sales Forecat_Monitor_6J2G" xfId="724"/>
    <cellStyle name="_Sales Forecat-original_Monitor_1_Sales Forecat_Monitor_Monitor_Sales Forecat_Sales Forecat_Monitor_PL6J" xfId="725"/>
    <cellStyle name="_Sales Forecat-original_Monitor_1_Sales Forecat_Monitor_Monitor_Sales Forecat_Sales Forecat_Sales Forecat" xfId="726"/>
    <cellStyle name="_Sales Forecat-original_Monitor_1_Sales Forecat_Monitor_Monitor_Sales Forecat_Sales Forecat_Sales Forecat 2" xfId="727"/>
    <cellStyle name="_Sales Forecat-original_Monitor_1_Sales Forecat_Monitor_Monitor_Sales Forecat_Sales Forecat_Sales Forecat_6J" xfId="728"/>
    <cellStyle name="_Sales Forecat-original_Monitor_1_Sales Forecat_Monitor_Monitor_Sales Forecat_Sales Forecat_Sales Forecat_6J2G" xfId="729"/>
    <cellStyle name="_Sales Forecat-original_Monitor_1_Sales Forecat_Monitor_Monitor_Sales Forecat_Sales Forecat_Sales Forecat_PL6J" xfId="730"/>
    <cellStyle name="_Sales Forecat-original_Monitor_1_Sales Forecat_Monitor_PL6J" xfId="731"/>
    <cellStyle name="_Sales Forecat-original_Monitor_1_Sales Forecat_Monitor_Sales Forecat" xfId="732"/>
    <cellStyle name="_Sales Forecat-original_Monitor_1_Sales Forecat_Monitor_Sales Forecat 2" xfId="733"/>
    <cellStyle name="_Sales Forecat-original_Monitor_1_Sales Forecat_Monitor_Sales Forecat_Monitor" xfId="734"/>
    <cellStyle name="_Sales Forecat-original_Monitor_1_Sales Forecat_Monitor_Sales Forecat_Monitor 2" xfId="735"/>
    <cellStyle name="_Sales Forecat-original_Monitor_1_Sales Forecat_Monitor_Sales Forecat_Monitor_6J" xfId="736"/>
    <cellStyle name="_Sales Forecat-original_Monitor_1_Sales Forecat_Monitor_Sales Forecat_Monitor_6J2G" xfId="737"/>
    <cellStyle name="_Sales Forecat-original_Monitor_1_Sales Forecat_Monitor_Sales Forecat_Monitor_Monitor" xfId="738"/>
    <cellStyle name="_Sales Forecat-original_Monitor_1_Sales Forecat_Monitor_Sales Forecat_Monitor_Monitor 2" xfId="739"/>
    <cellStyle name="_Sales Forecat-original_Monitor_1_Sales Forecat_Monitor_Sales Forecat_Monitor_Monitor_Monitor" xfId="740"/>
    <cellStyle name="_Sales Forecat-original_Monitor_1_Sales Forecat_Monitor_Sales Forecat_Monitor_Monitor_Monitor 2" xfId="741"/>
    <cellStyle name="_Sales Forecat-original_Monitor_1_Sales Forecat_Monitor_Sales Forecat_Monitor_Monitor_Monitor_6J" xfId="742"/>
    <cellStyle name="_Sales Forecat-original_Monitor_1_Sales Forecat_Monitor_Sales Forecat_Monitor_Monitor_Monitor_6J2G" xfId="743"/>
    <cellStyle name="_Sales Forecat-original_Monitor_1_Sales Forecat_Monitor_Sales Forecat_Monitor_Monitor_Monitor_PL6J" xfId="744"/>
    <cellStyle name="_Sales Forecat-original_Monitor_1_Sales Forecat_Monitor_Sales Forecat_Monitor_Monitor_Sales Forecat" xfId="745"/>
    <cellStyle name="_Sales Forecat-original_Monitor_1_Sales Forecat_Monitor_Sales Forecat_Monitor_Monitor_Sales Forecat 2" xfId="746"/>
    <cellStyle name="_Sales Forecat-original_Monitor_1_Sales Forecat_Monitor_Sales Forecat_Monitor_Monitor_Sales Forecat_6J" xfId="747"/>
    <cellStyle name="_Sales Forecat-original_Monitor_1_Sales Forecat_Monitor_Sales Forecat_Monitor_Monitor_Sales Forecat_6J2G" xfId="748"/>
    <cellStyle name="_Sales Forecat-original_Monitor_1_Sales Forecat_Monitor_Sales Forecat_Monitor_Monitor_Sales Forecat_PL6J" xfId="749"/>
    <cellStyle name="_Sales Forecat-original_Monitor_1_Sales Forecat_Monitor_Sales Forecat_Monitor_PL6J" xfId="750"/>
    <cellStyle name="_Sales Forecat-original_Monitor_1_Sales Forecat_Monitor_Sales Forecat_Monitor_Sales Forecat" xfId="751"/>
    <cellStyle name="_Sales Forecat-original_Monitor_1_Sales Forecat_Monitor_Sales Forecat_Monitor_Sales Forecat 2" xfId="752"/>
    <cellStyle name="_Sales Forecat-original_Monitor_1_Sales Forecat_Monitor_Sales Forecat_Monitor_Sales Forecat_Monitor" xfId="753"/>
    <cellStyle name="_Sales Forecat-original_Monitor_1_Sales Forecat_Monitor_Sales Forecat_Monitor_Sales Forecat_Monitor 2" xfId="754"/>
    <cellStyle name="_Sales Forecat-original_Monitor_1_Sales Forecat_Monitor_Sales Forecat_Monitor_Sales Forecat_Monitor_6J" xfId="755"/>
    <cellStyle name="_Sales Forecat-original_Monitor_1_Sales Forecat_Monitor_Sales Forecat_Monitor_Sales Forecat_Monitor_6J2G" xfId="756"/>
    <cellStyle name="_Sales Forecat-original_Monitor_1_Sales Forecat_Monitor_Sales Forecat_Monitor_Sales Forecat_Monitor_PL6J" xfId="757"/>
    <cellStyle name="_Sales Forecat-original_Monitor_1_Sales Forecat_Monitor_Sales Forecat_Monitor_Sales Forecat_Sales Forecat" xfId="758"/>
    <cellStyle name="_Sales Forecat-original_Monitor_1_Sales Forecat_Monitor_Sales Forecat_Monitor_Sales Forecat_Sales Forecat 2" xfId="759"/>
    <cellStyle name="_Sales Forecat-original_Monitor_1_Sales Forecat_Monitor_Sales Forecat_Monitor_Sales Forecat_Sales Forecat_6J" xfId="760"/>
    <cellStyle name="_Sales Forecat-original_Monitor_1_Sales Forecat_Monitor_Sales Forecat_Monitor_Sales Forecat_Sales Forecat_6J2G" xfId="761"/>
    <cellStyle name="_Sales Forecat-original_Monitor_1_Sales Forecat_Monitor_Sales Forecat_Monitor_Sales Forecat_Sales Forecat_PL6J" xfId="762"/>
    <cellStyle name="_Sales Forecat-original_Monitor_1_Sales Forecat_Monitor_Sales Forecat_Sales Forecat" xfId="763"/>
    <cellStyle name="_Sales Forecat-original_Monitor_1_Sales Forecat_Monitor_Sales Forecat_Sales Forecat 2" xfId="764"/>
    <cellStyle name="_Sales Forecat-original_Monitor_1_Sales Forecat_Monitor_Sales Forecat_Sales Forecat_6J" xfId="765"/>
    <cellStyle name="_Sales Forecat-original_Monitor_1_Sales Forecat_Monitor_Sales Forecat_Sales Forecat_6J2G" xfId="766"/>
    <cellStyle name="_Sales Forecat-original_Monitor_1_Sales Forecat_Monitor_Sales Forecat_Sales Forecat_Monitor" xfId="767"/>
    <cellStyle name="_Sales Forecat-original_Monitor_1_Sales Forecat_Monitor_Sales Forecat_Sales Forecat_Monitor 2" xfId="768"/>
    <cellStyle name="_Sales Forecat-original_Monitor_1_Sales Forecat_Monitor_Sales Forecat_Sales Forecat_Monitor_Monitor" xfId="769"/>
    <cellStyle name="_Sales Forecat-original_Monitor_1_Sales Forecat_Monitor_Sales Forecat_Sales Forecat_Monitor_Monitor 2" xfId="770"/>
    <cellStyle name="_Sales Forecat-original_Monitor_1_Sales Forecat_Monitor_Sales Forecat_Sales Forecat_Monitor_Monitor_6J" xfId="771"/>
    <cellStyle name="_Sales Forecat-original_Monitor_1_Sales Forecat_Monitor_Sales Forecat_Sales Forecat_Monitor_Monitor_6J2G" xfId="772"/>
    <cellStyle name="_Sales Forecat-original_Monitor_1_Sales Forecat_Monitor_Sales Forecat_Sales Forecat_Monitor_Monitor_PL6J" xfId="773"/>
    <cellStyle name="_Sales Forecat-original_Monitor_1_Sales Forecat_Monitor_Sales Forecat_Sales Forecat_Monitor_Sales Forecat" xfId="774"/>
    <cellStyle name="_Sales Forecat-original_Monitor_1_Sales Forecat_Monitor_Sales Forecat_Sales Forecat_Monitor_Sales Forecat 2" xfId="775"/>
    <cellStyle name="_Sales Forecat-original_Monitor_1_Sales Forecat_Monitor_Sales Forecat_Sales Forecat_Monitor_Sales Forecat_6J" xfId="776"/>
    <cellStyle name="_Sales Forecat-original_Monitor_1_Sales Forecat_Monitor_Sales Forecat_Sales Forecat_Monitor_Sales Forecat_6J2G" xfId="777"/>
    <cellStyle name="_Sales Forecat-original_Monitor_1_Sales Forecat_Monitor_Sales Forecat_Sales Forecat_Monitor_Sales Forecat_PL6J" xfId="778"/>
    <cellStyle name="_Sales Forecat-original_Monitor_1_Sales Forecat_Monitor_Sales Forecat_Sales Forecat_PL6J" xfId="779"/>
    <cellStyle name="_Sales Forecat-original_Monitor_1_Sales Forecat_Monitor_Sales Forecat_Sales Forecat_Sales Forecat" xfId="780"/>
    <cellStyle name="_Sales Forecat-original_Monitor_1_Sales Forecat_Monitor_Sales Forecat_Sales Forecat_Sales Forecat 2" xfId="781"/>
    <cellStyle name="_Sales Forecat-original_Monitor_1_Sales Forecat_Monitor_Sales Forecat_Sales Forecat_Sales Forecat_Monitor" xfId="782"/>
    <cellStyle name="_Sales Forecat-original_Monitor_1_Sales Forecat_Monitor_Sales Forecat_Sales Forecat_Sales Forecat_Monitor 2" xfId="783"/>
    <cellStyle name="_Sales Forecat-original_Monitor_1_Sales Forecat_Monitor_Sales Forecat_Sales Forecat_Sales Forecat_Monitor_6J" xfId="784"/>
    <cellStyle name="_Sales Forecat-original_Monitor_1_Sales Forecat_Monitor_Sales Forecat_Sales Forecat_Sales Forecat_Monitor_6J2G" xfId="785"/>
    <cellStyle name="_Sales Forecat-original_Monitor_1_Sales Forecat_Monitor_Sales Forecat_Sales Forecat_Sales Forecat_Monitor_PL6J" xfId="786"/>
    <cellStyle name="_Sales Forecat-original_Monitor_1_Sales Forecat_Monitor_Sales Forecat_Sales Forecat_Sales Forecat_Sales Forecat" xfId="787"/>
    <cellStyle name="_Sales Forecat-original_Monitor_1_Sales Forecat_Monitor_Sales Forecat_Sales Forecat_Sales Forecat_Sales Forecat 2" xfId="788"/>
    <cellStyle name="_Sales Forecat-original_Monitor_1_Sales Forecat_Monitor_Sales Forecat_Sales Forecat_Sales Forecat_Sales Forecat_6J" xfId="789"/>
    <cellStyle name="_Sales Forecat-original_Monitor_1_Sales Forecat_Monitor_Sales Forecat_Sales Forecat_Sales Forecat_Sales Forecat_6J2G" xfId="790"/>
    <cellStyle name="_Sales Forecat-original_Monitor_1_Sales Forecat_Monitor_Sales Forecat_Sales Forecat_Sales Forecat_Sales Forecat_PL6J" xfId="791"/>
    <cellStyle name="_Sales Forecat-original_Monitor_1_Sales Forecat_Sales Forecat" xfId="792"/>
    <cellStyle name="_Sales Forecat-original_Monitor_1_Sales Forecat_Sales Forecat 2" xfId="793"/>
    <cellStyle name="_Sales Forecat-original_Monitor_1_Sales Forecat_Sales Forecat_6J" xfId="794"/>
    <cellStyle name="_Sales Forecat-original_Monitor_1_Sales Forecat_Sales Forecat_6J2G" xfId="795"/>
    <cellStyle name="_Sales Forecat-original_Monitor_1_Sales Forecat_Sales Forecat_Monitor" xfId="796"/>
    <cellStyle name="_Sales Forecat-original_Monitor_1_Sales Forecat_Sales Forecat_Monitor 2" xfId="797"/>
    <cellStyle name="_Sales Forecat-original_Monitor_1_Sales Forecat_Sales Forecat_Monitor_Monitor" xfId="798"/>
    <cellStyle name="_Sales Forecat-original_Monitor_1_Sales Forecat_Sales Forecat_Monitor_Monitor 2" xfId="799"/>
    <cellStyle name="_Sales Forecat-original_Monitor_1_Sales Forecat_Sales Forecat_Monitor_Monitor_6J" xfId="800"/>
    <cellStyle name="_Sales Forecat-original_Monitor_1_Sales Forecat_Sales Forecat_Monitor_Monitor_6J2G" xfId="801"/>
    <cellStyle name="_Sales Forecat-original_Monitor_1_Sales Forecat_Sales Forecat_Monitor_Monitor_Monitor" xfId="802"/>
    <cellStyle name="_Sales Forecat-original_Monitor_1_Sales Forecat_Sales Forecat_Monitor_Monitor_Monitor 2" xfId="803"/>
    <cellStyle name="_Sales Forecat-original_Monitor_1_Sales Forecat_Sales Forecat_Monitor_Monitor_Monitor_Monitor" xfId="804"/>
    <cellStyle name="_Sales Forecat-original_Monitor_1_Sales Forecat_Sales Forecat_Monitor_Monitor_Monitor_Monitor 2" xfId="805"/>
    <cellStyle name="_Sales Forecat-original_Monitor_1_Sales Forecat_Sales Forecat_Monitor_Monitor_Monitor_Monitor_6J" xfId="806"/>
    <cellStyle name="_Sales Forecat-original_Monitor_1_Sales Forecat_Sales Forecat_Monitor_Monitor_Monitor_Monitor_6J2G" xfId="807"/>
    <cellStyle name="_Sales Forecat-original_Monitor_1_Sales Forecat_Sales Forecat_Monitor_Monitor_Monitor_Monitor_PL6J" xfId="808"/>
    <cellStyle name="_Sales Forecat-original_Monitor_1_Sales Forecat_Sales Forecat_Monitor_Monitor_Monitor_Sales Forecat" xfId="809"/>
    <cellStyle name="_Sales Forecat-original_Monitor_1_Sales Forecat_Sales Forecat_Monitor_Monitor_Monitor_Sales Forecat 2" xfId="810"/>
    <cellStyle name="_Sales Forecat-original_Monitor_1_Sales Forecat_Sales Forecat_Monitor_Monitor_Monitor_Sales Forecat_6J" xfId="811"/>
    <cellStyle name="_Sales Forecat-original_Monitor_1_Sales Forecat_Sales Forecat_Monitor_Monitor_Monitor_Sales Forecat_6J2G" xfId="812"/>
    <cellStyle name="_Sales Forecat-original_Monitor_1_Sales Forecat_Sales Forecat_Monitor_Monitor_Monitor_Sales Forecat_PL6J" xfId="813"/>
    <cellStyle name="_Sales Forecat-original_Monitor_1_Sales Forecat_Sales Forecat_Monitor_Monitor_PL6J" xfId="814"/>
    <cellStyle name="_Sales Forecat-original_Monitor_1_Sales Forecat_Sales Forecat_Monitor_Monitor_Sales Forecat" xfId="815"/>
    <cellStyle name="_Sales Forecat-original_Monitor_1_Sales Forecat_Sales Forecat_Monitor_Monitor_Sales Forecat 2" xfId="816"/>
    <cellStyle name="_Sales Forecat-original_Monitor_1_Sales Forecat_Sales Forecat_Monitor_Monitor_Sales Forecat_Monitor" xfId="817"/>
    <cellStyle name="_Sales Forecat-original_Monitor_1_Sales Forecat_Sales Forecat_Monitor_Monitor_Sales Forecat_Monitor 2" xfId="818"/>
    <cellStyle name="_Sales Forecat-original_Monitor_1_Sales Forecat_Sales Forecat_Monitor_Monitor_Sales Forecat_Monitor_6J" xfId="819"/>
    <cellStyle name="_Sales Forecat-original_Monitor_1_Sales Forecat_Sales Forecat_Monitor_Monitor_Sales Forecat_Monitor_6J2G" xfId="820"/>
    <cellStyle name="_Sales Forecat-original_Monitor_1_Sales Forecat_Sales Forecat_Monitor_Monitor_Sales Forecat_Monitor_PL6J" xfId="821"/>
    <cellStyle name="_Sales Forecat-original_Monitor_1_Sales Forecat_Sales Forecat_Monitor_Monitor_Sales Forecat_Sales Forecat" xfId="822"/>
    <cellStyle name="_Sales Forecat-original_Monitor_1_Sales Forecat_Sales Forecat_Monitor_Monitor_Sales Forecat_Sales Forecat 2" xfId="823"/>
    <cellStyle name="_Sales Forecat-original_Monitor_1_Sales Forecat_Sales Forecat_Monitor_Monitor_Sales Forecat_Sales Forecat_6J" xfId="824"/>
    <cellStyle name="_Sales Forecat-original_Monitor_1_Sales Forecat_Sales Forecat_Monitor_Monitor_Sales Forecat_Sales Forecat_6J2G" xfId="825"/>
    <cellStyle name="_Sales Forecat-original_Monitor_1_Sales Forecat_Sales Forecat_Monitor_Monitor_Sales Forecat_Sales Forecat_PL6J" xfId="826"/>
    <cellStyle name="_Sales Forecat-original_Monitor_1_Sales Forecat_Sales Forecat_Monitor_Sales Forecat" xfId="827"/>
    <cellStyle name="_Sales Forecat-original_Monitor_1_Sales Forecat_Sales Forecat_Monitor_Sales Forecat 2" xfId="828"/>
    <cellStyle name="_Sales Forecat-original_Monitor_1_Sales Forecat_Sales Forecat_Monitor_Sales Forecat_6J" xfId="829"/>
    <cellStyle name="_Sales Forecat-original_Monitor_1_Sales Forecat_Sales Forecat_Monitor_Sales Forecat_6J2G" xfId="830"/>
    <cellStyle name="_Sales Forecat-original_Monitor_1_Sales Forecat_Sales Forecat_Monitor_Sales Forecat_Monitor" xfId="831"/>
    <cellStyle name="_Sales Forecat-original_Monitor_1_Sales Forecat_Sales Forecat_Monitor_Sales Forecat_Monitor 2" xfId="832"/>
    <cellStyle name="_Sales Forecat-original_Monitor_1_Sales Forecat_Sales Forecat_Monitor_Sales Forecat_Monitor_Monitor" xfId="833"/>
    <cellStyle name="_Sales Forecat-original_Monitor_1_Sales Forecat_Sales Forecat_Monitor_Sales Forecat_Monitor_Monitor 2" xfId="834"/>
    <cellStyle name="_Sales Forecat-original_Monitor_1_Sales Forecat_Sales Forecat_Monitor_Sales Forecat_Monitor_Monitor_6J" xfId="835"/>
    <cellStyle name="_Sales Forecat-original_Monitor_1_Sales Forecat_Sales Forecat_Monitor_Sales Forecat_Monitor_Monitor_6J2G" xfId="836"/>
    <cellStyle name="_Sales Forecat-original_Monitor_1_Sales Forecat_Sales Forecat_Monitor_Sales Forecat_Monitor_Monitor_PL6J" xfId="837"/>
    <cellStyle name="_Sales Forecat-original_Monitor_1_Sales Forecat_Sales Forecat_Monitor_Sales Forecat_Monitor_Sales Forecat" xfId="838"/>
    <cellStyle name="_Sales Forecat-original_Monitor_1_Sales Forecat_Sales Forecat_Monitor_Sales Forecat_Monitor_Sales Forecat 2" xfId="839"/>
    <cellStyle name="_Sales Forecat-original_Monitor_1_Sales Forecat_Sales Forecat_Monitor_Sales Forecat_Monitor_Sales Forecat_6J" xfId="840"/>
    <cellStyle name="_Sales Forecat-original_Monitor_1_Sales Forecat_Sales Forecat_Monitor_Sales Forecat_Monitor_Sales Forecat_6J2G" xfId="841"/>
    <cellStyle name="_Sales Forecat-original_Monitor_1_Sales Forecat_Sales Forecat_Monitor_Sales Forecat_Monitor_Sales Forecat_PL6J" xfId="842"/>
    <cellStyle name="_Sales Forecat-original_Monitor_1_Sales Forecat_Sales Forecat_Monitor_Sales Forecat_PL6J" xfId="843"/>
    <cellStyle name="_Sales Forecat-original_Monitor_1_Sales Forecat_Sales Forecat_Monitor_Sales Forecat_Sales Forecat" xfId="844"/>
    <cellStyle name="_Sales Forecat-original_Monitor_1_Sales Forecat_Sales Forecat_Monitor_Sales Forecat_Sales Forecat 2" xfId="845"/>
    <cellStyle name="_Sales Forecat-original_Monitor_1_Sales Forecat_Sales Forecat_Monitor_Sales Forecat_Sales Forecat_Monitor" xfId="846"/>
    <cellStyle name="_Sales Forecat-original_Monitor_1_Sales Forecat_Sales Forecat_Monitor_Sales Forecat_Sales Forecat_Monitor 2" xfId="847"/>
    <cellStyle name="_Sales Forecat-original_Monitor_1_Sales Forecat_Sales Forecat_Monitor_Sales Forecat_Sales Forecat_Monitor_6J" xfId="848"/>
    <cellStyle name="_Sales Forecat-original_Monitor_1_Sales Forecat_Sales Forecat_Monitor_Sales Forecat_Sales Forecat_Monitor_6J2G" xfId="849"/>
    <cellStyle name="_Sales Forecat-original_Monitor_1_Sales Forecat_Sales Forecat_Monitor_Sales Forecat_Sales Forecat_Monitor_PL6J" xfId="850"/>
    <cellStyle name="_Sales Forecat-original_Monitor_1_Sales Forecat_Sales Forecat_Monitor_Sales Forecat_Sales Forecat_Sales Forecat" xfId="851"/>
    <cellStyle name="_Sales Forecat-original_Monitor_1_Sales Forecat_Sales Forecat_Monitor_Sales Forecat_Sales Forecat_Sales Forecat 2" xfId="852"/>
    <cellStyle name="_Sales Forecat-original_Monitor_1_Sales Forecat_Sales Forecat_Monitor_Sales Forecat_Sales Forecat_Sales Forecat_6J" xfId="853"/>
    <cellStyle name="_Sales Forecat-original_Monitor_1_Sales Forecat_Sales Forecat_Monitor_Sales Forecat_Sales Forecat_Sales Forecat_6J2G" xfId="854"/>
    <cellStyle name="_Sales Forecat-original_Monitor_1_Sales Forecat_Sales Forecat_Monitor_Sales Forecat_Sales Forecat_Sales Forecat_PL6J" xfId="855"/>
    <cellStyle name="_Sales Forecat-original_Monitor_1_Sales Forecat_Sales Forecat_PL6J" xfId="856"/>
    <cellStyle name="_Sales Forecat-original_Monitor_1_Sales Forecat_Sales Forecat_Sales Forecat" xfId="857"/>
    <cellStyle name="_Sales Forecat-original_Monitor_1_Sales Forecat_Sales Forecat_Sales Forecat 2" xfId="858"/>
    <cellStyle name="_Sales Forecat-original_Monitor_1_Sales Forecat_Sales Forecat_Sales Forecat_Monitor" xfId="859"/>
    <cellStyle name="_Sales Forecat-original_Monitor_1_Sales Forecat_Sales Forecat_Sales Forecat_Monitor 2" xfId="860"/>
    <cellStyle name="_Sales Forecat-original_Monitor_1_Sales Forecat_Sales Forecat_Sales Forecat_Monitor_6J" xfId="861"/>
    <cellStyle name="_Sales Forecat-original_Monitor_1_Sales Forecat_Sales Forecat_Sales Forecat_Monitor_6J2G" xfId="862"/>
    <cellStyle name="_Sales Forecat-original_Monitor_1_Sales Forecat_Sales Forecat_Sales Forecat_Monitor_Monitor" xfId="863"/>
    <cellStyle name="_Sales Forecat-original_Monitor_1_Sales Forecat_Sales Forecat_Sales Forecat_Monitor_Monitor 2" xfId="864"/>
    <cellStyle name="_Sales Forecat-original_Monitor_1_Sales Forecat_Sales Forecat_Sales Forecat_Monitor_Monitor_Monitor" xfId="865"/>
    <cellStyle name="_Sales Forecat-original_Monitor_1_Sales Forecat_Sales Forecat_Sales Forecat_Monitor_Monitor_Monitor 2" xfId="866"/>
    <cellStyle name="_Sales Forecat-original_Monitor_1_Sales Forecat_Sales Forecat_Sales Forecat_Monitor_Monitor_Monitor_6J" xfId="867"/>
    <cellStyle name="_Sales Forecat-original_Monitor_1_Sales Forecat_Sales Forecat_Sales Forecat_Monitor_Monitor_Monitor_6J2G" xfId="868"/>
    <cellStyle name="_Sales Forecat-original_Monitor_1_Sales Forecat_Sales Forecat_Sales Forecat_Monitor_Monitor_Monitor_PL6J" xfId="869"/>
    <cellStyle name="_Sales Forecat-original_Monitor_1_Sales Forecat_Sales Forecat_Sales Forecat_Monitor_Monitor_Sales Forecat" xfId="870"/>
    <cellStyle name="_Sales Forecat-original_Monitor_1_Sales Forecat_Sales Forecat_Sales Forecat_Monitor_Monitor_Sales Forecat 2" xfId="871"/>
    <cellStyle name="_Sales Forecat-original_Monitor_1_Sales Forecat_Sales Forecat_Sales Forecat_Monitor_Monitor_Sales Forecat_6J" xfId="872"/>
    <cellStyle name="_Sales Forecat-original_Monitor_1_Sales Forecat_Sales Forecat_Sales Forecat_Monitor_Monitor_Sales Forecat_6J2G" xfId="873"/>
    <cellStyle name="_Sales Forecat-original_Monitor_1_Sales Forecat_Sales Forecat_Sales Forecat_Monitor_Monitor_Sales Forecat_PL6J" xfId="874"/>
    <cellStyle name="_Sales Forecat-original_Monitor_1_Sales Forecat_Sales Forecat_Sales Forecat_Monitor_PL6J" xfId="875"/>
    <cellStyle name="_Sales Forecat-original_Monitor_1_Sales Forecat_Sales Forecat_Sales Forecat_Monitor_Sales Forecat" xfId="876"/>
    <cellStyle name="_Sales Forecat-original_Monitor_1_Sales Forecat_Sales Forecat_Sales Forecat_Monitor_Sales Forecat 2" xfId="877"/>
    <cellStyle name="_Sales Forecat-original_Monitor_1_Sales Forecat_Sales Forecat_Sales Forecat_Monitor_Sales Forecat_Monitor" xfId="878"/>
    <cellStyle name="_Sales Forecat-original_Monitor_1_Sales Forecat_Sales Forecat_Sales Forecat_Monitor_Sales Forecat_Monitor 2" xfId="879"/>
    <cellStyle name="_Sales Forecat-original_Monitor_1_Sales Forecat_Sales Forecat_Sales Forecat_Monitor_Sales Forecat_Monitor_6J" xfId="880"/>
    <cellStyle name="_Sales Forecat-original_Monitor_1_Sales Forecat_Sales Forecat_Sales Forecat_Monitor_Sales Forecat_Monitor_6J2G" xfId="881"/>
    <cellStyle name="_Sales Forecat-original_Monitor_1_Sales Forecat_Sales Forecat_Sales Forecat_Monitor_Sales Forecat_Monitor_PL6J" xfId="882"/>
    <cellStyle name="_Sales Forecat-original_Monitor_1_Sales Forecat_Sales Forecat_Sales Forecat_Monitor_Sales Forecat_Sales Forecat" xfId="883"/>
    <cellStyle name="_Sales Forecat-original_Monitor_1_Sales Forecat_Sales Forecat_Sales Forecat_Monitor_Sales Forecat_Sales Forecat 2" xfId="884"/>
    <cellStyle name="_Sales Forecat-original_Monitor_1_Sales Forecat_Sales Forecat_Sales Forecat_Monitor_Sales Forecat_Sales Forecat_6J" xfId="885"/>
    <cellStyle name="_Sales Forecat-original_Monitor_1_Sales Forecat_Sales Forecat_Sales Forecat_Monitor_Sales Forecat_Sales Forecat_6J2G" xfId="886"/>
    <cellStyle name="_Sales Forecat-original_Monitor_1_Sales Forecat_Sales Forecat_Sales Forecat_Monitor_Sales Forecat_Sales Forecat_PL6J" xfId="887"/>
    <cellStyle name="_Sales Forecat-original_Monitor_1_Sales Forecat_Sales Forecat_Sales Forecat_Sales Forecat" xfId="888"/>
    <cellStyle name="_Sales Forecat-original_Monitor_1_Sales Forecat_Sales Forecat_Sales Forecat_Sales Forecat 2" xfId="889"/>
    <cellStyle name="_Sales Forecat-original_Monitor_1_Sales Forecat_Sales Forecat_Sales Forecat_Sales Forecat_6J" xfId="890"/>
    <cellStyle name="_Sales Forecat-original_Monitor_1_Sales Forecat_Sales Forecat_Sales Forecat_Sales Forecat_6J2G" xfId="891"/>
    <cellStyle name="_Sales Forecat-original_Monitor_1_Sales Forecat_Sales Forecat_Sales Forecat_Sales Forecat_Monitor" xfId="892"/>
    <cellStyle name="_Sales Forecat-original_Monitor_1_Sales Forecat_Sales Forecat_Sales Forecat_Sales Forecat_Monitor 2" xfId="893"/>
    <cellStyle name="_Sales Forecat-original_Monitor_1_Sales Forecat_Sales Forecat_Sales Forecat_Sales Forecat_Monitor_Monitor" xfId="894"/>
    <cellStyle name="_Sales Forecat-original_Monitor_1_Sales Forecat_Sales Forecat_Sales Forecat_Sales Forecat_Monitor_Monitor 2" xfId="895"/>
    <cellStyle name="_Sales Forecat-original_Monitor_1_Sales Forecat_Sales Forecat_Sales Forecat_Sales Forecat_Monitor_Monitor_6J" xfId="896"/>
    <cellStyle name="_Sales Forecat-original_Monitor_1_Sales Forecat_Sales Forecat_Sales Forecat_Sales Forecat_Monitor_Monitor_6J2G" xfId="897"/>
    <cellStyle name="_Sales Forecat-original_Monitor_1_Sales Forecat_Sales Forecat_Sales Forecat_Sales Forecat_Monitor_Monitor_PL6J" xfId="898"/>
    <cellStyle name="_Sales Forecat-original_Monitor_1_Sales Forecat_Sales Forecat_Sales Forecat_Sales Forecat_Monitor_Sales Forecat" xfId="899"/>
    <cellStyle name="_Sales Forecat-original_Monitor_1_Sales Forecat_Sales Forecat_Sales Forecat_Sales Forecat_Monitor_Sales Forecat 2" xfId="900"/>
    <cellStyle name="_Sales Forecat-original_Monitor_1_Sales Forecat_Sales Forecat_Sales Forecat_Sales Forecat_Monitor_Sales Forecat_6J" xfId="901"/>
    <cellStyle name="_Sales Forecat-original_Monitor_1_Sales Forecat_Sales Forecat_Sales Forecat_Sales Forecat_Monitor_Sales Forecat_6J2G" xfId="902"/>
    <cellStyle name="_Sales Forecat-original_Monitor_1_Sales Forecat_Sales Forecat_Sales Forecat_Sales Forecat_Monitor_Sales Forecat_PL6J" xfId="903"/>
    <cellStyle name="_Sales Forecat-original_Monitor_1_Sales Forecat_Sales Forecat_Sales Forecat_Sales Forecat_PL6J" xfId="904"/>
    <cellStyle name="_Sales Forecat-original_Monitor_1_Sales Forecat_Sales Forecat_Sales Forecat_Sales Forecat_Sales Forecat" xfId="905"/>
    <cellStyle name="_Sales Forecat-original_Monitor_1_Sales Forecat_Sales Forecat_Sales Forecat_Sales Forecat_Sales Forecat 2" xfId="906"/>
    <cellStyle name="_Sales Forecat-original_Monitor_1_Sales Forecat_Sales Forecat_Sales Forecat_Sales Forecat_Sales Forecat_Monitor" xfId="907"/>
    <cellStyle name="_Sales Forecat-original_Monitor_1_Sales Forecat_Sales Forecat_Sales Forecat_Sales Forecat_Sales Forecat_Monitor 2" xfId="908"/>
    <cellStyle name="_Sales Forecat-original_Monitor_1_Sales Forecat_Sales Forecat_Sales Forecat_Sales Forecat_Sales Forecat_Monitor_6J" xfId="909"/>
    <cellStyle name="_Sales Forecat-original_Monitor_1_Sales Forecat_Sales Forecat_Sales Forecat_Sales Forecat_Sales Forecat_Monitor_6J2G" xfId="910"/>
    <cellStyle name="_Sales Forecat-original_Monitor_1_Sales Forecat_Sales Forecat_Sales Forecat_Sales Forecat_Sales Forecat_Monitor_PL6J" xfId="911"/>
    <cellStyle name="_Sales Forecat-original_Monitor_1_Sales Forecat_Sales Forecat_Sales Forecat_Sales Forecat_Sales Forecat_Sales Forecat" xfId="912"/>
    <cellStyle name="_Sales Forecat-original_Monitor_1_Sales Forecat_Sales Forecat_Sales Forecat_Sales Forecat_Sales Forecat_Sales Forecat 2" xfId="913"/>
    <cellStyle name="_Sales Forecat-original_Monitor_1_Sales Forecat_Sales Forecat_Sales Forecat_Sales Forecat_Sales Forecat_Sales Forecat_6J" xfId="914"/>
    <cellStyle name="_Sales Forecat-original_Monitor_1_Sales Forecat_Sales Forecat_Sales Forecat_Sales Forecat_Sales Forecat_Sales Forecat_6J2G" xfId="915"/>
    <cellStyle name="_Sales Forecat-original_Monitor_1_Sales Forecat_Sales Forecat_Sales Forecat_Sales Forecat_Sales Forecat_Sales Forecat_PL6J" xfId="916"/>
    <cellStyle name="_Sales Forecat-original_Monitor_Monitor" xfId="917"/>
    <cellStyle name="_Sales Forecat-original_Monitor_Monitor 2" xfId="918"/>
    <cellStyle name="_Sales Forecat-original_Monitor_Monitor_6J" xfId="919"/>
    <cellStyle name="_Sales Forecat-original_Monitor_Monitor_6J2G" xfId="920"/>
    <cellStyle name="_Sales Forecat-original_Monitor_Monitor_Monitor" xfId="921"/>
    <cellStyle name="_Sales Forecat-original_Monitor_Monitor_Monitor 2" xfId="922"/>
    <cellStyle name="_Sales Forecat-original_Monitor_Monitor_Monitor_Monitor" xfId="923"/>
    <cellStyle name="_Sales Forecat-original_Monitor_Monitor_Monitor_Monitor 2" xfId="924"/>
    <cellStyle name="_Sales Forecat-original_Monitor_Monitor_Monitor_Monitor_6J" xfId="925"/>
    <cellStyle name="_Sales Forecat-original_Monitor_Monitor_Monitor_Monitor_6J2G" xfId="926"/>
    <cellStyle name="_Sales Forecat-original_Monitor_Monitor_Monitor_Monitor_Monitor" xfId="927"/>
    <cellStyle name="_Sales Forecat-original_Monitor_Monitor_Monitor_Monitor_Monitor 2" xfId="928"/>
    <cellStyle name="_Sales Forecat-original_Monitor_Monitor_Monitor_Monitor_Monitor_Monitor" xfId="929"/>
    <cellStyle name="_Sales Forecat-original_Monitor_Monitor_Monitor_Monitor_Monitor_Monitor 2" xfId="930"/>
    <cellStyle name="_Sales Forecat-original_Monitor_Monitor_Monitor_Monitor_Monitor_Monitor_6J" xfId="931"/>
    <cellStyle name="_Sales Forecat-original_Monitor_Monitor_Monitor_Monitor_Monitor_Monitor_6J2G" xfId="932"/>
    <cellStyle name="_Sales Forecat-original_Monitor_Monitor_Monitor_Monitor_Monitor_Monitor_PL6J" xfId="933"/>
    <cellStyle name="_Sales Forecat-original_Monitor_Monitor_Monitor_Monitor_Monitor_Sales Forecat" xfId="934"/>
    <cellStyle name="_Sales Forecat-original_Monitor_Monitor_Monitor_Monitor_Monitor_Sales Forecat 2" xfId="935"/>
    <cellStyle name="_Sales Forecat-original_Monitor_Monitor_Monitor_Monitor_Monitor_Sales Forecat_6J" xfId="936"/>
    <cellStyle name="_Sales Forecat-original_Monitor_Monitor_Monitor_Monitor_Monitor_Sales Forecat_6J2G" xfId="937"/>
    <cellStyle name="_Sales Forecat-original_Monitor_Monitor_Monitor_Monitor_Monitor_Sales Forecat_PL6J" xfId="938"/>
    <cellStyle name="_Sales Forecat-original_Monitor_Monitor_Monitor_Monitor_PL6J" xfId="939"/>
    <cellStyle name="_Sales Forecat-original_Monitor_Monitor_Monitor_Monitor_Sales Forecat" xfId="940"/>
    <cellStyle name="_Sales Forecat-original_Monitor_Monitor_Monitor_Monitor_Sales Forecat 2" xfId="941"/>
    <cellStyle name="_Sales Forecat-original_Monitor_Monitor_Monitor_Monitor_Sales Forecat_Monitor" xfId="942"/>
    <cellStyle name="_Sales Forecat-original_Monitor_Monitor_Monitor_Monitor_Sales Forecat_Monitor 2" xfId="943"/>
    <cellStyle name="_Sales Forecat-original_Monitor_Monitor_Monitor_Monitor_Sales Forecat_Monitor_6J" xfId="944"/>
    <cellStyle name="_Sales Forecat-original_Monitor_Monitor_Monitor_Monitor_Sales Forecat_Monitor_6J2G" xfId="945"/>
    <cellStyle name="_Sales Forecat-original_Monitor_Monitor_Monitor_Monitor_Sales Forecat_Monitor_PL6J" xfId="946"/>
    <cellStyle name="_Sales Forecat-original_Monitor_Monitor_Monitor_Monitor_Sales Forecat_Sales Forecat" xfId="947"/>
    <cellStyle name="_Sales Forecat-original_Monitor_Monitor_Monitor_Monitor_Sales Forecat_Sales Forecat 2" xfId="948"/>
    <cellStyle name="_Sales Forecat-original_Monitor_Monitor_Monitor_Monitor_Sales Forecat_Sales Forecat_6J" xfId="949"/>
    <cellStyle name="_Sales Forecat-original_Monitor_Monitor_Monitor_Monitor_Sales Forecat_Sales Forecat_6J2G" xfId="950"/>
    <cellStyle name="_Sales Forecat-original_Monitor_Monitor_Monitor_Monitor_Sales Forecat_Sales Forecat_PL6J" xfId="951"/>
    <cellStyle name="_Sales Forecat-original_Monitor_Monitor_Monitor_Sales Forecat" xfId="952"/>
    <cellStyle name="_Sales Forecat-original_Monitor_Monitor_Monitor_Sales Forecat 2" xfId="953"/>
    <cellStyle name="_Sales Forecat-original_Monitor_Monitor_Monitor_Sales Forecat_6J" xfId="954"/>
    <cellStyle name="_Sales Forecat-original_Monitor_Monitor_Monitor_Sales Forecat_6J2G" xfId="955"/>
    <cellStyle name="_Sales Forecat-original_Monitor_Monitor_Monitor_Sales Forecat_Monitor" xfId="956"/>
    <cellStyle name="_Sales Forecat-original_Monitor_Monitor_Monitor_Sales Forecat_Monitor 2" xfId="957"/>
    <cellStyle name="_Sales Forecat-original_Monitor_Monitor_Monitor_Sales Forecat_Monitor_Monitor" xfId="958"/>
    <cellStyle name="_Sales Forecat-original_Monitor_Monitor_Monitor_Sales Forecat_Monitor_Monitor 2" xfId="959"/>
    <cellStyle name="_Sales Forecat-original_Monitor_Monitor_Monitor_Sales Forecat_Monitor_Monitor_6J" xfId="960"/>
    <cellStyle name="_Sales Forecat-original_Monitor_Monitor_Monitor_Sales Forecat_Monitor_Monitor_6J2G" xfId="961"/>
    <cellStyle name="_Sales Forecat-original_Monitor_Monitor_Monitor_Sales Forecat_Monitor_Monitor_PL6J" xfId="962"/>
    <cellStyle name="_Sales Forecat-original_Monitor_Monitor_Monitor_Sales Forecat_Monitor_Sales Forecat" xfId="963"/>
    <cellStyle name="_Sales Forecat-original_Monitor_Monitor_Monitor_Sales Forecat_Monitor_Sales Forecat 2" xfId="964"/>
    <cellStyle name="_Sales Forecat-original_Monitor_Monitor_Monitor_Sales Forecat_Monitor_Sales Forecat_6J" xfId="965"/>
    <cellStyle name="_Sales Forecat-original_Monitor_Monitor_Monitor_Sales Forecat_Monitor_Sales Forecat_6J2G" xfId="966"/>
    <cellStyle name="_Sales Forecat-original_Monitor_Monitor_Monitor_Sales Forecat_Monitor_Sales Forecat_PL6J" xfId="967"/>
    <cellStyle name="_Sales Forecat-original_Monitor_Monitor_Monitor_Sales Forecat_PL6J" xfId="968"/>
    <cellStyle name="_Sales Forecat-original_Monitor_Monitor_Monitor_Sales Forecat_Sales Forecat" xfId="969"/>
    <cellStyle name="_Sales Forecat-original_Monitor_Monitor_Monitor_Sales Forecat_Sales Forecat 2" xfId="970"/>
    <cellStyle name="_Sales Forecat-original_Monitor_Monitor_Monitor_Sales Forecat_Sales Forecat_Monitor" xfId="971"/>
    <cellStyle name="_Sales Forecat-original_Monitor_Monitor_Monitor_Sales Forecat_Sales Forecat_Monitor 2" xfId="972"/>
    <cellStyle name="_Sales Forecat-original_Monitor_Monitor_Monitor_Sales Forecat_Sales Forecat_Monitor_6J" xfId="973"/>
    <cellStyle name="_Sales Forecat-original_Monitor_Monitor_Monitor_Sales Forecat_Sales Forecat_Monitor_6J2G" xfId="974"/>
    <cellStyle name="_Sales Forecat-original_Monitor_Monitor_Monitor_Sales Forecat_Sales Forecat_Monitor_PL6J" xfId="975"/>
    <cellStyle name="_Sales Forecat-original_Monitor_Monitor_Monitor_Sales Forecat_Sales Forecat_Sales Forecat" xfId="976"/>
    <cellStyle name="_Sales Forecat-original_Monitor_Monitor_Monitor_Sales Forecat_Sales Forecat_Sales Forecat 2" xfId="977"/>
    <cellStyle name="_Sales Forecat-original_Monitor_Monitor_Monitor_Sales Forecat_Sales Forecat_Sales Forecat_6J" xfId="978"/>
    <cellStyle name="_Sales Forecat-original_Monitor_Monitor_Monitor_Sales Forecat_Sales Forecat_Sales Forecat_6J2G" xfId="979"/>
    <cellStyle name="_Sales Forecat-original_Monitor_Monitor_Monitor_Sales Forecat_Sales Forecat_Sales Forecat_PL6J" xfId="980"/>
    <cellStyle name="_Sales Forecat-original_Monitor_Monitor_PL6J" xfId="981"/>
    <cellStyle name="_Sales Forecat-original_Monitor_Monitor_Sales Forecat" xfId="982"/>
    <cellStyle name="_Sales Forecat-original_Monitor_Monitor_Sales Forecat 2" xfId="983"/>
    <cellStyle name="_Sales Forecat-original_Monitor_Monitor_Sales Forecat_Monitor" xfId="984"/>
    <cellStyle name="_Sales Forecat-original_Monitor_Monitor_Sales Forecat_Monitor 2" xfId="985"/>
    <cellStyle name="_Sales Forecat-original_Monitor_Monitor_Sales Forecat_Monitor_6J" xfId="986"/>
    <cellStyle name="_Sales Forecat-original_Monitor_Monitor_Sales Forecat_Monitor_6J2G" xfId="987"/>
    <cellStyle name="_Sales Forecat-original_Monitor_Monitor_Sales Forecat_Monitor_Monitor" xfId="988"/>
    <cellStyle name="_Sales Forecat-original_Monitor_Monitor_Sales Forecat_Monitor_Monitor 2" xfId="989"/>
    <cellStyle name="_Sales Forecat-original_Monitor_Monitor_Sales Forecat_Monitor_Monitor_Monitor" xfId="990"/>
    <cellStyle name="_Sales Forecat-original_Monitor_Monitor_Sales Forecat_Monitor_Monitor_Monitor 2" xfId="991"/>
    <cellStyle name="_Sales Forecat-original_Monitor_Monitor_Sales Forecat_Monitor_Monitor_Monitor_6J" xfId="992"/>
    <cellStyle name="_Sales Forecat-original_Monitor_Monitor_Sales Forecat_Monitor_Monitor_Monitor_6J2G" xfId="993"/>
    <cellStyle name="_Sales Forecat-original_Monitor_Monitor_Sales Forecat_Monitor_Monitor_Monitor_PL6J" xfId="994"/>
    <cellStyle name="_Sales Forecat-original_Monitor_Monitor_Sales Forecat_Monitor_Monitor_Sales Forecat" xfId="995"/>
    <cellStyle name="_Sales Forecat-original_Monitor_Monitor_Sales Forecat_Monitor_Monitor_Sales Forecat 2" xfId="996"/>
    <cellStyle name="_Sales Forecat-original_Monitor_Monitor_Sales Forecat_Monitor_Monitor_Sales Forecat_6J" xfId="997"/>
    <cellStyle name="_Sales Forecat-original_Monitor_Monitor_Sales Forecat_Monitor_Monitor_Sales Forecat_6J2G" xfId="998"/>
    <cellStyle name="_Sales Forecat-original_Monitor_Monitor_Sales Forecat_Monitor_Monitor_Sales Forecat_PL6J" xfId="999"/>
    <cellStyle name="_Sales Forecat-original_Monitor_Monitor_Sales Forecat_Monitor_PL6J" xfId="1000"/>
    <cellStyle name="_Sales Forecat-original_Monitor_Monitor_Sales Forecat_Monitor_Sales Forecat" xfId="1001"/>
    <cellStyle name="_Sales Forecat-original_Monitor_Monitor_Sales Forecat_Monitor_Sales Forecat 2" xfId="1002"/>
    <cellStyle name="_Sales Forecat-original_Monitor_Monitor_Sales Forecat_Monitor_Sales Forecat_Monitor" xfId="1003"/>
    <cellStyle name="_Sales Forecat-original_Monitor_Monitor_Sales Forecat_Monitor_Sales Forecat_Monitor 2" xfId="1004"/>
    <cellStyle name="_Sales Forecat-original_Monitor_Monitor_Sales Forecat_Monitor_Sales Forecat_Monitor_6J" xfId="1005"/>
    <cellStyle name="_Sales Forecat-original_Monitor_Monitor_Sales Forecat_Monitor_Sales Forecat_Monitor_6J2G" xfId="1006"/>
    <cellStyle name="_Sales Forecat-original_Monitor_Monitor_Sales Forecat_Monitor_Sales Forecat_Monitor_PL6J" xfId="1007"/>
    <cellStyle name="_Sales Forecat-original_Monitor_Monitor_Sales Forecat_Monitor_Sales Forecat_Sales Forecat" xfId="1008"/>
    <cellStyle name="_Sales Forecat-original_Monitor_Monitor_Sales Forecat_Monitor_Sales Forecat_Sales Forecat 2" xfId="1009"/>
    <cellStyle name="_Sales Forecat-original_Monitor_Monitor_Sales Forecat_Monitor_Sales Forecat_Sales Forecat_6J" xfId="1010"/>
    <cellStyle name="_Sales Forecat-original_Monitor_Monitor_Sales Forecat_Monitor_Sales Forecat_Sales Forecat_6J2G" xfId="1011"/>
    <cellStyle name="_Sales Forecat-original_Monitor_Monitor_Sales Forecat_Monitor_Sales Forecat_Sales Forecat_PL6J" xfId="1012"/>
    <cellStyle name="_Sales Forecat-original_Monitor_Monitor_Sales Forecat_Sales Forecat" xfId="1013"/>
    <cellStyle name="_Sales Forecat-original_Monitor_Monitor_Sales Forecat_Sales Forecat 2" xfId="1014"/>
    <cellStyle name="_Sales Forecat-original_Monitor_Monitor_Sales Forecat_Sales Forecat_6J" xfId="1015"/>
    <cellStyle name="_Sales Forecat-original_Monitor_Monitor_Sales Forecat_Sales Forecat_6J2G" xfId="1016"/>
    <cellStyle name="_Sales Forecat-original_Monitor_Monitor_Sales Forecat_Sales Forecat_Monitor" xfId="1017"/>
    <cellStyle name="_Sales Forecat-original_Monitor_Monitor_Sales Forecat_Sales Forecat_Monitor 2" xfId="1018"/>
    <cellStyle name="_Sales Forecat-original_Monitor_Monitor_Sales Forecat_Sales Forecat_Monitor_Monitor" xfId="1019"/>
    <cellStyle name="_Sales Forecat-original_Monitor_Monitor_Sales Forecat_Sales Forecat_Monitor_Monitor 2" xfId="1020"/>
    <cellStyle name="_Sales Forecat-original_Monitor_Monitor_Sales Forecat_Sales Forecat_Monitor_Monitor_6J" xfId="1021"/>
    <cellStyle name="_Sales Forecat-original_Monitor_Monitor_Sales Forecat_Sales Forecat_Monitor_Monitor_6J2G" xfId="1022"/>
    <cellStyle name="_Sales Forecat-original_Monitor_Monitor_Sales Forecat_Sales Forecat_Monitor_Monitor_PL6J" xfId="1023"/>
    <cellStyle name="_Sales Forecat-original_Monitor_Monitor_Sales Forecat_Sales Forecat_Monitor_Sales Forecat" xfId="1024"/>
    <cellStyle name="_Sales Forecat-original_Monitor_Monitor_Sales Forecat_Sales Forecat_Monitor_Sales Forecat 2" xfId="1025"/>
    <cellStyle name="_Sales Forecat-original_Monitor_Monitor_Sales Forecat_Sales Forecat_Monitor_Sales Forecat_6J" xfId="1026"/>
    <cellStyle name="_Sales Forecat-original_Monitor_Monitor_Sales Forecat_Sales Forecat_Monitor_Sales Forecat_6J2G" xfId="1027"/>
    <cellStyle name="_Sales Forecat-original_Monitor_Monitor_Sales Forecat_Sales Forecat_Monitor_Sales Forecat_PL6J" xfId="1028"/>
    <cellStyle name="_Sales Forecat-original_Monitor_Monitor_Sales Forecat_Sales Forecat_PL6J" xfId="1029"/>
    <cellStyle name="_Sales Forecat-original_Monitor_Monitor_Sales Forecat_Sales Forecat_Sales Forecat" xfId="1030"/>
    <cellStyle name="_Sales Forecat-original_Monitor_Monitor_Sales Forecat_Sales Forecat_Sales Forecat 2" xfId="1031"/>
    <cellStyle name="_Sales Forecat-original_Monitor_Monitor_Sales Forecat_Sales Forecat_Sales Forecat_Monitor" xfId="1032"/>
    <cellStyle name="_Sales Forecat-original_Monitor_Monitor_Sales Forecat_Sales Forecat_Sales Forecat_Monitor 2" xfId="1033"/>
    <cellStyle name="_Sales Forecat-original_Monitor_Monitor_Sales Forecat_Sales Forecat_Sales Forecat_Monitor_6J" xfId="1034"/>
    <cellStyle name="_Sales Forecat-original_Monitor_Monitor_Sales Forecat_Sales Forecat_Sales Forecat_Monitor_6J2G" xfId="1035"/>
    <cellStyle name="_Sales Forecat-original_Monitor_Monitor_Sales Forecat_Sales Forecat_Sales Forecat_Monitor_PL6J" xfId="1036"/>
    <cellStyle name="_Sales Forecat-original_Monitor_Monitor_Sales Forecat_Sales Forecat_Sales Forecat_Sales Forecat" xfId="1037"/>
    <cellStyle name="_Sales Forecat-original_Monitor_Monitor_Sales Forecat_Sales Forecat_Sales Forecat_Sales Forecat 2" xfId="1038"/>
    <cellStyle name="_Sales Forecat-original_Monitor_Monitor_Sales Forecat_Sales Forecat_Sales Forecat_Sales Forecat_6J" xfId="1039"/>
    <cellStyle name="_Sales Forecat-original_Monitor_Monitor_Sales Forecat_Sales Forecat_Sales Forecat_Sales Forecat_6J2G" xfId="1040"/>
    <cellStyle name="_Sales Forecat-original_Monitor_Monitor_Sales Forecat_Sales Forecat_Sales Forecat_Sales Forecat_PL6J" xfId="1041"/>
    <cellStyle name="_Sales Forecat-original_Monitor_Sales Forecat" xfId="1042"/>
    <cellStyle name="_Sales Forecat-original_Monitor_Sales Forecat 2" xfId="1043"/>
    <cellStyle name="_Sales Forecat-original_Monitor_Sales Forecat_6J" xfId="1044"/>
    <cellStyle name="_Sales Forecat-original_Monitor_Sales Forecat_6J2G" xfId="1045"/>
    <cellStyle name="_Sales Forecat-original_Monitor_Sales Forecat_Monitor" xfId="1046"/>
    <cellStyle name="_Sales Forecat-original_Monitor_Sales Forecat_Monitor 2" xfId="1047"/>
    <cellStyle name="_Sales Forecat-original_Monitor_Sales Forecat_Monitor_Monitor" xfId="1048"/>
    <cellStyle name="_Sales Forecat-original_Monitor_Sales Forecat_Monitor_Monitor 2" xfId="1049"/>
    <cellStyle name="_Sales Forecat-original_Monitor_Sales Forecat_Monitor_Monitor_6J" xfId="1050"/>
    <cellStyle name="_Sales Forecat-original_Monitor_Sales Forecat_Monitor_Monitor_6J2G" xfId="1051"/>
    <cellStyle name="_Sales Forecat-original_Monitor_Sales Forecat_Monitor_Monitor_Monitor" xfId="1052"/>
    <cellStyle name="_Sales Forecat-original_Monitor_Sales Forecat_Monitor_Monitor_Monitor 2" xfId="1053"/>
    <cellStyle name="_Sales Forecat-original_Monitor_Sales Forecat_Monitor_Monitor_Monitor_Monitor" xfId="1054"/>
    <cellStyle name="_Sales Forecat-original_Monitor_Sales Forecat_Monitor_Monitor_Monitor_Monitor 2" xfId="1055"/>
    <cellStyle name="_Sales Forecat-original_Monitor_Sales Forecat_Monitor_Monitor_Monitor_Monitor_6J" xfId="1056"/>
    <cellStyle name="_Sales Forecat-original_Monitor_Sales Forecat_Monitor_Monitor_Monitor_Monitor_6J2G" xfId="1057"/>
    <cellStyle name="_Sales Forecat-original_Monitor_Sales Forecat_Monitor_Monitor_Monitor_Monitor_PL6J" xfId="1058"/>
    <cellStyle name="_Sales Forecat-original_Monitor_Sales Forecat_Monitor_Monitor_Monitor_Sales Forecat" xfId="1059"/>
    <cellStyle name="_Sales Forecat-original_Monitor_Sales Forecat_Monitor_Monitor_Monitor_Sales Forecat 2" xfId="1060"/>
    <cellStyle name="_Sales Forecat-original_Monitor_Sales Forecat_Monitor_Monitor_Monitor_Sales Forecat_6J" xfId="1061"/>
    <cellStyle name="_Sales Forecat-original_Monitor_Sales Forecat_Monitor_Monitor_Monitor_Sales Forecat_6J2G" xfId="1062"/>
    <cellStyle name="_Sales Forecat-original_Monitor_Sales Forecat_Monitor_Monitor_Monitor_Sales Forecat_PL6J" xfId="1063"/>
    <cellStyle name="_Sales Forecat-original_Monitor_Sales Forecat_Monitor_Monitor_PL6J" xfId="1064"/>
    <cellStyle name="_Sales Forecat-original_Monitor_Sales Forecat_Monitor_Monitor_Sales Forecat" xfId="1065"/>
    <cellStyle name="_Sales Forecat-original_Monitor_Sales Forecat_Monitor_Monitor_Sales Forecat 2" xfId="1066"/>
    <cellStyle name="_Sales Forecat-original_Monitor_Sales Forecat_Monitor_Monitor_Sales Forecat_Monitor" xfId="1067"/>
    <cellStyle name="_Sales Forecat-original_Monitor_Sales Forecat_Monitor_Monitor_Sales Forecat_Monitor 2" xfId="1068"/>
    <cellStyle name="_Sales Forecat-original_Monitor_Sales Forecat_Monitor_Monitor_Sales Forecat_Monitor_6J" xfId="1069"/>
    <cellStyle name="_Sales Forecat-original_Monitor_Sales Forecat_Monitor_Monitor_Sales Forecat_Monitor_6J2G" xfId="1070"/>
    <cellStyle name="_Sales Forecat-original_Monitor_Sales Forecat_Monitor_Monitor_Sales Forecat_Monitor_PL6J" xfId="1071"/>
    <cellStyle name="_Sales Forecat-original_Monitor_Sales Forecat_Monitor_Monitor_Sales Forecat_Sales Forecat" xfId="1072"/>
    <cellStyle name="_Sales Forecat-original_Monitor_Sales Forecat_Monitor_Monitor_Sales Forecat_Sales Forecat 2" xfId="1073"/>
    <cellStyle name="_Sales Forecat-original_Monitor_Sales Forecat_Monitor_Monitor_Sales Forecat_Sales Forecat_6J" xfId="1074"/>
    <cellStyle name="_Sales Forecat-original_Monitor_Sales Forecat_Monitor_Monitor_Sales Forecat_Sales Forecat_6J2G" xfId="1075"/>
    <cellStyle name="_Sales Forecat-original_Monitor_Sales Forecat_Monitor_Monitor_Sales Forecat_Sales Forecat_PL6J" xfId="1076"/>
    <cellStyle name="_Sales Forecat-original_Monitor_Sales Forecat_Monitor_Sales Forecat" xfId="1077"/>
    <cellStyle name="_Sales Forecat-original_Monitor_Sales Forecat_Monitor_Sales Forecat 2" xfId="1078"/>
    <cellStyle name="_Sales Forecat-original_Monitor_Sales Forecat_Monitor_Sales Forecat_6J" xfId="1079"/>
    <cellStyle name="_Sales Forecat-original_Monitor_Sales Forecat_Monitor_Sales Forecat_6J2G" xfId="1080"/>
    <cellStyle name="_Sales Forecat-original_Monitor_Sales Forecat_Monitor_Sales Forecat_Monitor" xfId="1081"/>
    <cellStyle name="_Sales Forecat-original_Monitor_Sales Forecat_Monitor_Sales Forecat_Monitor 2" xfId="1082"/>
    <cellStyle name="_Sales Forecat-original_Monitor_Sales Forecat_Monitor_Sales Forecat_Monitor_Monitor" xfId="1083"/>
    <cellStyle name="_Sales Forecat-original_Monitor_Sales Forecat_Monitor_Sales Forecat_Monitor_Monitor 2" xfId="1084"/>
    <cellStyle name="_Sales Forecat-original_Monitor_Sales Forecat_Monitor_Sales Forecat_Monitor_Monitor_6J" xfId="1085"/>
    <cellStyle name="_Sales Forecat-original_Monitor_Sales Forecat_Monitor_Sales Forecat_Monitor_Monitor_6J2G" xfId="1086"/>
    <cellStyle name="_Sales Forecat-original_Monitor_Sales Forecat_Monitor_Sales Forecat_Monitor_Monitor_PL6J" xfId="1087"/>
    <cellStyle name="_Sales Forecat-original_Monitor_Sales Forecat_Monitor_Sales Forecat_Monitor_Sales Forecat" xfId="1088"/>
    <cellStyle name="_Sales Forecat-original_Monitor_Sales Forecat_Monitor_Sales Forecat_Monitor_Sales Forecat 2" xfId="1089"/>
    <cellStyle name="_Sales Forecat-original_Monitor_Sales Forecat_Monitor_Sales Forecat_Monitor_Sales Forecat_6J" xfId="1090"/>
    <cellStyle name="_Sales Forecat-original_Monitor_Sales Forecat_Monitor_Sales Forecat_Monitor_Sales Forecat_6J2G" xfId="1091"/>
    <cellStyle name="_Sales Forecat-original_Monitor_Sales Forecat_Monitor_Sales Forecat_Monitor_Sales Forecat_PL6J" xfId="1092"/>
    <cellStyle name="_Sales Forecat-original_Monitor_Sales Forecat_Monitor_Sales Forecat_PL6J" xfId="1093"/>
    <cellStyle name="_Sales Forecat-original_Monitor_Sales Forecat_Monitor_Sales Forecat_Sales Forecat" xfId="1094"/>
    <cellStyle name="_Sales Forecat-original_Monitor_Sales Forecat_Monitor_Sales Forecat_Sales Forecat 2" xfId="1095"/>
    <cellStyle name="_Sales Forecat-original_Monitor_Sales Forecat_Monitor_Sales Forecat_Sales Forecat_Monitor" xfId="1096"/>
    <cellStyle name="_Sales Forecat-original_Monitor_Sales Forecat_Monitor_Sales Forecat_Sales Forecat_Monitor 2" xfId="1097"/>
    <cellStyle name="_Sales Forecat-original_Monitor_Sales Forecat_Monitor_Sales Forecat_Sales Forecat_Monitor_6J" xfId="1098"/>
    <cellStyle name="_Sales Forecat-original_Monitor_Sales Forecat_Monitor_Sales Forecat_Sales Forecat_Monitor_6J2G" xfId="1099"/>
    <cellStyle name="_Sales Forecat-original_Monitor_Sales Forecat_Monitor_Sales Forecat_Sales Forecat_Monitor_PL6J" xfId="1100"/>
    <cellStyle name="_Sales Forecat-original_Monitor_Sales Forecat_Monitor_Sales Forecat_Sales Forecat_Sales Forecat" xfId="1101"/>
    <cellStyle name="_Sales Forecat-original_Monitor_Sales Forecat_Monitor_Sales Forecat_Sales Forecat_Sales Forecat 2" xfId="1102"/>
    <cellStyle name="_Sales Forecat-original_Monitor_Sales Forecat_Monitor_Sales Forecat_Sales Forecat_Sales Forecat_6J" xfId="1103"/>
    <cellStyle name="_Sales Forecat-original_Monitor_Sales Forecat_Monitor_Sales Forecat_Sales Forecat_Sales Forecat_6J2G" xfId="1104"/>
    <cellStyle name="_Sales Forecat-original_Monitor_Sales Forecat_Monitor_Sales Forecat_Sales Forecat_Sales Forecat_PL6J" xfId="1105"/>
    <cellStyle name="_Sales Forecat-original_Monitor_Sales Forecat_PL6J" xfId="1106"/>
    <cellStyle name="_Sales Forecat-original_Monitor_Sales Forecat_Sales Forecat" xfId="1107"/>
    <cellStyle name="_Sales Forecat-original_Monitor_Sales Forecat_Sales Forecat 2" xfId="1108"/>
    <cellStyle name="_Sales Forecat-original_Monitor_Sales Forecat_Sales Forecat_Monitor" xfId="1109"/>
    <cellStyle name="_Sales Forecat-original_Monitor_Sales Forecat_Sales Forecat_Monitor 2" xfId="1110"/>
    <cellStyle name="_Sales Forecat-original_Monitor_Sales Forecat_Sales Forecat_Monitor_6J" xfId="1111"/>
    <cellStyle name="_Sales Forecat-original_Monitor_Sales Forecat_Sales Forecat_Monitor_6J2G" xfId="1112"/>
    <cellStyle name="_Sales Forecat-original_Monitor_Sales Forecat_Sales Forecat_Monitor_Monitor" xfId="1113"/>
    <cellStyle name="_Sales Forecat-original_Monitor_Sales Forecat_Sales Forecat_Monitor_Monitor 2" xfId="1114"/>
    <cellStyle name="_Sales Forecat-original_Monitor_Sales Forecat_Sales Forecat_Monitor_Monitor_Monitor" xfId="1115"/>
    <cellStyle name="_Sales Forecat-original_Monitor_Sales Forecat_Sales Forecat_Monitor_Monitor_Monitor 2" xfId="1116"/>
    <cellStyle name="_Sales Forecat-original_Monitor_Sales Forecat_Sales Forecat_Monitor_Monitor_Monitor_6J" xfId="1117"/>
    <cellStyle name="_Sales Forecat-original_Monitor_Sales Forecat_Sales Forecat_Monitor_Monitor_Monitor_6J2G" xfId="1118"/>
    <cellStyle name="_Sales Forecat-original_Monitor_Sales Forecat_Sales Forecat_Monitor_Monitor_Monitor_PL6J" xfId="1119"/>
    <cellStyle name="_Sales Forecat-original_Monitor_Sales Forecat_Sales Forecat_Monitor_Monitor_Sales Forecat" xfId="1120"/>
    <cellStyle name="_Sales Forecat-original_Monitor_Sales Forecat_Sales Forecat_Monitor_Monitor_Sales Forecat 2" xfId="1121"/>
    <cellStyle name="_Sales Forecat-original_Monitor_Sales Forecat_Sales Forecat_Monitor_Monitor_Sales Forecat_6J" xfId="1122"/>
    <cellStyle name="_Sales Forecat-original_Monitor_Sales Forecat_Sales Forecat_Monitor_Monitor_Sales Forecat_6J2G" xfId="1123"/>
    <cellStyle name="_Sales Forecat-original_Monitor_Sales Forecat_Sales Forecat_Monitor_Monitor_Sales Forecat_PL6J" xfId="1124"/>
    <cellStyle name="_Sales Forecat-original_Monitor_Sales Forecat_Sales Forecat_Monitor_PL6J" xfId="1125"/>
    <cellStyle name="_Sales Forecat-original_Monitor_Sales Forecat_Sales Forecat_Monitor_Sales Forecat" xfId="1126"/>
    <cellStyle name="_Sales Forecat-original_Monitor_Sales Forecat_Sales Forecat_Monitor_Sales Forecat 2" xfId="1127"/>
    <cellStyle name="_Sales Forecat-original_Monitor_Sales Forecat_Sales Forecat_Monitor_Sales Forecat_Monitor" xfId="1128"/>
    <cellStyle name="_Sales Forecat-original_Monitor_Sales Forecat_Sales Forecat_Monitor_Sales Forecat_Monitor 2" xfId="1129"/>
    <cellStyle name="_Sales Forecat-original_Monitor_Sales Forecat_Sales Forecat_Monitor_Sales Forecat_Monitor_6J" xfId="1130"/>
    <cellStyle name="_Sales Forecat-original_Monitor_Sales Forecat_Sales Forecat_Monitor_Sales Forecat_Monitor_6J2G" xfId="1131"/>
    <cellStyle name="_Sales Forecat-original_Monitor_Sales Forecat_Sales Forecat_Monitor_Sales Forecat_Monitor_PL6J" xfId="1132"/>
    <cellStyle name="_Sales Forecat-original_Monitor_Sales Forecat_Sales Forecat_Monitor_Sales Forecat_Sales Forecat" xfId="1133"/>
    <cellStyle name="_Sales Forecat-original_Monitor_Sales Forecat_Sales Forecat_Monitor_Sales Forecat_Sales Forecat 2" xfId="1134"/>
    <cellStyle name="_Sales Forecat-original_Monitor_Sales Forecat_Sales Forecat_Monitor_Sales Forecat_Sales Forecat_6J" xfId="1135"/>
    <cellStyle name="_Sales Forecat-original_Monitor_Sales Forecat_Sales Forecat_Monitor_Sales Forecat_Sales Forecat_6J2G" xfId="1136"/>
    <cellStyle name="_Sales Forecat-original_Monitor_Sales Forecat_Sales Forecat_Monitor_Sales Forecat_Sales Forecat_PL6J" xfId="1137"/>
    <cellStyle name="_Sales Forecat-original_Monitor_Sales Forecat_Sales Forecat_Sales Forecat" xfId="1138"/>
    <cellStyle name="_Sales Forecat-original_Monitor_Sales Forecat_Sales Forecat_Sales Forecat 2" xfId="1139"/>
    <cellStyle name="_Sales Forecat-original_Monitor_Sales Forecat_Sales Forecat_Sales Forecat_6J" xfId="1140"/>
    <cellStyle name="_Sales Forecat-original_Monitor_Sales Forecat_Sales Forecat_Sales Forecat_6J2G" xfId="1141"/>
    <cellStyle name="_Sales Forecat-original_Monitor_Sales Forecat_Sales Forecat_Sales Forecat_Monitor" xfId="1142"/>
    <cellStyle name="_Sales Forecat-original_Monitor_Sales Forecat_Sales Forecat_Sales Forecat_Monitor 2" xfId="1143"/>
    <cellStyle name="_Sales Forecat-original_Monitor_Sales Forecat_Sales Forecat_Sales Forecat_Monitor_Monitor" xfId="1144"/>
    <cellStyle name="_Sales Forecat-original_Monitor_Sales Forecat_Sales Forecat_Sales Forecat_Monitor_Monitor 2" xfId="1145"/>
    <cellStyle name="_Sales Forecat-original_Monitor_Sales Forecat_Sales Forecat_Sales Forecat_Monitor_Monitor_6J" xfId="1146"/>
    <cellStyle name="_Sales Forecat-original_Monitor_Sales Forecat_Sales Forecat_Sales Forecat_Monitor_Monitor_6J2G" xfId="1147"/>
    <cellStyle name="_Sales Forecat-original_Monitor_Sales Forecat_Sales Forecat_Sales Forecat_Monitor_Monitor_PL6J" xfId="1148"/>
    <cellStyle name="_Sales Forecat-original_Monitor_Sales Forecat_Sales Forecat_Sales Forecat_Monitor_Sales Forecat" xfId="1149"/>
    <cellStyle name="_Sales Forecat-original_Monitor_Sales Forecat_Sales Forecat_Sales Forecat_Monitor_Sales Forecat 2" xfId="1150"/>
    <cellStyle name="_Sales Forecat-original_Monitor_Sales Forecat_Sales Forecat_Sales Forecat_Monitor_Sales Forecat_6J" xfId="1151"/>
    <cellStyle name="_Sales Forecat-original_Monitor_Sales Forecat_Sales Forecat_Sales Forecat_Monitor_Sales Forecat_6J2G" xfId="1152"/>
    <cellStyle name="_Sales Forecat-original_Monitor_Sales Forecat_Sales Forecat_Sales Forecat_Monitor_Sales Forecat_PL6J" xfId="1153"/>
    <cellStyle name="_Sales Forecat-original_Monitor_Sales Forecat_Sales Forecat_Sales Forecat_PL6J" xfId="1154"/>
    <cellStyle name="_Sales Forecat-original_Monitor_Sales Forecat_Sales Forecat_Sales Forecat_Sales Forecat" xfId="1155"/>
    <cellStyle name="_Sales Forecat-original_Monitor_Sales Forecat_Sales Forecat_Sales Forecat_Sales Forecat 2" xfId="1156"/>
    <cellStyle name="_Sales Forecat-original_Monitor_Sales Forecat_Sales Forecat_Sales Forecat_Sales Forecat_Monitor" xfId="1157"/>
    <cellStyle name="_Sales Forecat-original_Monitor_Sales Forecat_Sales Forecat_Sales Forecat_Sales Forecat_Monitor 2" xfId="1158"/>
    <cellStyle name="_Sales Forecat-original_Monitor_Sales Forecat_Sales Forecat_Sales Forecat_Sales Forecat_Monitor_6J" xfId="1159"/>
    <cellStyle name="_Sales Forecat-original_Monitor_Sales Forecat_Sales Forecat_Sales Forecat_Sales Forecat_Monitor_6J2G" xfId="1160"/>
    <cellStyle name="_Sales Forecat-original_Monitor_Sales Forecat_Sales Forecat_Sales Forecat_Sales Forecat_Monitor_PL6J" xfId="1161"/>
    <cellStyle name="_Sales Forecat-original_Monitor_Sales Forecat_Sales Forecat_Sales Forecat_Sales Forecat_Sales Forecat" xfId="1162"/>
    <cellStyle name="_Sales Forecat-original_Monitor_Sales Forecat_Sales Forecat_Sales Forecat_Sales Forecat_Sales Forecat 2" xfId="1163"/>
    <cellStyle name="_Sales Forecat-original_Monitor_Sales Forecat_Sales Forecat_Sales Forecat_Sales Forecat_Sales Forecat_6J" xfId="1164"/>
    <cellStyle name="_Sales Forecat-original_Monitor_Sales Forecat_Sales Forecat_Sales Forecat_Sales Forecat_Sales Forecat_6J2G" xfId="1165"/>
    <cellStyle name="_Sales Forecat-original_Monitor_Sales Forecat_Sales Forecat_Sales Forecat_Sales Forecat_Sales Forecat_PL6J" xfId="1166"/>
    <cellStyle name="_Sales Forecat-original_PL6J" xfId="1167"/>
    <cellStyle name="_Sales Forecat-original_Sales Forecat" xfId="1168"/>
    <cellStyle name="_Sales Forecat-original_Sales Forecat 2" xfId="1169"/>
    <cellStyle name="_Sales Forecat-original_Sales Forecat_1" xfId="1170"/>
    <cellStyle name="_Sales Forecat-original_Sales Forecat_1 2" xfId="1171"/>
    <cellStyle name="_Sales Forecat-original_Sales Forecat_1_6J" xfId="1172"/>
    <cellStyle name="_Sales Forecat-original_Sales Forecat_1_6J2G" xfId="1173"/>
    <cellStyle name="_Sales Forecat-original_Sales Forecat_1_Monitor" xfId="1174"/>
    <cellStyle name="_Sales Forecat-original_Sales Forecat_1_Monitor 2" xfId="1175"/>
    <cellStyle name="_Sales Forecat-original_Sales Forecat_1_Monitor_Monitor" xfId="1176"/>
    <cellStyle name="_Sales Forecat-original_Sales Forecat_1_Monitor_Monitor 2" xfId="1177"/>
    <cellStyle name="_Sales Forecat-original_Sales Forecat_1_Monitor_Monitor_6J" xfId="1178"/>
    <cellStyle name="_Sales Forecat-original_Sales Forecat_1_Monitor_Monitor_6J2G" xfId="1179"/>
    <cellStyle name="_Sales Forecat-original_Sales Forecat_1_Monitor_Monitor_Monitor" xfId="1180"/>
    <cellStyle name="_Sales Forecat-original_Sales Forecat_1_Monitor_Monitor_Monitor 2" xfId="1181"/>
    <cellStyle name="_Sales Forecat-original_Sales Forecat_1_Monitor_Monitor_Monitor_Monitor" xfId="1182"/>
    <cellStyle name="_Sales Forecat-original_Sales Forecat_1_Monitor_Monitor_Monitor_Monitor 2" xfId="1183"/>
    <cellStyle name="_Sales Forecat-original_Sales Forecat_1_Monitor_Monitor_Monitor_Monitor_6J" xfId="1184"/>
    <cellStyle name="_Sales Forecat-original_Sales Forecat_1_Monitor_Monitor_Monitor_Monitor_6J2G" xfId="1185"/>
    <cellStyle name="_Sales Forecat-original_Sales Forecat_1_Monitor_Monitor_Monitor_Monitor_PL6J" xfId="1186"/>
    <cellStyle name="_Sales Forecat-original_Sales Forecat_1_Monitor_Monitor_Monitor_Sales Forecat" xfId="1187"/>
    <cellStyle name="_Sales Forecat-original_Sales Forecat_1_Monitor_Monitor_Monitor_Sales Forecat 2" xfId="1188"/>
    <cellStyle name="_Sales Forecat-original_Sales Forecat_1_Monitor_Monitor_Monitor_Sales Forecat_6J" xfId="1189"/>
    <cellStyle name="_Sales Forecat-original_Sales Forecat_1_Monitor_Monitor_Monitor_Sales Forecat_6J2G" xfId="1190"/>
    <cellStyle name="_Sales Forecat-original_Sales Forecat_1_Monitor_Monitor_Monitor_Sales Forecat_PL6J" xfId="1191"/>
    <cellStyle name="_Sales Forecat-original_Sales Forecat_1_Monitor_Monitor_PL6J" xfId="1192"/>
    <cellStyle name="_Sales Forecat-original_Sales Forecat_1_Monitor_Monitor_Sales Forecat" xfId="1193"/>
    <cellStyle name="_Sales Forecat-original_Sales Forecat_1_Monitor_Monitor_Sales Forecat 2" xfId="1194"/>
    <cellStyle name="_Sales Forecat-original_Sales Forecat_1_Monitor_Monitor_Sales Forecat_Monitor" xfId="1195"/>
    <cellStyle name="_Sales Forecat-original_Sales Forecat_1_Monitor_Monitor_Sales Forecat_Monitor 2" xfId="1196"/>
    <cellStyle name="_Sales Forecat-original_Sales Forecat_1_Monitor_Monitor_Sales Forecat_Monitor_6J" xfId="1197"/>
    <cellStyle name="_Sales Forecat-original_Sales Forecat_1_Monitor_Monitor_Sales Forecat_Monitor_6J2G" xfId="1198"/>
    <cellStyle name="_Sales Forecat-original_Sales Forecat_1_Monitor_Monitor_Sales Forecat_Monitor_PL6J" xfId="1199"/>
    <cellStyle name="_Sales Forecat-original_Sales Forecat_1_Monitor_Monitor_Sales Forecat_Sales Forecat" xfId="1200"/>
    <cellStyle name="_Sales Forecat-original_Sales Forecat_1_Monitor_Monitor_Sales Forecat_Sales Forecat 2" xfId="1201"/>
    <cellStyle name="_Sales Forecat-original_Sales Forecat_1_Monitor_Monitor_Sales Forecat_Sales Forecat_6J" xfId="1202"/>
    <cellStyle name="_Sales Forecat-original_Sales Forecat_1_Monitor_Monitor_Sales Forecat_Sales Forecat_6J2G" xfId="1203"/>
    <cellStyle name="_Sales Forecat-original_Sales Forecat_1_Monitor_Monitor_Sales Forecat_Sales Forecat_PL6J" xfId="1204"/>
    <cellStyle name="_Sales Forecat-original_Sales Forecat_1_Monitor_Sales Forecat" xfId="1205"/>
    <cellStyle name="_Sales Forecat-original_Sales Forecat_1_Monitor_Sales Forecat 2" xfId="1206"/>
    <cellStyle name="_Sales Forecat-original_Sales Forecat_1_Monitor_Sales Forecat_6J" xfId="1207"/>
    <cellStyle name="_Sales Forecat-original_Sales Forecat_1_Monitor_Sales Forecat_6J2G" xfId="1208"/>
    <cellStyle name="_Sales Forecat-original_Sales Forecat_1_Monitor_Sales Forecat_Monitor" xfId="1209"/>
    <cellStyle name="_Sales Forecat-original_Sales Forecat_1_Monitor_Sales Forecat_Monitor 2" xfId="1210"/>
    <cellStyle name="_Sales Forecat-original_Sales Forecat_1_Monitor_Sales Forecat_Monitor_Monitor" xfId="1211"/>
    <cellStyle name="_Sales Forecat-original_Sales Forecat_1_Monitor_Sales Forecat_Monitor_Monitor 2" xfId="1212"/>
    <cellStyle name="_Sales Forecat-original_Sales Forecat_1_Monitor_Sales Forecat_Monitor_Monitor_6J" xfId="1213"/>
    <cellStyle name="_Sales Forecat-original_Sales Forecat_1_Monitor_Sales Forecat_Monitor_Monitor_6J2G" xfId="1214"/>
    <cellStyle name="_Sales Forecat-original_Sales Forecat_1_Monitor_Sales Forecat_Monitor_Monitor_PL6J" xfId="1215"/>
    <cellStyle name="_Sales Forecat-original_Sales Forecat_1_Monitor_Sales Forecat_Monitor_Sales Forecat" xfId="1216"/>
    <cellStyle name="_Sales Forecat-original_Sales Forecat_1_Monitor_Sales Forecat_Monitor_Sales Forecat 2" xfId="1217"/>
    <cellStyle name="_Sales Forecat-original_Sales Forecat_1_Monitor_Sales Forecat_Monitor_Sales Forecat_6J" xfId="1218"/>
    <cellStyle name="_Sales Forecat-original_Sales Forecat_1_Monitor_Sales Forecat_Monitor_Sales Forecat_6J2G" xfId="1219"/>
    <cellStyle name="_Sales Forecat-original_Sales Forecat_1_Monitor_Sales Forecat_Monitor_Sales Forecat_PL6J" xfId="1220"/>
    <cellStyle name="_Sales Forecat-original_Sales Forecat_1_Monitor_Sales Forecat_PL6J" xfId="1221"/>
    <cellStyle name="_Sales Forecat-original_Sales Forecat_1_Monitor_Sales Forecat_Sales Forecat" xfId="1222"/>
    <cellStyle name="_Sales Forecat-original_Sales Forecat_1_Monitor_Sales Forecat_Sales Forecat 2" xfId="1223"/>
    <cellStyle name="_Sales Forecat-original_Sales Forecat_1_Monitor_Sales Forecat_Sales Forecat_Monitor" xfId="1224"/>
    <cellStyle name="_Sales Forecat-original_Sales Forecat_1_Monitor_Sales Forecat_Sales Forecat_Monitor 2" xfId="1225"/>
    <cellStyle name="_Sales Forecat-original_Sales Forecat_1_Monitor_Sales Forecat_Sales Forecat_Monitor_6J" xfId="1226"/>
    <cellStyle name="_Sales Forecat-original_Sales Forecat_1_Monitor_Sales Forecat_Sales Forecat_Monitor_6J2G" xfId="1227"/>
    <cellStyle name="_Sales Forecat-original_Sales Forecat_1_Monitor_Sales Forecat_Sales Forecat_Monitor_PL6J" xfId="1228"/>
    <cellStyle name="_Sales Forecat-original_Sales Forecat_1_Monitor_Sales Forecat_Sales Forecat_Sales Forecat" xfId="1229"/>
    <cellStyle name="_Sales Forecat-original_Sales Forecat_1_Monitor_Sales Forecat_Sales Forecat_Sales Forecat 2" xfId="1230"/>
    <cellStyle name="_Sales Forecat-original_Sales Forecat_1_Monitor_Sales Forecat_Sales Forecat_Sales Forecat_6J" xfId="1231"/>
    <cellStyle name="_Sales Forecat-original_Sales Forecat_1_Monitor_Sales Forecat_Sales Forecat_Sales Forecat_6J2G" xfId="1232"/>
    <cellStyle name="_Sales Forecat-original_Sales Forecat_1_Monitor_Sales Forecat_Sales Forecat_Sales Forecat_PL6J" xfId="1233"/>
    <cellStyle name="_Sales Forecat-original_Sales Forecat_1_PL6J" xfId="1234"/>
    <cellStyle name="_Sales Forecat-original_Sales Forecat_1_Sales Forecat" xfId="1235"/>
    <cellStyle name="_Sales Forecat-original_Sales Forecat_1_Sales Forecat 2" xfId="1236"/>
    <cellStyle name="_Sales Forecat-original_Sales Forecat_1_Sales Forecat_Monitor" xfId="1237"/>
    <cellStyle name="_Sales Forecat-original_Sales Forecat_1_Sales Forecat_Monitor 2" xfId="1238"/>
    <cellStyle name="_Sales Forecat-original_Sales Forecat_1_Sales Forecat_Monitor_6J" xfId="1239"/>
    <cellStyle name="_Sales Forecat-original_Sales Forecat_1_Sales Forecat_Monitor_6J2G" xfId="1240"/>
    <cellStyle name="_Sales Forecat-original_Sales Forecat_1_Sales Forecat_Monitor_Monitor" xfId="1241"/>
    <cellStyle name="_Sales Forecat-original_Sales Forecat_1_Sales Forecat_Monitor_Monitor 2" xfId="1242"/>
    <cellStyle name="_Sales Forecat-original_Sales Forecat_1_Sales Forecat_Monitor_Monitor_Monitor" xfId="1243"/>
    <cellStyle name="_Sales Forecat-original_Sales Forecat_1_Sales Forecat_Monitor_Monitor_Monitor 2" xfId="1244"/>
    <cellStyle name="_Sales Forecat-original_Sales Forecat_1_Sales Forecat_Monitor_Monitor_Monitor_6J" xfId="1245"/>
    <cellStyle name="_Sales Forecat-original_Sales Forecat_1_Sales Forecat_Monitor_Monitor_Monitor_6J2G" xfId="1246"/>
    <cellStyle name="_Sales Forecat-original_Sales Forecat_1_Sales Forecat_Monitor_Monitor_Monitor_PL6J" xfId="1247"/>
    <cellStyle name="_Sales Forecat-original_Sales Forecat_1_Sales Forecat_Monitor_Monitor_Sales Forecat" xfId="1248"/>
    <cellStyle name="_Sales Forecat-original_Sales Forecat_1_Sales Forecat_Monitor_Monitor_Sales Forecat 2" xfId="1249"/>
    <cellStyle name="_Sales Forecat-original_Sales Forecat_1_Sales Forecat_Monitor_Monitor_Sales Forecat_6J" xfId="1250"/>
    <cellStyle name="_Sales Forecat-original_Sales Forecat_1_Sales Forecat_Monitor_Monitor_Sales Forecat_6J2G" xfId="1251"/>
    <cellStyle name="_Sales Forecat-original_Sales Forecat_1_Sales Forecat_Monitor_Monitor_Sales Forecat_PL6J" xfId="1252"/>
    <cellStyle name="_Sales Forecat-original_Sales Forecat_1_Sales Forecat_Monitor_PL6J" xfId="1253"/>
    <cellStyle name="_Sales Forecat-original_Sales Forecat_1_Sales Forecat_Monitor_Sales Forecat" xfId="1254"/>
    <cellStyle name="_Sales Forecat-original_Sales Forecat_1_Sales Forecat_Monitor_Sales Forecat 2" xfId="1255"/>
    <cellStyle name="_Sales Forecat-original_Sales Forecat_1_Sales Forecat_Monitor_Sales Forecat_Monitor" xfId="1256"/>
    <cellStyle name="_Sales Forecat-original_Sales Forecat_1_Sales Forecat_Monitor_Sales Forecat_Monitor 2" xfId="1257"/>
    <cellStyle name="_Sales Forecat-original_Sales Forecat_1_Sales Forecat_Monitor_Sales Forecat_Monitor_6J" xfId="1258"/>
    <cellStyle name="_Sales Forecat-original_Sales Forecat_1_Sales Forecat_Monitor_Sales Forecat_Monitor_6J2G" xfId="1259"/>
    <cellStyle name="_Sales Forecat-original_Sales Forecat_1_Sales Forecat_Monitor_Sales Forecat_Monitor_PL6J" xfId="1260"/>
    <cellStyle name="_Sales Forecat-original_Sales Forecat_1_Sales Forecat_Monitor_Sales Forecat_Sales Forecat" xfId="1261"/>
    <cellStyle name="_Sales Forecat-original_Sales Forecat_1_Sales Forecat_Monitor_Sales Forecat_Sales Forecat 2" xfId="1262"/>
    <cellStyle name="_Sales Forecat-original_Sales Forecat_1_Sales Forecat_Monitor_Sales Forecat_Sales Forecat_6J" xfId="1263"/>
    <cellStyle name="_Sales Forecat-original_Sales Forecat_1_Sales Forecat_Monitor_Sales Forecat_Sales Forecat_6J2G" xfId="1264"/>
    <cellStyle name="_Sales Forecat-original_Sales Forecat_1_Sales Forecat_Monitor_Sales Forecat_Sales Forecat_PL6J" xfId="1265"/>
    <cellStyle name="_Sales Forecat-original_Sales Forecat_1_Sales Forecat_Sales Forecat" xfId="1266"/>
    <cellStyle name="_Sales Forecat-original_Sales Forecat_1_Sales Forecat_Sales Forecat 2" xfId="1267"/>
    <cellStyle name="_Sales Forecat-original_Sales Forecat_1_Sales Forecat_Sales Forecat_6J" xfId="1268"/>
    <cellStyle name="_Sales Forecat-original_Sales Forecat_1_Sales Forecat_Sales Forecat_6J2G" xfId="1269"/>
    <cellStyle name="_Sales Forecat-original_Sales Forecat_1_Sales Forecat_Sales Forecat_Monitor" xfId="1270"/>
    <cellStyle name="_Sales Forecat-original_Sales Forecat_1_Sales Forecat_Sales Forecat_Monitor 2" xfId="1271"/>
    <cellStyle name="_Sales Forecat-original_Sales Forecat_1_Sales Forecat_Sales Forecat_Monitor_Monitor" xfId="1272"/>
    <cellStyle name="_Sales Forecat-original_Sales Forecat_1_Sales Forecat_Sales Forecat_Monitor_Monitor 2" xfId="1273"/>
    <cellStyle name="_Sales Forecat-original_Sales Forecat_1_Sales Forecat_Sales Forecat_Monitor_Monitor_6J" xfId="1274"/>
    <cellStyle name="_Sales Forecat-original_Sales Forecat_1_Sales Forecat_Sales Forecat_Monitor_Monitor_6J2G" xfId="1275"/>
    <cellStyle name="_Sales Forecat-original_Sales Forecat_1_Sales Forecat_Sales Forecat_Monitor_Monitor_PL6J" xfId="1276"/>
    <cellStyle name="_Sales Forecat-original_Sales Forecat_1_Sales Forecat_Sales Forecat_Monitor_Sales Forecat" xfId="1277"/>
    <cellStyle name="_Sales Forecat-original_Sales Forecat_1_Sales Forecat_Sales Forecat_Monitor_Sales Forecat 2" xfId="1278"/>
    <cellStyle name="_Sales Forecat-original_Sales Forecat_1_Sales Forecat_Sales Forecat_Monitor_Sales Forecat_6J" xfId="1279"/>
    <cellStyle name="_Sales Forecat-original_Sales Forecat_1_Sales Forecat_Sales Forecat_Monitor_Sales Forecat_6J2G" xfId="1280"/>
    <cellStyle name="_Sales Forecat-original_Sales Forecat_1_Sales Forecat_Sales Forecat_Monitor_Sales Forecat_PL6J" xfId="1281"/>
    <cellStyle name="_Sales Forecat-original_Sales Forecat_1_Sales Forecat_Sales Forecat_PL6J" xfId="1282"/>
    <cellStyle name="_Sales Forecat-original_Sales Forecat_1_Sales Forecat_Sales Forecat_Sales Forecat" xfId="1283"/>
    <cellStyle name="_Sales Forecat-original_Sales Forecat_1_Sales Forecat_Sales Forecat_Sales Forecat 2" xfId="1284"/>
    <cellStyle name="_Sales Forecat-original_Sales Forecat_1_Sales Forecat_Sales Forecat_Sales Forecat_Monitor" xfId="1285"/>
    <cellStyle name="_Sales Forecat-original_Sales Forecat_1_Sales Forecat_Sales Forecat_Sales Forecat_Monitor 2" xfId="1286"/>
    <cellStyle name="_Sales Forecat-original_Sales Forecat_1_Sales Forecat_Sales Forecat_Sales Forecat_Monitor_6J" xfId="1287"/>
    <cellStyle name="_Sales Forecat-original_Sales Forecat_1_Sales Forecat_Sales Forecat_Sales Forecat_Monitor_6J2G" xfId="1288"/>
    <cellStyle name="_Sales Forecat-original_Sales Forecat_1_Sales Forecat_Sales Forecat_Sales Forecat_Monitor_PL6J" xfId="1289"/>
    <cellStyle name="_Sales Forecat-original_Sales Forecat_1_Sales Forecat_Sales Forecat_Sales Forecat_Sales Forecat" xfId="1290"/>
    <cellStyle name="_Sales Forecat-original_Sales Forecat_1_Sales Forecat_Sales Forecat_Sales Forecat_Sales Forecat 2" xfId="1291"/>
    <cellStyle name="_Sales Forecat-original_Sales Forecat_1_Sales Forecat_Sales Forecat_Sales Forecat_Sales Forecat_6J" xfId="1292"/>
    <cellStyle name="_Sales Forecat-original_Sales Forecat_1_Sales Forecat_Sales Forecat_Sales Forecat_Sales Forecat_6J2G" xfId="1293"/>
    <cellStyle name="_Sales Forecat-original_Sales Forecat_1_Sales Forecat_Sales Forecat_Sales Forecat_Sales Forecat_PL6J" xfId="1294"/>
    <cellStyle name="_Sales Forecat-original_Sales Forecat_Monitor" xfId="1295"/>
    <cellStyle name="_Sales Forecat-original_Sales Forecat_Monitor 2" xfId="1296"/>
    <cellStyle name="_Sales Forecat-original_Sales Forecat_Monitor_6J" xfId="1297"/>
    <cellStyle name="_Sales Forecat-original_Sales Forecat_Monitor_6J2G" xfId="1298"/>
    <cellStyle name="_Sales Forecat-original_Sales Forecat_Monitor_Monitor" xfId="1299"/>
    <cellStyle name="_Sales Forecat-original_Sales Forecat_Monitor_Monitor 2" xfId="1300"/>
    <cellStyle name="_Sales Forecat-original_Sales Forecat_Monitor_Monitor_Monitor" xfId="1301"/>
    <cellStyle name="_Sales Forecat-original_Sales Forecat_Monitor_Monitor_Monitor 2" xfId="1302"/>
    <cellStyle name="_Sales Forecat-original_Sales Forecat_Monitor_Monitor_Monitor_6J" xfId="1303"/>
    <cellStyle name="_Sales Forecat-original_Sales Forecat_Monitor_Monitor_Monitor_6J2G" xfId="1304"/>
    <cellStyle name="_Sales Forecat-original_Sales Forecat_Monitor_Monitor_Monitor_Monitor" xfId="1305"/>
    <cellStyle name="_Sales Forecat-original_Sales Forecat_Monitor_Monitor_Monitor_Monitor 2" xfId="1306"/>
    <cellStyle name="_Sales Forecat-original_Sales Forecat_Monitor_Monitor_Monitor_Monitor_Monitor" xfId="1307"/>
    <cellStyle name="_Sales Forecat-original_Sales Forecat_Monitor_Monitor_Monitor_Monitor_Monitor 2" xfId="1308"/>
    <cellStyle name="_Sales Forecat-original_Sales Forecat_Monitor_Monitor_Monitor_Monitor_Monitor_6J" xfId="1309"/>
    <cellStyle name="_Sales Forecat-original_Sales Forecat_Monitor_Monitor_Monitor_Monitor_Monitor_6J2G" xfId="1310"/>
    <cellStyle name="_Sales Forecat-original_Sales Forecat_Monitor_Monitor_Monitor_Monitor_Monitor_PL6J" xfId="1311"/>
    <cellStyle name="_Sales Forecat-original_Sales Forecat_Monitor_Monitor_Monitor_Monitor_Sales Forecat" xfId="1312"/>
    <cellStyle name="_Sales Forecat-original_Sales Forecat_Monitor_Monitor_Monitor_Monitor_Sales Forecat 2" xfId="1313"/>
    <cellStyle name="_Sales Forecat-original_Sales Forecat_Monitor_Monitor_Monitor_Monitor_Sales Forecat_6J" xfId="1314"/>
    <cellStyle name="_Sales Forecat-original_Sales Forecat_Monitor_Monitor_Monitor_Monitor_Sales Forecat_6J2G" xfId="1315"/>
    <cellStyle name="_Sales Forecat-original_Sales Forecat_Monitor_Monitor_Monitor_Monitor_Sales Forecat_PL6J" xfId="1316"/>
    <cellStyle name="_Sales Forecat-original_Sales Forecat_Monitor_Monitor_Monitor_PL6J" xfId="1317"/>
    <cellStyle name="_Sales Forecat-original_Sales Forecat_Monitor_Monitor_Monitor_Sales Forecat" xfId="1318"/>
    <cellStyle name="_Sales Forecat-original_Sales Forecat_Monitor_Monitor_Monitor_Sales Forecat 2" xfId="1319"/>
    <cellStyle name="_Sales Forecat-original_Sales Forecat_Monitor_Monitor_Monitor_Sales Forecat_Monitor" xfId="1320"/>
    <cellStyle name="_Sales Forecat-original_Sales Forecat_Monitor_Monitor_Monitor_Sales Forecat_Monitor 2" xfId="1321"/>
    <cellStyle name="_Sales Forecat-original_Sales Forecat_Monitor_Monitor_Monitor_Sales Forecat_Monitor_6J" xfId="1322"/>
    <cellStyle name="_Sales Forecat-original_Sales Forecat_Monitor_Monitor_Monitor_Sales Forecat_Monitor_6J2G" xfId="1323"/>
    <cellStyle name="_Sales Forecat-original_Sales Forecat_Monitor_Monitor_Monitor_Sales Forecat_Monitor_PL6J" xfId="1324"/>
    <cellStyle name="_Sales Forecat-original_Sales Forecat_Monitor_Monitor_Monitor_Sales Forecat_Sales Forecat" xfId="1325"/>
    <cellStyle name="_Sales Forecat-original_Sales Forecat_Monitor_Monitor_Monitor_Sales Forecat_Sales Forecat 2" xfId="1326"/>
    <cellStyle name="_Sales Forecat-original_Sales Forecat_Monitor_Monitor_Monitor_Sales Forecat_Sales Forecat_6J" xfId="1327"/>
    <cellStyle name="_Sales Forecat-original_Sales Forecat_Monitor_Monitor_Monitor_Sales Forecat_Sales Forecat_6J2G" xfId="1328"/>
    <cellStyle name="_Sales Forecat-original_Sales Forecat_Monitor_Monitor_Monitor_Sales Forecat_Sales Forecat_PL6J" xfId="1329"/>
    <cellStyle name="_Sales Forecat-original_Sales Forecat_Monitor_Monitor_Sales Forecat" xfId="1330"/>
    <cellStyle name="_Sales Forecat-original_Sales Forecat_Monitor_Monitor_Sales Forecat 2" xfId="1331"/>
    <cellStyle name="_Sales Forecat-original_Sales Forecat_Monitor_Monitor_Sales Forecat_6J" xfId="1332"/>
    <cellStyle name="_Sales Forecat-original_Sales Forecat_Monitor_Monitor_Sales Forecat_6J2G" xfId="1333"/>
    <cellStyle name="_Sales Forecat-original_Sales Forecat_Monitor_Monitor_Sales Forecat_Monitor" xfId="1334"/>
    <cellStyle name="_Sales Forecat-original_Sales Forecat_Monitor_Monitor_Sales Forecat_Monitor 2" xfId="1335"/>
    <cellStyle name="_Sales Forecat-original_Sales Forecat_Monitor_Monitor_Sales Forecat_Monitor_Monitor" xfId="1336"/>
    <cellStyle name="_Sales Forecat-original_Sales Forecat_Monitor_Monitor_Sales Forecat_Monitor_Monitor 2" xfId="1337"/>
    <cellStyle name="_Sales Forecat-original_Sales Forecat_Monitor_Monitor_Sales Forecat_Monitor_Monitor_6J" xfId="1338"/>
    <cellStyle name="_Sales Forecat-original_Sales Forecat_Monitor_Monitor_Sales Forecat_Monitor_Monitor_6J2G" xfId="1339"/>
    <cellStyle name="_Sales Forecat-original_Sales Forecat_Monitor_Monitor_Sales Forecat_Monitor_Monitor_PL6J" xfId="1340"/>
    <cellStyle name="_Sales Forecat-original_Sales Forecat_Monitor_Monitor_Sales Forecat_Monitor_Sales Forecat" xfId="1341"/>
    <cellStyle name="_Sales Forecat-original_Sales Forecat_Monitor_Monitor_Sales Forecat_Monitor_Sales Forecat 2" xfId="1342"/>
    <cellStyle name="_Sales Forecat-original_Sales Forecat_Monitor_Monitor_Sales Forecat_Monitor_Sales Forecat_6J" xfId="1343"/>
    <cellStyle name="_Sales Forecat-original_Sales Forecat_Monitor_Monitor_Sales Forecat_Monitor_Sales Forecat_6J2G" xfId="1344"/>
    <cellStyle name="_Sales Forecat-original_Sales Forecat_Monitor_Monitor_Sales Forecat_Monitor_Sales Forecat_PL6J" xfId="1345"/>
    <cellStyle name="_Sales Forecat-original_Sales Forecat_Monitor_Monitor_Sales Forecat_PL6J" xfId="1346"/>
    <cellStyle name="_Sales Forecat-original_Sales Forecat_Monitor_Monitor_Sales Forecat_Sales Forecat" xfId="1347"/>
    <cellStyle name="_Sales Forecat-original_Sales Forecat_Monitor_Monitor_Sales Forecat_Sales Forecat 2" xfId="1348"/>
    <cellStyle name="_Sales Forecat-original_Sales Forecat_Monitor_Monitor_Sales Forecat_Sales Forecat_Monitor" xfId="1349"/>
    <cellStyle name="_Sales Forecat-original_Sales Forecat_Monitor_Monitor_Sales Forecat_Sales Forecat_Monitor 2" xfId="1350"/>
    <cellStyle name="_Sales Forecat-original_Sales Forecat_Monitor_Monitor_Sales Forecat_Sales Forecat_Monitor_6J" xfId="1351"/>
    <cellStyle name="_Sales Forecat-original_Sales Forecat_Monitor_Monitor_Sales Forecat_Sales Forecat_Monitor_6J2G" xfId="1352"/>
    <cellStyle name="_Sales Forecat-original_Sales Forecat_Monitor_Monitor_Sales Forecat_Sales Forecat_Monitor_PL6J" xfId="1353"/>
    <cellStyle name="_Sales Forecat-original_Sales Forecat_Monitor_Monitor_Sales Forecat_Sales Forecat_Sales Forecat" xfId="1354"/>
    <cellStyle name="_Sales Forecat-original_Sales Forecat_Monitor_Monitor_Sales Forecat_Sales Forecat_Sales Forecat 2" xfId="1355"/>
    <cellStyle name="_Sales Forecat-original_Sales Forecat_Monitor_Monitor_Sales Forecat_Sales Forecat_Sales Forecat_6J" xfId="1356"/>
    <cellStyle name="_Sales Forecat-original_Sales Forecat_Monitor_Monitor_Sales Forecat_Sales Forecat_Sales Forecat_6J2G" xfId="1357"/>
    <cellStyle name="_Sales Forecat-original_Sales Forecat_Monitor_Monitor_Sales Forecat_Sales Forecat_Sales Forecat_PL6J" xfId="1358"/>
    <cellStyle name="_Sales Forecat-original_Sales Forecat_Monitor_PL6J" xfId="1359"/>
    <cellStyle name="_Sales Forecat-original_Sales Forecat_Monitor_Sales Forecat" xfId="1360"/>
    <cellStyle name="_Sales Forecat-original_Sales Forecat_Monitor_Sales Forecat 2" xfId="1361"/>
    <cellStyle name="_Sales Forecat-original_Sales Forecat_Monitor_Sales Forecat_Monitor" xfId="1362"/>
    <cellStyle name="_Sales Forecat-original_Sales Forecat_Monitor_Sales Forecat_Monitor 2" xfId="1363"/>
    <cellStyle name="_Sales Forecat-original_Sales Forecat_Monitor_Sales Forecat_Monitor_6J" xfId="1364"/>
    <cellStyle name="_Sales Forecat-original_Sales Forecat_Monitor_Sales Forecat_Monitor_6J2G" xfId="1365"/>
    <cellStyle name="_Sales Forecat-original_Sales Forecat_Monitor_Sales Forecat_Monitor_Monitor" xfId="1366"/>
    <cellStyle name="_Sales Forecat-original_Sales Forecat_Monitor_Sales Forecat_Monitor_Monitor 2" xfId="1367"/>
    <cellStyle name="_Sales Forecat-original_Sales Forecat_Monitor_Sales Forecat_Monitor_Monitor_Monitor" xfId="1368"/>
    <cellStyle name="_Sales Forecat-original_Sales Forecat_Monitor_Sales Forecat_Monitor_Monitor_Monitor 2" xfId="1369"/>
    <cellStyle name="_Sales Forecat-original_Sales Forecat_Monitor_Sales Forecat_Monitor_Monitor_Monitor_6J" xfId="1370"/>
    <cellStyle name="_Sales Forecat-original_Sales Forecat_Monitor_Sales Forecat_Monitor_Monitor_Monitor_6J2G" xfId="1371"/>
    <cellStyle name="_Sales Forecat-original_Sales Forecat_Monitor_Sales Forecat_Monitor_Monitor_Monitor_PL6J" xfId="1372"/>
    <cellStyle name="_Sales Forecat-original_Sales Forecat_Monitor_Sales Forecat_Monitor_Monitor_Sales Forecat" xfId="1373"/>
    <cellStyle name="_Sales Forecat-original_Sales Forecat_Monitor_Sales Forecat_Monitor_Monitor_Sales Forecat 2" xfId="1374"/>
    <cellStyle name="_Sales Forecat-original_Sales Forecat_Monitor_Sales Forecat_Monitor_Monitor_Sales Forecat_6J" xfId="1375"/>
    <cellStyle name="_Sales Forecat-original_Sales Forecat_Monitor_Sales Forecat_Monitor_Monitor_Sales Forecat_6J2G" xfId="1376"/>
    <cellStyle name="_Sales Forecat-original_Sales Forecat_Monitor_Sales Forecat_Monitor_Monitor_Sales Forecat_PL6J" xfId="1377"/>
    <cellStyle name="_Sales Forecat-original_Sales Forecat_Monitor_Sales Forecat_Monitor_PL6J" xfId="1378"/>
    <cellStyle name="_Sales Forecat-original_Sales Forecat_Monitor_Sales Forecat_Monitor_Sales Forecat" xfId="1379"/>
    <cellStyle name="_Sales Forecat-original_Sales Forecat_Monitor_Sales Forecat_Monitor_Sales Forecat 2" xfId="1380"/>
    <cellStyle name="_Sales Forecat-original_Sales Forecat_Monitor_Sales Forecat_Monitor_Sales Forecat_Monitor" xfId="1381"/>
    <cellStyle name="_Sales Forecat-original_Sales Forecat_Monitor_Sales Forecat_Monitor_Sales Forecat_Monitor 2" xfId="1382"/>
    <cellStyle name="_Sales Forecat-original_Sales Forecat_Monitor_Sales Forecat_Monitor_Sales Forecat_Monitor_6J" xfId="1383"/>
    <cellStyle name="_Sales Forecat-original_Sales Forecat_Monitor_Sales Forecat_Monitor_Sales Forecat_Monitor_6J2G" xfId="1384"/>
    <cellStyle name="_Sales Forecat-original_Sales Forecat_Monitor_Sales Forecat_Monitor_Sales Forecat_Monitor_PL6J" xfId="1385"/>
    <cellStyle name="_Sales Forecat-original_Sales Forecat_Monitor_Sales Forecat_Monitor_Sales Forecat_Sales Forecat" xfId="1386"/>
    <cellStyle name="_Sales Forecat-original_Sales Forecat_Monitor_Sales Forecat_Monitor_Sales Forecat_Sales Forecat 2" xfId="1387"/>
    <cellStyle name="_Sales Forecat-original_Sales Forecat_Monitor_Sales Forecat_Monitor_Sales Forecat_Sales Forecat_6J" xfId="1388"/>
    <cellStyle name="_Sales Forecat-original_Sales Forecat_Monitor_Sales Forecat_Monitor_Sales Forecat_Sales Forecat_6J2G" xfId="1389"/>
    <cellStyle name="_Sales Forecat-original_Sales Forecat_Monitor_Sales Forecat_Monitor_Sales Forecat_Sales Forecat_PL6J" xfId="1390"/>
    <cellStyle name="_Sales Forecat-original_Sales Forecat_Monitor_Sales Forecat_Sales Forecat" xfId="1391"/>
    <cellStyle name="_Sales Forecat-original_Sales Forecat_Monitor_Sales Forecat_Sales Forecat 2" xfId="1392"/>
    <cellStyle name="_Sales Forecat-original_Sales Forecat_Monitor_Sales Forecat_Sales Forecat_6J" xfId="1393"/>
    <cellStyle name="_Sales Forecat-original_Sales Forecat_Monitor_Sales Forecat_Sales Forecat_6J2G" xfId="1394"/>
    <cellStyle name="_Sales Forecat-original_Sales Forecat_Monitor_Sales Forecat_Sales Forecat_Monitor" xfId="1395"/>
    <cellStyle name="_Sales Forecat-original_Sales Forecat_Monitor_Sales Forecat_Sales Forecat_Monitor 2" xfId="1396"/>
    <cellStyle name="_Sales Forecat-original_Sales Forecat_Monitor_Sales Forecat_Sales Forecat_Monitor_Monitor" xfId="1397"/>
    <cellStyle name="_Sales Forecat-original_Sales Forecat_Monitor_Sales Forecat_Sales Forecat_Monitor_Monitor 2" xfId="1398"/>
    <cellStyle name="_Sales Forecat-original_Sales Forecat_Monitor_Sales Forecat_Sales Forecat_Monitor_Monitor_6J" xfId="1399"/>
    <cellStyle name="_Sales Forecat-original_Sales Forecat_Monitor_Sales Forecat_Sales Forecat_Monitor_Monitor_6J2G" xfId="1400"/>
    <cellStyle name="_Sales Forecat-original_Sales Forecat_Monitor_Sales Forecat_Sales Forecat_Monitor_Monitor_PL6J" xfId="1401"/>
    <cellStyle name="_Sales Forecat-original_Sales Forecat_Monitor_Sales Forecat_Sales Forecat_Monitor_Sales Forecat" xfId="1402"/>
    <cellStyle name="_Sales Forecat-original_Sales Forecat_Monitor_Sales Forecat_Sales Forecat_Monitor_Sales Forecat 2" xfId="1403"/>
    <cellStyle name="_Sales Forecat-original_Sales Forecat_Monitor_Sales Forecat_Sales Forecat_Monitor_Sales Forecat_6J" xfId="1404"/>
    <cellStyle name="_Sales Forecat-original_Sales Forecat_Monitor_Sales Forecat_Sales Forecat_Monitor_Sales Forecat_6J2G" xfId="1405"/>
    <cellStyle name="_Sales Forecat-original_Sales Forecat_Monitor_Sales Forecat_Sales Forecat_Monitor_Sales Forecat_PL6J" xfId="1406"/>
    <cellStyle name="_Sales Forecat-original_Sales Forecat_Monitor_Sales Forecat_Sales Forecat_PL6J" xfId="1407"/>
    <cellStyle name="_Sales Forecat-original_Sales Forecat_Monitor_Sales Forecat_Sales Forecat_Sales Forecat" xfId="1408"/>
    <cellStyle name="_Sales Forecat-original_Sales Forecat_Monitor_Sales Forecat_Sales Forecat_Sales Forecat 2" xfId="1409"/>
    <cellStyle name="_Sales Forecat-original_Sales Forecat_Monitor_Sales Forecat_Sales Forecat_Sales Forecat_Monitor" xfId="1410"/>
    <cellStyle name="_Sales Forecat-original_Sales Forecat_Monitor_Sales Forecat_Sales Forecat_Sales Forecat_Monitor 2" xfId="1411"/>
    <cellStyle name="_Sales Forecat-original_Sales Forecat_Monitor_Sales Forecat_Sales Forecat_Sales Forecat_Monitor_6J" xfId="1412"/>
    <cellStyle name="_Sales Forecat-original_Sales Forecat_Monitor_Sales Forecat_Sales Forecat_Sales Forecat_Monitor_6J2G" xfId="1413"/>
    <cellStyle name="_Sales Forecat-original_Sales Forecat_Monitor_Sales Forecat_Sales Forecat_Sales Forecat_Monitor_PL6J" xfId="1414"/>
    <cellStyle name="_Sales Forecat-original_Sales Forecat_Monitor_Sales Forecat_Sales Forecat_Sales Forecat_Sales Forecat" xfId="1415"/>
    <cellStyle name="_Sales Forecat-original_Sales Forecat_Monitor_Sales Forecat_Sales Forecat_Sales Forecat_Sales Forecat 2" xfId="1416"/>
    <cellStyle name="_Sales Forecat-original_Sales Forecat_Monitor_Sales Forecat_Sales Forecat_Sales Forecat_Sales Forecat_6J" xfId="1417"/>
    <cellStyle name="_Sales Forecat-original_Sales Forecat_Monitor_Sales Forecat_Sales Forecat_Sales Forecat_Sales Forecat_6J2G" xfId="1418"/>
    <cellStyle name="_Sales Forecat-original_Sales Forecat_Monitor_Sales Forecat_Sales Forecat_Sales Forecat_Sales Forecat_PL6J" xfId="1419"/>
    <cellStyle name="_Sales Forecat-original_Sales Forecat_Sales Forecat" xfId="1420"/>
    <cellStyle name="_Sales Forecat-original_Sales Forecat_Sales Forecat 2" xfId="1421"/>
    <cellStyle name="_Sales Forecat-original_Sales Forecat_Sales Forecat_6J" xfId="1422"/>
    <cellStyle name="_Sales Forecat-original_Sales Forecat_Sales Forecat_6J2G" xfId="1423"/>
    <cellStyle name="_Sales Forecat-original_Sales Forecat_Sales Forecat_Monitor" xfId="1424"/>
    <cellStyle name="_Sales Forecat-original_Sales Forecat_Sales Forecat_Monitor 2" xfId="1425"/>
    <cellStyle name="_Sales Forecat-original_Sales Forecat_Sales Forecat_Monitor_Monitor" xfId="1426"/>
    <cellStyle name="_Sales Forecat-original_Sales Forecat_Sales Forecat_Monitor_Monitor 2" xfId="1427"/>
    <cellStyle name="_Sales Forecat-original_Sales Forecat_Sales Forecat_Monitor_Monitor_6J" xfId="1428"/>
    <cellStyle name="_Sales Forecat-original_Sales Forecat_Sales Forecat_Monitor_Monitor_6J2G" xfId="1429"/>
    <cellStyle name="_Sales Forecat-original_Sales Forecat_Sales Forecat_Monitor_Monitor_Monitor" xfId="1430"/>
    <cellStyle name="_Sales Forecat-original_Sales Forecat_Sales Forecat_Monitor_Monitor_Monitor 2" xfId="1431"/>
    <cellStyle name="_Sales Forecat-original_Sales Forecat_Sales Forecat_Monitor_Monitor_Monitor_Monitor" xfId="1432"/>
    <cellStyle name="_Sales Forecat-original_Sales Forecat_Sales Forecat_Monitor_Monitor_Monitor_Monitor 2" xfId="1433"/>
    <cellStyle name="_Sales Forecat-original_Sales Forecat_Sales Forecat_Monitor_Monitor_Monitor_Monitor_6J" xfId="1434"/>
    <cellStyle name="_Sales Forecat-original_Sales Forecat_Sales Forecat_Monitor_Monitor_Monitor_Monitor_6J2G" xfId="1435"/>
    <cellStyle name="_Sales Forecat-original_Sales Forecat_Sales Forecat_Monitor_Monitor_Monitor_Monitor_PL6J" xfId="1436"/>
    <cellStyle name="_Sales Forecat-original_Sales Forecat_Sales Forecat_Monitor_Monitor_Monitor_Sales Forecat" xfId="1437"/>
    <cellStyle name="_Sales Forecat-original_Sales Forecat_Sales Forecat_Monitor_Monitor_Monitor_Sales Forecat 2" xfId="1438"/>
    <cellStyle name="_Sales Forecat-original_Sales Forecat_Sales Forecat_Monitor_Monitor_Monitor_Sales Forecat_6J" xfId="1439"/>
    <cellStyle name="_Sales Forecat-original_Sales Forecat_Sales Forecat_Monitor_Monitor_Monitor_Sales Forecat_6J2G" xfId="1440"/>
    <cellStyle name="_Sales Forecat-original_Sales Forecat_Sales Forecat_Monitor_Monitor_Monitor_Sales Forecat_PL6J" xfId="1441"/>
    <cellStyle name="_Sales Forecat-original_Sales Forecat_Sales Forecat_Monitor_Monitor_PL6J" xfId="1442"/>
    <cellStyle name="_Sales Forecat-original_Sales Forecat_Sales Forecat_Monitor_Monitor_Sales Forecat" xfId="1443"/>
    <cellStyle name="_Sales Forecat-original_Sales Forecat_Sales Forecat_Monitor_Monitor_Sales Forecat 2" xfId="1444"/>
    <cellStyle name="_Sales Forecat-original_Sales Forecat_Sales Forecat_Monitor_Monitor_Sales Forecat_Monitor" xfId="1445"/>
    <cellStyle name="_Sales Forecat-original_Sales Forecat_Sales Forecat_Monitor_Monitor_Sales Forecat_Monitor 2" xfId="1446"/>
    <cellStyle name="_Sales Forecat-original_Sales Forecat_Sales Forecat_Monitor_Monitor_Sales Forecat_Monitor_6J" xfId="1447"/>
    <cellStyle name="_Sales Forecat-original_Sales Forecat_Sales Forecat_Monitor_Monitor_Sales Forecat_Monitor_6J2G" xfId="1448"/>
    <cellStyle name="_Sales Forecat-original_Sales Forecat_Sales Forecat_Monitor_Monitor_Sales Forecat_Monitor_PL6J" xfId="1449"/>
    <cellStyle name="_Sales Forecat-original_Sales Forecat_Sales Forecat_Monitor_Monitor_Sales Forecat_Sales Forecat" xfId="1450"/>
    <cellStyle name="_Sales Forecat-original_Sales Forecat_Sales Forecat_Monitor_Monitor_Sales Forecat_Sales Forecat 2" xfId="1451"/>
    <cellStyle name="_Sales Forecat-original_Sales Forecat_Sales Forecat_Monitor_Monitor_Sales Forecat_Sales Forecat_6J" xfId="1452"/>
    <cellStyle name="_Sales Forecat-original_Sales Forecat_Sales Forecat_Monitor_Monitor_Sales Forecat_Sales Forecat_6J2G" xfId="1453"/>
    <cellStyle name="_Sales Forecat-original_Sales Forecat_Sales Forecat_Monitor_Monitor_Sales Forecat_Sales Forecat_PL6J" xfId="1454"/>
    <cellStyle name="_Sales Forecat-original_Sales Forecat_Sales Forecat_Monitor_Sales Forecat" xfId="1455"/>
    <cellStyle name="_Sales Forecat-original_Sales Forecat_Sales Forecat_Monitor_Sales Forecat 2" xfId="1456"/>
    <cellStyle name="_Sales Forecat-original_Sales Forecat_Sales Forecat_Monitor_Sales Forecat_6J" xfId="1457"/>
    <cellStyle name="_Sales Forecat-original_Sales Forecat_Sales Forecat_Monitor_Sales Forecat_6J2G" xfId="1458"/>
    <cellStyle name="_Sales Forecat-original_Sales Forecat_Sales Forecat_Monitor_Sales Forecat_Monitor" xfId="1459"/>
    <cellStyle name="_Sales Forecat-original_Sales Forecat_Sales Forecat_Monitor_Sales Forecat_Monitor 2" xfId="1460"/>
    <cellStyle name="_Sales Forecat-original_Sales Forecat_Sales Forecat_Monitor_Sales Forecat_Monitor_Monitor" xfId="1461"/>
    <cellStyle name="_Sales Forecat-original_Sales Forecat_Sales Forecat_Monitor_Sales Forecat_Monitor_Monitor 2" xfId="1462"/>
    <cellStyle name="_Sales Forecat-original_Sales Forecat_Sales Forecat_Monitor_Sales Forecat_Monitor_Monitor_6J" xfId="1463"/>
    <cellStyle name="_Sales Forecat-original_Sales Forecat_Sales Forecat_Monitor_Sales Forecat_Monitor_Monitor_6J2G" xfId="1464"/>
    <cellStyle name="_Sales Forecat-original_Sales Forecat_Sales Forecat_Monitor_Sales Forecat_Monitor_Monitor_PL6J" xfId="1465"/>
    <cellStyle name="_Sales Forecat-original_Sales Forecat_Sales Forecat_Monitor_Sales Forecat_Monitor_Sales Forecat" xfId="1466"/>
    <cellStyle name="_Sales Forecat-original_Sales Forecat_Sales Forecat_Monitor_Sales Forecat_Monitor_Sales Forecat 2" xfId="1467"/>
    <cellStyle name="_Sales Forecat-original_Sales Forecat_Sales Forecat_Monitor_Sales Forecat_Monitor_Sales Forecat_6J" xfId="1468"/>
    <cellStyle name="_Sales Forecat-original_Sales Forecat_Sales Forecat_Monitor_Sales Forecat_Monitor_Sales Forecat_6J2G" xfId="1469"/>
    <cellStyle name="_Sales Forecat-original_Sales Forecat_Sales Forecat_Monitor_Sales Forecat_Monitor_Sales Forecat_PL6J" xfId="1470"/>
    <cellStyle name="_Sales Forecat-original_Sales Forecat_Sales Forecat_Monitor_Sales Forecat_PL6J" xfId="1471"/>
    <cellStyle name="_Sales Forecat-original_Sales Forecat_Sales Forecat_Monitor_Sales Forecat_Sales Forecat" xfId="1472"/>
    <cellStyle name="_Sales Forecat-original_Sales Forecat_Sales Forecat_Monitor_Sales Forecat_Sales Forecat 2" xfId="1473"/>
    <cellStyle name="_Sales Forecat-original_Sales Forecat_Sales Forecat_Monitor_Sales Forecat_Sales Forecat_Monitor" xfId="1474"/>
    <cellStyle name="_Sales Forecat-original_Sales Forecat_Sales Forecat_Monitor_Sales Forecat_Sales Forecat_Monitor 2" xfId="1475"/>
    <cellStyle name="_Sales Forecat-original_Sales Forecat_Sales Forecat_Monitor_Sales Forecat_Sales Forecat_Monitor_6J" xfId="1476"/>
    <cellStyle name="_Sales Forecat-original_Sales Forecat_Sales Forecat_Monitor_Sales Forecat_Sales Forecat_Monitor_6J2G" xfId="1477"/>
    <cellStyle name="_Sales Forecat-original_Sales Forecat_Sales Forecat_Monitor_Sales Forecat_Sales Forecat_Monitor_PL6J" xfId="1478"/>
    <cellStyle name="_Sales Forecat-original_Sales Forecat_Sales Forecat_Monitor_Sales Forecat_Sales Forecat_Sales Forecat" xfId="1479"/>
    <cellStyle name="_Sales Forecat-original_Sales Forecat_Sales Forecat_Monitor_Sales Forecat_Sales Forecat_Sales Forecat 2" xfId="1480"/>
    <cellStyle name="_Sales Forecat-original_Sales Forecat_Sales Forecat_Monitor_Sales Forecat_Sales Forecat_Sales Forecat_6J" xfId="1481"/>
    <cellStyle name="_Sales Forecat-original_Sales Forecat_Sales Forecat_Monitor_Sales Forecat_Sales Forecat_Sales Forecat_6J2G" xfId="1482"/>
    <cellStyle name="_Sales Forecat-original_Sales Forecat_Sales Forecat_Monitor_Sales Forecat_Sales Forecat_Sales Forecat_PL6J" xfId="1483"/>
    <cellStyle name="_Sales Forecat-original_Sales Forecat_Sales Forecat_PL6J" xfId="1484"/>
    <cellStyle name="_Sales Forecat-original_Sales Forecat_Sales Forecat_Sales Forecat" xfId="1485"/>
    <cellStyle name="_Sales Forecat-original_Sales Forecat_Sales Forecat_Sales Forecat 2" xfId="1486"/>
    <cellStyle name="_Sales Forecat-original_Sales Forecat_Sales Forecat_Sales Forecat_Monitor" xfId="1487"/>
    <cellStyle name="_Sales Forecat-original_Sales Forecat_Sales Forecat_Sales Forecat_Monitor 2" xfId="1488"/>
    <cellStyle name="_Sales Forecat-original_Sales Forecat_Sales Forecat_Sales Forecat_Monitor_6J" xfId="1489"/>
    <cellStyle name="_Sales Forecat-original_Sales Forecat_Sales Forecat_Sales Forecat_Monitor_6J2G" xfId="1490"/>
    <cellStyle name="_Sales Forecat-original_Sales Forecat_Sales Forecat_Sales Forecat_Monitor_Monitor" xfId="1491"/>
    <cellStyle name="_Sales Forecat-original_Sales Forecat_Sales Forecat_Sales Forecat_Monitor_Monitor 2" xfId="1492"/>
    <cellStyle name="_Sales Forecat-original_Sales Forecat_Sales Forecat_Sales Forecat_Monitor_Monitor_Monitor" xfId="1493"/>
    <cellStyle name="_Sales Forecat-original_Sales Forecat_Sales Forecat_Sales Forecat_Monitor_Monitor_Monitor 2" xfId="1494"/>
    <cellStyle name="_Sales Forecat-original_Sales Forecat_Sales Forecat_Sales Forecat_Monitor_Monitor_Monitor_6J" xfId="1495"/>
    <cellStyle name="_Sales Forecat-original_Sales Forecat_Sales Forecat_Sales Forecat_Monitor_Monitor_Monitor_6J2G" xfId="1496"/>
    <cellStyle name="_Sales Forecat-original_Sales Forecat_Sales Forecat_Sales Forecat_Monitor_Monitor_Monitor_PL6J" xfId="1497"/>
    <cellStyle name="_Sales Forecat-original_Sales Forecat_Sales Forecat_Sales Forecat_Monitor_Monitor_Sales Forecat" xfId="1498"/>
    <cellStyle name="_Sales Forecat-original_Sales Forecat_Sales Forecat_Sales Forecat_Monitor_Monitor_Sales Forecat 2" xfId="1499"/>
    <cellStyle name="_Sales Forecat-original_Sales Forecat_Sales Forecat_Sales Forecat_Monitor_Monitor_Sales Forecat_6J" xfId="1500"/>
    <cellStyle name="_Sales Forecat-original_Sales Forecat_Sales Forecat_Sales Forecat_Monitor_Monitor_Sales Forecat_6J2G" xfId="1501"/>
    <cellStyle name="_Sales Forecat-original_Sales Forecat_Sales Forecat_Sales Forecat_Monitor_Monitor_Sales Forecat_PL6J" xfId="1502"/>
    <cellStyle name="_Sales Forecat-original_Sales Forecat_Sales Forecat_Sales Forecat_Monitor_PL6J" xfId="1503"/>
    <cellStyle name="_Sales Forecat-original_Sales Forecat_Sales Forecat_Sales Forecat_Monitor_Sales Forecat" xfId="1504"/>
    <cellStyle name="_Sales Forecat-original_Sales Forecat_Sales Forecat_Sales Forecat_Monitor_Sales Forecat 2" xfId="1505"/>
    <cellStyle name="_Sales Forecat-original_Sales Forecat_Sales Forecat_Sales Forecat_Monitor_Sales Forecat_Monitor" xfId="1506"/>
    <cellStyle name="_Sales Forecat-original_Sales Forecat_Sales Forecat_Sales Forecat_Monitor_Sales Forecat_Monitor 2" xfId="1507"/>
    <cellStyle name="_Sales Forecat-original_Sales Forecat_Sales Forecat_Sales Forecat_Monitor_Sales Forecat_Monitor_6J" xfId="1508"/>
    <cellStyle name="_Sales Forecat-original_Sales Forecat_Sales Forecat_Sales Forecat_Monitor_Sales Forecat_Monitor_6J2G" xfId="1509"/>
    <cellStyle name="_Sales Forecat-original_Sales Forecat_Sales Forecat_Sales Forecat_Monitor_Sales Forecat_Monitor_PL6J" xfId="1510"/>
    <cellStyle name="_Sales Forecat-original_Sales Forecat_Sales Forecat_Sales Forecat_Monitor_Sales Forecat_Sales Forecat" xfId="1511"/>
    <cellStyle name="_Sales Forecat-original_Sales Forecat_Sales Forecat_Sales Forecat_Monitor_Sales Forecat_Sales Forecat 2" xfId="1512"/>
    <cellStyle name="_Sales Forecat-original_Sales Forecat_Sales Forecat_Sales Forecat_Monitor_Sales Forecat_Sales Forecat_6J" xfId="1513"/>
    <cellStyle name="_Sales Forecat-original_Sales Forecat_Sales Forecat_Sales Forecat_Monitor_Sales Forecat_Sales Forecat_6J2G" xfId="1514"/>
    <cellStyle name="_Sales Forecat-original_Sales Forecat_Sales Forecat_Sales Forecat_Monitor_Sales Forecat_Sales Forecat_PL6J" xfId="1515"/>
    <cellStyle name="_Sales Forecat-original_Sales Forecat_Sales Forecat_Sales Forecat_Sales Forecat" xfId="1516"/>
    <cellStyle name="_Sales Forecat-original_Sales Forecat_Sales Forecat_Sales Forecat_Sales Forecat 2" xfId="1517"/>
    <cellStyle name="_Sales Forecat-original_Sales Forecat_Sales Forecat_Sales Forecat_Sales Forecat_6J" xfId="1518"/>
    <cellStyle name="_Sales Forecat-original_Sales Forecat_Sales Forecat_Sales Forecat_Sales Forecat_6J2G" xfId="1519"/>
    <cellStyle name="_Sales Forecat-original_Sales Forecat_Sales Forecat_Sales Forecat_Sales Forecat_Monitor" xfId="1520"/>
    <cellStyle name="_Sales Forecat-original_Sales Forecat_Sales Forecat_Sales Forecat_Sales Forecat_Monitor 2" xfId="1521"/>
    <cellStyle name="_Sales Forecat-original_Sales Forecat_Sales Forecat_Sales Forecat_Sales Forecat_Monitor_Monitor" xfId="1522"/>
    <cellStyle name="_Sales Forecat-original_Sales Forecat_Sales Forecat_Sales Forecat_Sales Forecat_Monitor_Monitor 2" xfId="1523"/>
    <cellStyle name="_Sales Forecat-original_Sales Forecat_Sales Forecat_Sales Forecat_Sales Forecat_Monitor_Monitor_6J" xfId="1524"/>
    <cellStyle name="_Sales Forecat-original_Sales Forecat_Sales Forecat_Sales Forecat_Sales Forecat_Monitor_Monitor_6J2G" xfId="1525"/>
    <cellStyle name="_Sales Forecat-original_Sales Forecat_Sales Forecat_Sales Forecat_Sales Forecat_Monitor_Monitor_PL6J" xfId="1526"/>
    <cellStyle name="_Sales Forecat-original_Sales Forecat_Sales Forecat_Sales Forecat_Sales Forecat_Monitor_Sales Forecat" xfId="1527"/>
    <cellStyle name="_Sales Forecat-original_Sales Forecat_Sales Forecat_Sales Forecat_Sales Forecat_Monitor_Sales Forecat 2" xfId="1528"/>
    <cellStyle name="_Sales Forecat-original_Sales Forecat_Sales Forecat_Sales Forecat_Sales Forecat_Monitor_Sales Forecat_6J" xfId="1529"/>
    <cellStyle name="_Sales Forecat-original_Sales Forecat_Sales Forecat_Sales Forecat_Sales Forecat_Monitor_Sales Forecat_6J2G" xfId="1530"/>
    <cellStyle name="_Sales Forecat-original_Sales Forecat_Sales Forecat_Sales Forecat_Sales Forecat_Monitor_Sales Forecat_PL6J" xfId="1531"/>
    <cellStyle name="_Sales Forecat-original_Sales Forecat_Sales Forecat_Sales Forecat_Sales Forecat_PL6J" xfId="1532"/>
    <cellStyle name="_Sales Forecat-original_Sales Forecat_Sales Forecat_Sales Forecat_Sales Forecat_Sales Forecat" xfId="1533"/>
    <cellStyle name="_Sales Forecat-original_Sales Forecat_Sales Forecat_Sales Forecat_Sales Forecat_Sales Forecat 2" xfId="1534"/>
    <cellStyle name="_Sales Forecat-original_Sales Forecat_Sales Forecat_Sales Forecat_Sales Forecat_Sales Forecat_Monitor" xfId="1535"/>
    <cellStyle name="_Sales Forecat-original_Sales Forecat_Sales Forecat_Sales Forecat_Sales Forecat_Sales Forecat_Monitor 2" xfId="1536"/>
    <cellStyle name="_Sales Forecat-original_Sales Forecat_Sales Forecat_Sales Forecat_Sales Forecat_Sales Forecat_Monitor_6J" xfId="1537"/>
    <cellStyle name="_Sales Forecat-original_Sales Forecat_Sales Forecat_Sales Forecat_Sales Forecat_Sales Forecat_Monitor_6J2G" xfId="1538"/>
    <cellStyle name="_Sales Forecat-original_Sales Forecat_Sales Forecat_Sales Forecat_Sales Forecat_Sales Forecat_Monitor_PL6J" xfId="1539"/>
    <cellStyle name="_Sales Forecat-original_Sales Forecat_Sales Forecat_Sales Forecat_Sales Forecat_Sales Forecat_Sales Forecat" xfId="1540"/>
    <cellStyle name="_Sales Forecat-original_Sales Forecat_Sales Forecat_Sales Forecat_Sales Forecat_Sales Forecat_Sales Forecat 2" xfId="1541"/>
    <cellStyle name="_Sales Forecat-original_Sales Forecat_Sales Forecat_Sales Forecat_Sales Forecat_Sales Forecat_Sales Forecat_6J" xfId="1542"/>
    <cellStyle name="_Sales Forecat-original_Sales Forecat_Sales Forecat_Sales Forecat_Sales Forecat_Sales Forecat_Sales Forecat_6J2G" xfId="1543"/>
    <cellStyle name="_Sales Forecat-original_Sales Forecat_Sales Forecat_Sales Forecat_Sales Forecat_Sales Forecat_Sales Forecat_PL6J" xfId="1544"/>
    <cellStyle name="_Sales Forecat-original_Sales Forecat-original" xfId="1545"/>
    <cellStyle name="_Sales Forecat-original_Sales Forecat-original 2" xfId="1546"/>
    <cellStyle name="_Sales Forecat-original_Sales Forecat-original_1" xfId="1547"/>
    <cellStyle name="_Sales Forecat-original_Sales Forecat-original_1 2" xfId="1548"/>
    <cellStyle name="_Sales Forecat-original_Sales Forecat-original_1_6J" xfId="1549"/>
    <cellStyle name="_Sales Forecat-original_Sales Forecat-original_1_6J2G" xfId="1550"/>
    <cellStyle name="_Sales Forecat-original_Sales Forecat-original_1_Monitor" xfId="1551"/>
    <cellStyle name="_Sales Forecat-original_Sales Forecat-original_1_Monitor 2" xfId="1552"/>
    <cellStyle name="_Sales Forecat-original_Sales Forecat-original_1_Monitor_Monitor" xfId="1553"/>
    <cellStyle name="_Sales Forecat-original_Sales Forecat-original_1_Monitor_Monitor 2" xfId="1554"/>
    <cellStyle name="_Sales Forecat-original_Sales Forecat-original_1_Monitor_Monitor_6J" xfId="1555"/>
    <cellStyle name="_Sales Forecat-original_Sales Forecat-original_1_Monitor_Monitor_6J2G" xfId="1556"/>
    <cellStyle name="_Sales Forecat-original_Sales Forecat-original_1_Monitor_Monitor_Monitor" xfId="1557"/>
    <cellStyle name="_Sales Forecat-original_Sales Forecat-original_1_Monitor_Monitor_Monitor 2" xfId="1558"/>
    <cellStyle name="_Sales Forecat-original_Sales Forecat-original_1_Monitor_Monitor_Monitor_Monitor" xfId="1559"/>
    <cellStyle name="_Sales Forecat-original_Sales Forecat-original_1_Monitor_Monitor_Monitor_Monitor 2" xfId="1560"/>
    <cellStyle name="_Sales Forecat-original_Sales Forecat-original_1_Monitor_Monitor_Monitor_Monitor_6J" xfId="1561"/>
    <cellStyle name="_Sales Forecat-original_Sales Forecat-original_1_Monitor_Monitor_Monitor_Monitor_6J2G" xfId="1562"/>
    <cellStyle name="_Sales Forecat-original_Sales Forecat-original_1_Monitor_Monitor_Monitor_Monitor_Monitor" xfId="1563"/>
    <cellStyle name="_Sales Forecat-original_Sales Forecat-original_1_Monitor_Monitor_Monitor_Monitor_Monitor 2" xfId="1564"/>
    <cellStyle name="_Sales Forecat-original_Sales Forecat-original_1_Monitor_Monitor_Monitor_Monitor_Monitor_Monitor" xfId="1565"/>
    <cellStyle name="_Sales Forecat-original_Sales Forecat-original_1_Monitor_Monitor_Monitor_Monitor_Monitor_Monitor 2" xfId="1566"/>
    <cellStyle name="_Sales Forecat-original_Sales Forecat-original_1_Monitor_Monitor_Monitor_Monitor_Monitor_Monitor_6J" xfId="1567"/>
    <cellStyle name="_Sales Forecat-original_Sales Forecat-original_1_Monitor_Monitor_Monitor_Monitor_Monitor_Monitor_6J2G" xfId="1568"/>
    <cellStyle name="_Sales Forecat-original_Sales Forecat-original_1_Monitor_Monitor_Monitor_Monitor_Monitor_Monitor_PL6J" xfId="1569"/>
    <cellStyle name="_Sales Forecat-original_Sales Forecat-original_1_Monitor_Monitor_Monitor_Monitor_Monitor_Sales Forecat" xfId="1570"/>
    <cellStyle name="_Sales Forecat-original_Sales Forecat-original_1_Monitor_Monitor_Monitor_Monitor_Monitor_Sales Forecat 2" xfId="1571"/>
    <cellStyle name="_Sales Forecat-original_Sales Forecat-original_1_Monitor_Monitor_Monitor_Monitor_Monitor_Sales Forecat_6J" xfId="1572"/>
    <cellStyle name="_Sales Forecat-original_Sales Forecat-original_1_Monitor_Monitor_Monitor_Monitor_Monitor_Sales Forecat_6J2G" xfId="1573"/>
    <cellStyle name="_Sales Forecat-original_Sales Forecat-original_1_Monitor_Monitor_Monitor_Monitor_Monitor_Sales Forecat_PL6J" xfId="1574"/>
    <cellStyle name="_Sales Forecat-original_Sales Forecat-original_1_Monitor_Monitor_Monitor_Monitor_PL6J" xfId="1575"/>
    <cellStyle name="_Sales Forecat-original_Sales Forecat-original_1_Monitor_Monitor_Monitor_Monitor_Sales Forecat" xfId="1576"/>
    <cellStyle name="_Sales Forecat-original_Sales Forecat-original_1_Monitor_Monitor_Monitor_Monitor_Sales Forecat 2" xfId="1577"/>
    <cellStyle name="_Sales Forecat-original_Sales Forecat-original_1_Monitor_Monitor_Monitor_Monitor_Sales Forecat_Monitor" xfId="1578"/>
    <cellStyle name="_Sales Forecat-original_Sales Forecat-original_1_Monitor_Monitor_Monitor_Monitor_Sales Forecat_Monitor 2" xfId="1579"/>
    <cellStyle name="_Sales Forecat-original_Sales Forecat-original_1_Monitor_Monitor_Monitor_Monitor_Sales Forecat_Monitor_6J" xfId="1580"/>
    <cellStyle name="_Sales Forecat-original_Sales Forecat-original_1_Monitor_Monitor_Monitor_Monitor_Sales Forecat_Monitor_6J2G" xfId="1581"/>
    <cellStyle name="_Sales Forecat-original_Sales Forecat-original_1_Monitor_Monitor_Monitor_Monitor_Sales Forecat_Monitor_PL6J" xfId="1582"/>
    <cellStyle name="_Sales Forecat-original_Sales Forecat-original_1_Monitor_Monitor_Monitor_Monitor_Sales Forecat_Sales Forecat" xfId="1583"/>
    <cellStyle name="_Sales Forecat-original_Sales Forecat-original_1_Monitor_Monitor_Monitor_Monitor_Sales Forecat_Sales Forecat 2" xfId="1584"/>
    <cellStyle name="_Sales Forecat-original_Sales Forecat-original_1_Monitor_Monitor_Monitor_Monitor_Sales Forecat_Sales Forecat_6J" xfId="1585"/>
    <cellStyle name="_Sales Forecat-original_Sales Forecat-original_1_Monitor_Monitor_Monitor_Monitor_Sales Forecat_Sales Forecat_6J2G" xfId="1586"/>
    <cellStyle name="_Sales Forecat-original_Sales Forecat-original_1_Monitor_Monitor_Monitor_Monitor_Sales Forecat_Sales Forecat_PL6J" xfId="1587"/>
    <cellStyle name="_Sales Forecat-original_Sales Forecat-original_1_Monitor_Monitor_Monitor_Sales Forecat" xfId="1588"/>
    <cellStyle name="_Sales Forecat-original_Sales Forecat-original_1_Monitor_Monitor_Monitor_Sales Forecat 2" xfId="1589"/>
    <cellStyle name="_Sales Forecat-original_Sales Forecat-original_1_Monitor_Monitor_Monitor_Sales Forecat_6J" xfId="1590"/>
    <cellStyle name="_Sales Forecat-original_Sales Forecat-original_1_Monitor_Monitor_Monitor_Sales Forecat_6J2G" xfId="1591"/>
    <cellStyle name="_Sales Forecat-original_Sales Forecat-original_1_Monitor_Monitor_Monitor_Sales Forecat_Monitor" xfId="1592"/>
    <cellStyle name="_Sales Forecat-original_Sales Forecat-original_1_Monitor_Monitor_Monitor_Sales Forecat_Monitor 2" xfId="1593"/>
    <cellStyle name="_Sales Forecat-original_Sales Forecat-original_1_Monitor_Monitor_Monitor_Sales Forecat_Monitor_Monitor" xfId="1594"/>
    <cellStyle name="_Sales Forecat-original_Sales Forecat-original_1_Monitor_Monitor_Monitor_Sales Forecat_Monitor_Monitor 2" xfId="1595"/>
    <cellStyle name="_Sales Forecat-original_Sales Forecat-original_1_Monitor_Monitor_Monitor_Sales Forecat_Monitor_Monitor_6J" xfId="1596"/>
    <cellStyle name="_Sales Forecat-original_Sales Forecat-original_1_Monitor_Monitor_Monitor_Sales Forecat_Monitor_Monitor_6J2G" xfId="1597"/>
    <cellStyle name="_Sales Forecat-original_Sales Forecat-original_1_Monitor_Monitor_Monitor_Sales Forecat_Monitor_Monitor_PL6J" xfId="1598"/>
    <cellStyle name="_Sales Forecat-original_Sales Forecat-original_1_Monitor_Monitor_Monitor_Sales Forecat_Monitor_Sales Forecat" xfId="1599"/>
    <cellStyle name="_Sales Forecat-original_Sales Forecat-original_1_Monitor_Monitor_Monitor_Sales Forecat_Monitor_Sales Forecat 2" xfId="1600"/>
    <cellStyle name="_Sales Forecat-original_Sales Forecat-original_1_Monitor_Monitor_Monitor_Sales Forecat_Monitor_Sales Forecat_6J" xfId="1601"/>
    <cellStyle name="_Sales Forecat-original_Sales Forecat-original_1_Monitor_Monitor_Monitor_Sales Forecat_Monitor_Sales Forecat_6J2G" xfId="1602"/>
    <cellStyle name="_Sales Forecat-original_Sales Forecat-original_1_Monitor_Monitor_Monitor_Sales Forecat_Monitor_Sales Forecat_PL6J" xfId="1603"/>
    <cellStyle name="_Sales Forecat-original_Sales Forecat-original_1_Monitor_Monitor_Monitor_Sales Forecat_PL6J" xfId="1604"/>
    <cellStyle name="_Sales Forecat-original_Sales Forecat-original_1_Monitor_Monitor_Monitor_Sales Forecat_Sales Forecat" xfId="1605"/>
    <cellStyle name="_Sales Forecat-original_Sales Forecat-original_1_Monitor_Monitor_Monitor_Sales Forecat_Sales Forecat 2" xfId="1606"/>
    <cellStyle name="_Sales Forecat-original_Sales Forecat-original_1_Monitor_Monitor_Monitor_Sales Forecat_Sales Forecat_Monitor" xfId="1607"/>
    <cellStyle name="_Sales Forecat-original_Sales Forecat-original_1_Monitor_Monitor_Monitor_Sales Forecat_Sales Forecat_Monitor 2" xfId="1608"/>
    <cellStyle name="_Sales Forecat-original_Sales Forecat-original_1_Monitor_Monitor_Monitor_Sales Forecat_Sales Forecat_Monitor_6J" xfId="1609"/>
    <cellStyle name="_Sales Forecat-original_Sales Forecat-original_1_Monitor_Monitor_Monitor_Sales Forecat_Sales Forecat_Monitor_6J2G" xfId="1610"/>
    <cellStyle name="_Sales Forecat-original_Sales Forecat-original_1_Monitor_Monitor_Monitor_Sales Forecat_Sales Forecat_Monitor_PL6J" xfId="1611"/>
    <cellStyle name="_Sales Forecat-original_Sales Forecat-original_1_Monitor_Monitor_Monitor_Sales Forecat_Sales Forecat_Sales Forecat" xfId="1612"/>
    <cellStyle name="_Sales Forecat-original_Sales Forecat-original_1_Monitor_Monitor_Monitor_Sales Forecat_Sales Forecat_Sales Forecat 2" xfId="1613"/>
    <cellStyle name="_Sales Forecat-original_Sales Forecat-original_1_Monitor_Monitor_Monitor_Sales Forecat_Sales Forecat_Sales Forecat_6J" xfId="1614"/>
    <cellStyle name="_Sales Forecat-original_Sales Forecat-original_1_Monitor_Monitor_Monitor_Sales Forecat_Sales Forecat_Sales Forecat_6J2G" xfId="1615"/>
    <cellStyle name="_Sales Forecat-original_Sales Forecat-original_1_Monitor_Monitor_Monitor_Sales Forecat_Sales Forecat_Sales Forecat_PL6J" xfId="1616"/>
    <cellStyle name="_Sales Forecat-original_Sales Forecat-original_1_Monitor_Monitor_PL6J" xfId="1617"/>
    <cellStyle name="_Sales Forecat-original_Sales Forecat-original_1_Monitor_Monitor_Sales Forecat" xfId="1618"/>
    <cellStyle name="_Sales Forecat-original_Sales Forecat-original_1_Monitor_Monitor_Sales Forecat 2" xfId="1619"/>
    <cellStyle name="_Sales Forecat-original_Sales Forecat-original_1_Monitor_Monitor_Sales Forecat_Monitor" xfId="1620"/>
    <cellStyle name="_Sales Forecat-original_Sales Forecat-original_1_Monitor_Monitor_Sales Forecat_Monitor 2" xfId="1621"/>
    <cellStyle name="_Sales Forecat-original_Sales Forecat-original_1_Monitor_Monitor_Sales Forecat_Monitor_6J" xfId="1622"/>
    <cellStyle name="_Sales Forecat-original_Sales Forecat-original_1_Monitor_Monitor_Sales Forecat_Monitor_6J2G" xfId="1623"/>
    <cellStyle name="_Sales Forecat-original_Sales Forecat-original_1_Monitor_Monitor_Sales Forecat_Monitor_Monitor" xfId="1624"/>
    <cellStyle name="_Sales Forecat-original_Sales Forecat-original_1_Monitor_Monitor_Sales Forecat_Monitor_Monitor 2" xfId="1625"/>
    <cellStyle name="_Sales Forecat-original_Sales Forecat-original_1_Monitor_Monitor_Sales Forecat_Monitor_Monitor_Monitor" xfId="1626"/>
    <cellStyle name="_Sales Forecat-original_Sales Forecat-original_1_Monitor_Monitor_Sales Forecat_Monitor_Monitor_Monitor 2" xfId="1627"/>
    <cellStyle name="_Sales Forecat-original_Sales Forecat-original_1_Monitor_Monitor_Sales Forecat_Monitor_Monitor_Monitor_6J" xfId="1628"/>
    <cellStyle name="_Sales Forecat-original_Sales Forecat-original_1_Monitor_Monitor_Sales Forecat_Monitor_Monitor_Monitor_6J2G" xfId="1629"/>
    <cellStyle name="_Sales Forecat-original_Sales Forecat-original_1_Monitor_Monitor_Sales Forecat_Monitor_Monitor_Monitor_PL6J" xfId="1630"/>
    <cellStyle name="_Sales Forecat-original_Sales Forecat-original_1_Monitor_Monitor_Sales Forecat_Monitor_Monitor_Sales Forecat" xfId="1631"/>
    <cellStyle name="_Sales Forecat-original_Sales Forecat-original_1_Monitor_Monitor_Sales Forecat_Monitor_Monitor_Sales Forecat 2" xfId="1632"/>
    <cellStyle name="_Sales Forecat-original_Sales Forecat-original_1_Monitor_Monitor_Sales Forecat_Monitor_Monitor_Sales Forecat_6J" xfId="1633"/>
    <cellStyle name="_Sales Forecat-original_Sales Forecat-original_1_Monitor_Monitor_Sales Forecat_Monitor_Monitor_Sales Forecat_6J2G" xfId="1634"/>
    <cellStyle name="_Sales Forecat-original_Sales Forecat-original_1_Monitor_Monitor_Sales Forecat_Monitor_Monitor_Sales Forecat_PL6J" xfId="1635"/>
    <cellStyle name="_Sales Forecat-original_Sales Forecat-original_1_Monitor_Monitor_Sales Forecat_Monitor_PL6J" xfId="1636"/>
    <cellStyle name="_Sales Forecat-original_Sales Forecat-original_1_Monitor_Monitor_Sales Forecat_Monitor_Sales Forecat" xfId="1637"/>
    <cellStyle name="_Sales Forecat-original_Sales Forecat-original_1_Monitor_Monitor_Sales Forecat_Monitor_Sales Forecat 2" xfId="1638"/>
    <cellStyle name="_Sales Forecat-original_Sales Forecat-original_1_Monitor_Monitor_Sales Forecat_Monitor_Sales Forecat_Monitor" xfId="1639"/>
    <cellStyle name="_Sales Forecat-original_Sales Forecat-original_1_Monitor_Monitor_Sales Forecat_Monitor_Sales Forecat_Monitor 2" xfId="1640"/>
    <cellStyle name="_Sales Forecat-original_Sales Forecat-original_1_Monitor_Monitor_Sales Forecat_Monitor_Sales Forecat_Monitor_6J" xfId="1641"/>
    <cellStyle name="_Sales Forecat-original_Sales Forecat-original_1_Monitor_Monitor_Sales Forecat_Monitor_Sales Forecat_Monitor_6J2G" xfId="1642"/>
    <cellStyle name="_Sales Forecat-original_Sales Forecat-original_1_Monitor_Monitor_Sales Forecat_Monitor_Sales Forecat_Monitor_PL6J" xfId="1643"/>
    <cellStyle name="_Sales Forecat-original_Sales Forecat-original_1_Monitor_Monitor_Sales Forecat_Monitor_Sales Forecat_Sales Forecat" xfId="1644"/>
    <cellStyle name="_Sales Forecat-original_Sales Forecat-original_1_Monitor_Monitor_Sales Forecat_Monitor_Sales Forecat_Sales Forecat 2" xfId="1645"/>
    <cellStyle name="_Sales Forecat-original_Sales Forecat-original_1_Monitor_Monitor_Sales Forecat_Monitor_Sales Forecat_Sales Forecat_6J" xfId="1646"/>
    <cellStyle name="_Sales Forecat-original_Sales Forecat-original_1_Monitor_Monitor_Sales Forecat_Monitor_Sales Forecat_Sales Forecat_6J2G" xfId="1647"/>
    <cellStyle name="_Sales Forecat-original_Sales Forecat-original_1_Monitor_Monitor_Sales Forecat_Monitor_Sales Forecat_Sales Forecat_PL6J" xfId="1648"/>
    <cellStyle name="_Sales Forecat-original_Sales Forecat-original_1_Monitor_Monitor_Sales Forecat_Sales Forecat" xfId="1649"/>
    <cellStyle name="_Sales Forecat-original_Sales Forecat-original_1_Monitor_Monitor_Sales Forecat_Sales Forecat 2" xfId="1650"/>
    <cellStyle name="_Sales Forecat-original_Sales Forecat-original_1_Monitor_Monitor_Sales Forecat_Sales Forecat_6J" xfId="1651"/>
    <cellStyle name="_Sales Forecat-original_Sales Forecat-original_1_Monitor_Monitor_Sales Forecat_Sales Forecat_6J2G" xfId="1652"/>
    <cellStyle name="_Sales Forecat-original_Sales Forecat-original_1_Monitor_Monitor_Sales Forecat_Sales Forecat_Monitor" xfId="1653"/>
    <cellStyle name="_Sales Forecat-original_Sales Forecat-original_1_Monitor_Monitor_Sales Forecat_Sales Forecat_Monitor 2" xfId="1654"/>
    <cellStyle name="_Sales Forecat-original_Sales Forecat-original_1_Monitor_Monitor_Sales Forecat_Sales Forecat_Monitor_Monitor" xfId="1655"/>
    <cellStyle name="_Sales Forecat-original_Sales Forecat-original_1_Monitor_Monitor_Sales Forecat_Sales Forecat_Monitor_Monitor 2" xfId="1656"/>
    <cellStyle name="_Sales Forecat-original_Sales Forecat-original_1_Monitor_Monitor_Sales Forecat_Sales Forecat_Monitor_Monitor_6J" xfId="1657"/>
    <cellStyle name="_Sales Forecat-original_Sales Forecat-original_1_Monitor_Monitor_Sales Forecat_Sales Forecat_Monitor_Monitor_6J2G" xfId="1658"/>
    <cellStyle name="_Sales Forecat-original_Sales Forecat-original_1_Monitor_Monitor_Sales Forecat_Sales Forecat_Monitor_Monitor_PL6J" xfId="1659"/>
    <cellStyle name="_Sales Forecat-original_Sales Forecat-original_1_Monitor_Monitor_Sales Forecat_Sales Forecat_Monitor_Sales Forecat" xfId="1660"/>
    <cellStyle name="_Sales Forecat-original_Sales Forecat-original_1_Monitor_Monitor_Sales Forecat_Sales Forecat_Monitor_Sales Forecat 2" xfId="1661"/>
    <cellStyle name="_Sales Forecat-original_Sales Forecat-original_1_Monitor_Monitor_Sales Forecat_Sales Forecat_Monitor_Sales Forecat_6J" xfId="1662"/>
    <cellStyle name="_Sales Forecat-original_Sales Forecat-original_1_Monitor_Monitor_Sales Forecat_Sales Forecat_Monitor_Sales Forecat_6J2G" xfId="1663"/>
    <cellStyle name="_Sales Forecat-original_Sales Forecat-original_1_Monitor_Monitor_Sales Forecat_Sales Forecat_Monitor_Sales Forecat_PL6J" xfId="1664"/>
    <cellStyle name="_Sales Forecat-original_Sales Forecat-original_1_Monitor_Monitor_Sales Forecat_Sales Forecat_PL6J" xfId="1665"/>
    <cellStyle name="_Sales Forecat-original_Sales Forecat-original_1_Monitor_Monitor_Sales Forecat_Sales Forecat_Sales Forecat" xfId="1666"/>
    <cellStyle name="_Sales Forecat-original_Sales Forecat-original_1_Monitor_Monitor_Sales Forecat_Sales Forecat_Sales Forecat 2" xfId="1667"/>
    <cellStyle name="_Sales Forecat-original_Sales Forecat-original_1_Monitor_Monitor_Sales Forecat_Sales Forecat_Sales Forecat_Monitor" xfId="1668"/>
    <cellStyle name="_Sales Forecat-original_Sales Forecat-original_1_Monitor_Monitor_Sales Forecat_Sales Forecat_Sales Forecat_Monitor 2" xfId="1669"/>
    <cellStyle name="_Sales Forecat-original_Sales Forecat-original_1_Monitor_Monitor_Sales Forecat_Sales Forecat_Sales Forecat_Monitor_6J" xfId="1670"/>
    <cellStyle name="_Sales Forecat-original_Sales Forecat-original_1_Monitor_Monitor_Sales Forecat_Sales Forecat_Sales Forecat_Monitor_6J2G" xfId="1671"/>
    <cellStyle name="_Sales Forecat-original_Sales Forecat-original_1_Monitor_Monitor_Sales Forecat_Sales Forecat_Sales Forecat_Monitor_PL6J" xfId="1672"/>
    <cellStyle name="_Sales Forecat-original_Sales Forecat-original_1_Monitor_Monitor_Sales Forecat_Sales Forecat_Sales Forecat_Sales Forecat" xfId="1673"/>
    <cellStyle name="_Sales Forecat-original_Sales Forecat-original_1_Monitor_Monitor_Sales Forecat_Sales Forecat_Sales Forecat_Sales Forecat 2" xfId="1674"/>
    <cellStyle name="_Sales Forecat-original_Sales Forecat-original_1_Monitor_Monitor_Sales Forecat_Sales Forecat_Sales Forecat_Sales Forecat_6J" xfId="1675"/>
    <cellStyle name="_Sales Forecat-original_Sales Forecat-original_1_Monitor_Monitor_Sales Forecat_Sales Forecat_Sales Forecat_Sales Forecat_6J2G" xfId="1676"/>
    <cellStyle name="_Sales Forecat-original_Sales Forecat-original_1_Monitor_Monitor_Sales Forecat_Sales Forecat_Sales Forecat_Sales Forecat_PL6J" xfId="1677"/>
    <cellStyle name="_Sales Forecat-original_Sales Forecat-original_1_Monitor_Sales Forecat" xfId="1678"/>
    <cellStyle name="_Sales Forecat-original_Sales Forecat-original_1_Monitor_Sales Forecat 2" xfId="1679"/>
    <cellStyle name="_Sales Forecat-original_Sales Forecat-original_1_Monitor_Sales Forecat_6J" xfId="1680"/>
    <cellStyle name="_Sales Forecat-original_Sales Forecat-original_1_Monitor_Sales Forecat_6J2G" xfId="1681"/>
    <cellStyle name="_Sales Forecat-original_Sales Forecat-original_1_Monitor_Sales Forecat_Monitor" xfId="1682"/>
    <cellStyle name="_Sales Forecat-original_Sales Forecat-original_1_Monitor_Sales Forecat_Monitor 2" xfId="1683"/>
    <cellStyle name="_Sales Forecat-original_Sales Forecat-original_1_Monitor_Sales Forecat_Monitor_Monitor" xfId="1684"/>
    <cellStyle name="_Sales Forecat-original_Sales Forecat-original_1_Monitor_Sales Forecat_Monitor_Monitor 2" xfId="1685"/>
    <cellStyle name="_Sales Forecat-original_Sales Forecat-original_1_Monitor_Sales Forecat_Monitor_Monitor_6J" xfId="1686"/>
    <cellStyle name="_Sales Forecat-original_Sales Forecat-original_1_Monitor_Sales Forecat_Monitor_Monitor_6J2G" xfId="1687"/>
    <cellStyle name="_Sales Forecat-original_Sales Forecat-original_1_Monitor_Sales Forecat_Monitor_Monitor_Monitor" xfId="1688"/>
    <cellStyle name="_Sales Forecat-original_Sales Forecat-original_1_Monitor_Sales Forecat_Monitor_Monitor_Monitor 2" xfId="1689"/>
    <cellStyle name="_Sales Forecat-original_Sales Forecat-original_1_Monitor_Sales Forecat_Monitor_Monitor_Monitor_Monitor" xfId="1690"/>
    <cellStyle name="_Sales Forecat-original_Sales Forecat-original_1_Monitor_Sales Forecat_Monitor_Monitor_Monitor_Monitor 2" xfId="1691"/>
    <cellStyle name="_Sales Forecat-original_Sales Forecat-original_1_Monitor_Sales Forecat_Monitor_Monitor_Monitor_Monitor_6J" xfId="1692"/>
    <cellStyle name="_Sales Forecat-original_Sales Forecat-original_1_Monitor_Sales Forecat_Monitor_Monitor_Monitor_Monitor_6J2G" xfId="1693"/>
    <cellStyle name="_Sales Forecat-original_Sales Forecat-original_1_Monitor_Sales Forecat_Monitor_Monitor_Monitor_Monitor_PL6J" xfId="1694"/>
    <cellStyle name="_Sales Forecat-original_Sales Forecat-original_1_Monitor_Sales Forecat_Monitor_Monitor_Monitor_Sales Forecat" xfId="1695"/>
    <cellStyle name="_Sales Forecat-original_Sales Forecat-original_1_Monitor_Sales Forecat_Monitor_Monitor_Monitor_Sales Forecat 2" xfId="1696"/>
    <cellStyle name="_Sales Forecat-original_Sales Forecat-original_1_Monitor_Sales Forecat_Monitor_Monitor_Monitor_Sales Forecat_6J" xfId="1697"/>
    <cellStyle name="_Sales Forecat-original_Sales Forecat-original_1_Monitor_Sales Forecat_Monitor_Monitor_Monitor_Sales Forecat_6J2G" xfId="1698"/>
    <cellStyle name="_Sales Forecat-original_Sales Forecat-original_1_Monitor_Sales Forecat_Monitor_Monitor_Monitor_Sales Forecat_PL6J" xfId="1699"/>
    <cellStyle name="_Sales Forecat-original_Sales Forecat-original_1_Monitor_Sales Forecat_Monitor_Monitor_PL6J" xfId="1700"/>
    <cellStyle name="_Sales Forecat-original_Sales Forecat-original_1_Monitor_Sales Forecat_Monitor_Monitor_Sales Forecat" xfId="1701"/>
    <cellStyle name="_Sales Forecat-original_Sales Forecat-original_1_Monitor_Sales Forecat_Monitor_Monitor_Sales Forecat 2" xfId="1702"/>
    <cellStyle name="_Sales Forecat-original_Sales Forecat-original_1_Monitor_Sales Forecat_Monitor_Monitor_Sales Forecat_Monitor" xfId="1703"/>
    <cellStyle name="_Sales Forecat-original_Sales Forecat-original_1_Monitor_Sales Forecat_Monitor_Monitor_Sales Forecat_Monitor 2" xfId="1704"/>
    <cellStyle name="_Sales Forecat-original_Sales Forecat-original_1_Monitor_Sales Forecat_Monitor_Monitor_Sales Forecat_Monitor_6J" xfId="1705"/>
    <cellStyle name="_Sales Forecat-original_Sales Forecat-original_1_Monitor_Sales Forecat_Monitor_Monitor_Sales Forecat_Monitor_6J2G" xfId="1706"/>
    <cellStyle name="_Sales Forecat-original_Sales Forecat-original_1_Monitor_Sales Forecat_Monitor_Monitor_Sales Forecat_Monitor_PL6J" xfId="1707"/>
    <cellStyle name="_Sales Forecat-original_Sales Forecat-original_1_Monitor_Sales Forecat_Monitor_Monitor_Sales Forecat_Sales Forecat" xfId="1708"/>
    <cellStyle name="_Sales Forecat-original_Sales Forecat-original_1_Monitor_Sales Forecat_Monitor_Monitor_Sales Forecat_Sales Forecat 2" xfId="1709"/>
    <cellStyle name="_Sales Forecat-original_Sales Forecat-original_1_Monitor_Sales Forecat_Monitor_Monitor_Sales Forecat_Sales Forecat_6J" xfId="1710"/>
    <cellStyle name="_Sales Forecat-original_Sales Forecat-original_1_Monitor_Sales Forecat_Monitor_Monitor_Sales Forecat_Sales Forecat_6J2G" xfId="1711"/>
    <cellStyle name="_Sales Forecat-original_Sales Forecat-original_1_Monitor_Sales Forecat_Monitor_Monitor_Sales Forecat_Sales Forecat_PL6J" xfId="1712"/>
    <cellStyle name="_Sales Forecat-original_Sales Forecat-original_1_Monitor_Sales Forecat_Monitor_Sales Forecat" xfId="1713"/>
    <cellStyle name="_Sales Forecat-original_Sales Forecat-original_1_Monitor_Sales Forecat_Monitor_Sales Forecat 2" xfId="1714"/>
    <cellStyle name="_Sales Forecat-original_Sales Forecat-original_1_Monitor_Sales Forecat_Monitor_Sales Forecat_6J" xfId="1715"/>
    <cellStyle name="_Sales Forecat-original_Sales Forecat-original_1_Monitor_Sales Forecat_Monitor_Sales Forecat_6J2G" xfId="1716"/>
    <cellStyle name="_Sales Forecat-original_Sales Forecat-original_1_Monitor_Sales Forecat_Monitor_Sales Forecat_Monitor" xfId="1717"/>
    <cellStyle name="_Sales Forecat-original_Sales Forecat-original_1_Monitor_Sales Forecat_Monitor_Sales Forecat_Monitor 2" xfId="1718"/>
    <cellStyle name="_Sales Forecat-original_Sales Forecat-original_1_Monitor_Sales Forecat_Monitor_Sales Forecat_Monitor_Monitor" xfId="1719"/>
    <cellStyle name="_Sales Forecat-original_Sales Forecat-original_1_Monitor_Sales Forecat_Monitor_Sales Forecat_Monitor_Monitor 2" xfId="1720"/>
    <cellStyle name="_Sales Forecat-original_Sales Forecat-original_1_Monitor_Sales Forecat_Monitor_Sales Forecat_Monitor_Monitor_6J" xfId="1721"/>
    <cellStyle name="_Sales Forecat-original_Sales Forecat-original_1_Monitor_Sales Forecat_Monitor_Sales Forecat_Monitor_Monitor_6J2G" xfId="1722"/>
    <cellStyle name="_Sales Forecat-original_Sales Forecat-original_1_Monitor_Sales Forecat_Monitor_Sales Forecat_Monitor_Monitor_PL6J" xfId="1723"/>
    <cellStyle name="_Sales Forecat-original_Sales Forecat-original_1_Monitor_Sales Forecat_Monitor_Sales Forecat_Monitor_Sales Forecat" xfId="1724"/>
    <cellStyle name="_Sales Forecat-original_Sales Forecat-original_1_Monitor_Sales Forecat_Monitor_Sales Forecat_Monitor_Sales Forecat 2" xfId="1725"/>
    <cellStyle name="_Sales Forecat-original_Sales Forecat-original_1_Monitor_Sales Forecat_Monitor_Sales Forecat_Monitor_Sales Forecat_6J" xfId="1726"/>
    <cellStyle name="_Sales Forecat-original_Sales Forecat-original_1_Monitor_Sales Forecat_Monitor_Sales Forecat_Monitor_Sales Forecat_6J2G" xfId="1727"/>
    <cellStyle name="_Sales Forecat-original_Sales Forecat-original_1_Monitor_Sales Forecat_Monitor_Sales Forecat_Monitor_Sales Forecat_PL6J" xfId="1728"/>
    <cellStyle name="_Sales Forecat-original_Sales Forecat-original_1_Monitor_Sales Forecat_Monitor_Sales Forecat_PL6J" xfId="1729"/>
    <cellStyle name="_Sales Forecat-original_Sales Forecat-original_1_Monitor_Sales Forecat_Monitor_Sales Forecat_Sales Forecat" xfId="1730"/>
    <cellStyle name="_Sales Forecat-original_Sales Forecat-original_1_Monitor_Sales Forecat_Monitor_Sales Forecat_Sales Forecat 2" xfId="1731"/>
    <cellStyle name="_Sales Forecat-original_Sales Forecat-original_1_Monitor_Sales Forecat_Monitor_Sales Forecat_Sales Forecat_Monitor" xfId="1732"/>
    <cellStyle name="_Sales Forecat-original_Sales Forecat-original_1_Monitor_Sales Forecat_Monitor_Sales Forecat_Sales Forecat_Monitor 2" xfId="1733"/>
    <cellStyle name="_Sales Forecat-original_Sales Forecat-original_1_Monitor_Sales Forecat_Monitor_Sales Forecat_Sales Forecat_Monitor_6J" xfId="1734"/>
    <cellStyle name="_Sales Forecat-original_Sales Forecat-original_1_Monitor_Sales Forecat_Monitor_Sales Forecat_Sales Forecat_Monitor_6J2G" xfId="1735"/>
    <cellStyle name="_Sales Forecat-original_Sales Forecat-original_1_Monitor_Sales Forecat_Monitor_Sales Forecat_Sales Forecat_Monitor_PL6J" xfId="1736"/>
    <cellStyle name="_Sales Forecat-original_Sales Forecat-original_1_Monitor_Sales Forecat_Monitor_Sales Forecat_Sales Forecat_Sales Forecat" xfId="1737"/>
    <cellStyle name="_Sales Forecat-original_Sales Forecat-original_1_Monitor_Sales Forecat_Monitor_Sales Forecat_Sales Forecat_Sales Forecat 2" xfId="1738"/>
    <cellStyle name="_Sales Forecat-original_Sales Forecat-original_1_Monitor_Sales Forecat_Monitor_Sales Forecat_Sales Forecat_Sales Forecat_6J" xfId="1739"/>
    <cellStyle name="_Sales Forecat-original_Sales Forecat-original_1_Monitor_Sales Forecat_Monitor_Sales Forecat_Sales Forecat_Sales Forecat_6J2G" xfId="1740"/>
    <cellStyle name="_Sales Forecat-original_Sales Forecat-original_1_Monitor_Sales Forecat_Monitor_Sales Forecat_Sales Forecat_Sales Forecat_PL6J" xfId="1741"/>
    <cellStyle name="_Sales Forecat-original_Sales Forecat-original_1_Monitor_Sales Forecat_PL6J" xfId="1742"/>
    <cellStyle name="_Sales Forecat-original_Sales Forecat-original_1_Monitor_Sales Forecat_Sales Forecat" xfId="1743"/>
    <cellStyle name="_Sales Forecat-original_Sales Forecat-original_1_Monitor_Sales Forecat_Sales Forecat 2" xfId="1744"/>
    <cellStyle name="_Sales Forecat-original_Sales Forecat-original_1_Monitor_Sales Forecat_Sales Forecat_Monitor" xfId="1745"/>
    <cellStyle name="_Sales Forecat-original_Sales Forecat-original_1_Monitor_Sales Forecat_Sales Forecat_Monitor 2" xfId="1746"/>
    <cellStyle name="_Sales Forecat-original_Sales Forecat-original_1_Monitor_Sales Forecat_Sales Forecat_Monitor_6J" xfId="1747"/>
    <cellStyle name="_Sales Forecat-original_Sales Forecat-original_1_Monitor_Sales Forecat_Sales Forecat_Monitor_6J2G" xfId="1748"/>
    <cellStyle name="_Sales Forecat-original_Sales Forecat-original_1_Monitor_Sales Forecat_Sales Forecat_Monitor_Monitor" xfId="1749"/>
    <cellStyle name="_Sales Forecat-original_Sales Forecat-original_1_Monitor_Sales Forecat_Sales Forecat_Monitor_Monitor 2" xfId="1750"/>
    <cellStyle name="_Sales Forecat-original_Sales Forecat-original_1_Monitor_Sales Forecat_Sales Forecat_Monitor_Monitor_Monitor" xfId="1751"/>
    <cellStyle name="_Sales Forecat-original_Sales Forecat-original_1_Monitor_Sales Forecat_Sales Forecat_Monitor_Monitor_Monitor 2" xfId="1752"/>
    <cellStyle name="_Sales Forecat-original_Sales Forecat-original_1_Monitor_Sales Forecat_Sales Forecat_Monitor_Monitor_Monitor_6J" xfId="1753"/>
    <cellStyle name="_Sales Forecat-original_Sales Forecat-original_1_Monitor_Sales Forecat_Sales Forecat_Monitor_Monitor_Monitor_6J2G" xfId="1754"/>
    <cellStyle name="_Sales Forecat-original_Sales Forecat-original_1_Monitor_Sales Forecat_Sales Forecat_Monitor_Monitor_Monitor_PL6J" xfId="1755"/>
    <cellStyle name="_Sales Forecat-original_Sales Forecat-original_1_Monitor_Sales Forecat_Sales Forecat_Monitor_Monitor_Sales Forecat" xfId="1756"/>
    <cellStyle name="_Sales Forecat-original_Sales Forecat-original_1_Monitor_Sales Forecat_Sales Forecat_Monitor_Monitor_Sales Forecat 2" xfId="1757"/>
    <cellStyle name="_Sales Forecat-original_Sales Forecat-original_1_Monitor_Sales Forecat_Sales Forecat_Monitor_Monitor_Sales Forecat_6J" xfId="1758"/>
    <cellStyle name="_Sales Forecat-original_Sales Forecat-original_1_Monitor_Sales Forecat_Sales Forecat_Monitor_Monitor_Sales Forecat_6J2G" xfId="1759"/>
    <cellStyle name="_Sales Forecat-original_Sales Forecat-original_1_Monitor_Sales Forecat_Sales Forecat_Monitor_Monitor_Sales Forecat_PL6J" xfId="1760"/>
    <cellStyle name="_Sales Forecat-original_Sales Forecat-original_1_Monitor_Sales Forecat_Sales Forecat_Monitor_PL6J" xfId="1761"/>
    <cellStyle name="_Sales Forecat-original_Sales Forecat-original_1_Monitor_Sales Forecat_Sales Forecat_Monitor_Sales Forecat" xfId="1762"/>
    <cellStyle name="_Sales Forecat-original_Sales Forecat-original_1_Monitor_Sales Forecat_Sales Forecat_Monitor_Sales Forecat 2" xfId="1763"/>
    <cellStyle name="_Sales Forecat-original_Sales Forecat-original_1_Monitor_Sales Forecat_Sales Forecat_Monitor_Sales Forecat_Monitor" xfId="1764"/>
    <cellStyle name="_Sales Forecat-original_Sales Forecat-original_1_Monitor_Sales Forecat_Sales Forecat_Monitor_Sales Forecat_Monitor 2" xfId="1765"/>
    <cellStyle name="_Sales Forecat-original_Sales Forecat-original_1_Monitor_Sales Forecat_Sales Forecat_Monitor_Sales Forecat_Monitor_6J" xfId="1766"/>
    <cellStyle name="_Sales Forecat-original_Sales Forecat-original_1_Monitor_Sales Forecat_Sales Forecat_Monitor_Sales Forecat_Monitor_6J2G" xfId="1767"/>
    <cellStyle name="_Sales Forecat-original_Sales Forecat-original_1_Monitor_Sales Forecat_Sales Forecat_Monitor_Sales Forecat_Monitor_PL6J" xfId="1768"/>
    <cellStyle name="_Sales Forecat-original_Sales Forecat-original_1_Monitor_Sales Forecat_Sales Forecat_Monitor_Sales Forecat_Sales Forecat" xfId="1769"/>
    <cellStyle name="_Sales Forecat-original_Sales Forecat-original_1_Monitor_Sales Forecat_Sales Forecat_Monitor_Sales Forecat_Sales Forecat 2" xfId="1770"/>
    <cellStyle name="_Sales Forecat-original_Sales Forecat-original_1_Monitor_Sales Forecat_Sales Forecat_Monitor_Sales Forecat_Sales Forecat_6J" xfId="1771"/>
    <cellStyle name="_Sales Forecat-original_Sales Forecat-original_1_Monitor_Sales Forecat_Sales Forecat_Monitor_Sales Forecat_Sales Forecat_6J2G" xfId="1772"/>
    <cellStyle name="_Sales Forecat-original_Sales Forecat-original_1_Monitor_Sales Forecat_Sales Forecat_Monitor_Sales Forecat_Sales Forecat_PL6J" xfId="1773"/>
    <cellStyle name="_Sales Forecat-original_Sales Forecat-original_1_Monitor_Sales Forecat_Sales Forecat_Sales Forecat" xfId="1774"/>
    <cellStyle name="_Sales Forecat-original_Sales Forecat-original_1_Monitor_Sales Forecat_Sales Forecat_Sales Forecat 2" xfId="1775"/>
    <cellStyle name="_Sales Forecat-original_Sales Forecat-original_1_Monitor_Sales Forecat_Sales Forecat_Sales Forecat_6J" xfId="1776"/>
    <cellStyle name="_Sales Forecat-original_Sales Forecat-original_1_Monitor_Sales Forecat_Sales Forecat_Sales Forecat_6J2G" xfId="1777"/>
    <cellStyle name="_Sales Forecat-original_Sales Forecat-original_1_Monitor_Sales Forecat_Sales Forecat_Sales Forecat_Monitor" xfId="1778"/>
    <cellStyle name="_Sales Forecat-original_Sales Forecat-original_1_Monitor_Sales Forecat_Sales Forecat_Sales Forecat_Monitor 2" xfId="1779"/>
    <cellStyle name="_Sales Forecat-original_Sales Forecat-original_1_Monitor_Sales Forecat_Sales Forecat_Sales Forecat_Monitor_Monitor" xfId="1780"/>
    <cellStyle name="_Sales Forecat-original_Sales Forecat-original_1_Monitor_Sales Forecat_Sales Forecat_Sales Forecat_Monitor_Monitor 2" xfId="1781"/>
    <cellStyle name="_Sales Forecat-original_Sales Forecat-original_1_Monitor_Sales Forecat_Sales Forecat_Sales Forecat_Monitor_Monitor_6J" xfId="1782"/>
    <cellStyle name="_Sales Forecat-original_Sales Forecat-original_1_Monitor_Sales Forecat_Sales Forecat_Sales Forecat_Monitor_Monitor_6J2G" xfId="1783"/>
    <cellStyle name="_Sales Forecat-original_Sales Forecat-original_1_Monitor_Sales Forecat_Sales Forecat_Sales Forecat_Monitor_Monitor_PL6J" xfId="1784"/>
    <cellStyle name="_Sales Forecat-original_Sales Forecat-original_1_Monitor_Sales Forecat_Sales Forecat_Sales Forecat_Monitor_Sales Forecat" xfId="1785"/>
    <cellStyle name="_Sales Forecat-original_Sales Forecat-original_1_Monitor_Sales Forecat_Sales Forecat_Sales Forecat_Monitor_Sales Forecat 2" xfId="1786"/>
    <cellStyle name="_Sales Forecat-original_Sales Forecat-original_1_Monitor_Sales Forecat_Sales Forecat_Sales Forecat_Monitor_Sales Forecat_6J" xfId="1787"/>
    <cellStyle name="_Sales Forecat-original_Sales Forecat-original_1_Monitor_Sales Forecat_Sales Forecat_Sales Forecat_Monitor_Sales Forecat_6J2G" xfId="1788"/>
    <cellStyle name="_Sales Forecat-original_Sales Forecat-original_1_Monitor_Sales Forecat_Sales Forecat_Sales Forecat_Monitor_Sales Forecat_PL6J" xfId="1789"/>
    <cellStyle name="_Sales Forecat-original_Sales Forecat-original_1_Monitor_Sales Forecat_Sales Forecat_Sales Forecat_PL6J" xfId="1790"/>
    <cellStyle name="_Sales Forecat-original_Sales Forecat-original_1_Monitor_Sales Forecat_Sales Forecat_Sales Forecat_Sales Forecat" xfId="1791"/>
    <cellStyle name="_Sales Forecat-original_Sales Forecat-original_1_Monitor_Sales Forecat_Sales Forecat_Sales Forecat_Sales Forecat 2" xfId="1792"/>
    <cellStyle name="_Sales Forecat-original_Sales Forecat-original_1_Monitor_Sales Forecat_Sales Forecat_Sales Forecat_Sales Forecat_Monitor" xfId="1793"/>
    <cellStyle name="_Sales Forecat-original_Sales Forecat-original_1_Monitor_Sales Forecat_Sales Forecat_Sales Forecat_Sales Forecat_Monitor 2" xfId="1794"/>
    <cellStyle name="_Sales Forecat-original_Sales Forecat-original_1_Monitor_Sales Forecat_Sales Forecat_Sales Forecat_Sales Forecat_Monitor_6J" xfId="1795"/>
    <cellStyle name="_Sales Forecat-original_Sales Forecat-original_1_Monitor_Sales Forecat_Sales Forecat_Sales Forecat_Sales Forecat_Monitor_6J2G" xfId="1796"/>
    <cellStyle name="_Sales Forecat-original_Sales Forecat-original_1_Monitor_Sales Forecat_Sales Forecat_Sales Forecat_Sales Forecat_Monitor_PL6J" xfId="1797"/>
    <cellStyle name="_Sales Forecat-original_Sales Forecat-original_1_Monitor_Sales Forecat_Sales Forecat_Sales Forecat_Sales Forecat_Sales Forecat" xfId="1798"/>
    <cellStyle name="_Sales Forecat-original_Sales Forecat-original_1_Monitor_Sales Forecat_Sales Forecat_Sales Forecat_Sales Forecat_Sales Forecat 2" xfId="1799"/>
    <cellStyle name="_Sales Forecat-original_Sales Forecat-original_1_Monitor_Sales Forecat_Sales Forecat_Sales Forecat_Sales Forecat_Sales Forecat_6J" xfId="1800"/>
    <cellStyle name="_Sales Forecat-original_Sales Forecat-original_1_Monitor_Sales Forecat_Sales Forecat_Sales Forecat_Sales Forecat_Sales Forecat_6J2G" xfId="1801"/>
    <cellStyle name="_Sales Forecat-original_Sales Forecat-original_1_Monitor_Sales Forecat_Sales Forecat_Sales Forecat_Sales Forecat_Sales Forecat_PL6J" xfId="1802"/>
    <cellStyle name="_Sales Forecat-original_Sales Forecat-original_1_PL6J" xfId="1803"/>
    <cellStyle name="_Sales Forecat-original_Sales Forecat-original_1_Sales Forecat" xfId="1804"/>
    <cellStyle name="_Sales Forecat-original_Sales Forecat-original_1_Sales Forecat 2" xfId="1805"/>
    <cellStyle name="_Sales Forecat-original_Sales Forecat-original_1_Sales Forecat_Monitor" xfId="1806"/>
    <cellStyle name="_Sales Forecat-original_Sales Forecat-original_1_Sales Forecat_Monitor 2" xfId="1807"/>
    <cellStyle name="_Sales Forecat-original_Sales Forecat-original_1_Sales Forecat_Monitor_6J" xfId="1808"/>
    <cellStyle name="_Sales Forecat-original_Sales Forecat-original_1_Sales Forecat_Monitor_6J2G" xfId="1809"/>
    <cellStyle name="_Sales Forecat-original_Sales Forecat-original_1_Sales Forecat_Monitor_Monitor" xfId="1810"/>
    <cellStyle name="_Sales Forecat-original_Sales Forecat-original_1_Sales Forecat_Monitor_Monitor 2" xfId="1811"/>
    <cellStyle name="_Sales Forecat-original_Sales Forecat-original_1_Sales Forecat_Monitor_Monitor_Monitor" xfId="1812"/>
    <cellStyle name="_Sales Forecat-original_Sales Forecat-original_1_Sales Forecat_Monitor_Monitor_Monitor 2" xfId="1813"/>
    <cellStyle name="_Sales Forecat-original_Sales Forecat-original_1_Sales Forecat_Monitor_Monitor_Monitor_6J" xfId="1814"/>
    <cellStyle name="_Sales Forecat-original_Sales Forecat-original_1_Sales Forecat_Monitor_Monitor_Monitor_6J2G" xfId="1815"/>
    <cellStyle name="_Sales Forecat-original_Sales Forecat-original_1_Sales Forecat_Monitor_Monitor_Monitor_Monitor" xfId="1816"/>
    <cellStyle name="_Sales Forecat-original_Sales Forecat-original_1_Sales Forecat_Monitor_Monitor_Monitor_Monitor 2" xfId="1817"/>
    <cellStyle name="_Sales Forecat-original_Sales Forecat-original_1_Sales Forecat_Monitor_Monitor_Monitor_Monitor_Monitor" xfId="1818"/>
    <cellStyle name="_Sales Forecat-original_Sales Forecat-original_1_Sales Forecat_Monitor_Monitor_Monitor_Monitor_Monitor 2" xfId="1819"/>
    <cellStyle name="_Sales Forecat-original_Sales Forecat-original_1_Sales Forecat_Monitor_Monitor_Monitor_Monitor_Monitor_6J" xfId="1820"/>
    <cellStyle name="_Sales Forecat-original_Sales Forecat-original_1_Sales Forecat_Monitor_Monitor_Monitor_Monitor_Monitor_6J2G" xfId="1821"/>
    <cellStyle name="_Sales Forecat-original_Sales Forecat-original_1_Sales Forecat_Monitor_Monitor_Monitor_Monitor_Monitor_PL6J" xfId="1822"/>
    <cellStyle name="_Sales Forecat-original_Sales Forecat-original_1_Sales Forecat_Monitor_Monitor_Monitor_Monitor_Sales Forecat" xfId="1823"/>
    <cellStyle name="_Sales Forecat-original_Sales Forecat-original_1_Sales Forecat_Monitor_Monitor_Monitor_Monitor_Sales Forecat 2" xfId="1824"/>
    <cellStyle name="_Sales Forecat-original_Sales Forecat-original_1_Sales Forecat_Monitor_Monitor_Monitor_Monitor_Sales Forecat_6J" xfId="1825"/>
    <cellStyle name="_Sales Forecat-original_Sales Forecat-original_1_Sales Forecat_Monitor_Monitor_Monitor_Monitor_Sales Forecat_6J2G" xfId="1826"/>
    <cellStyle name="_Sales Forecat-original_Sales Forecat-original_1_Sales Forecat_Monitor_Monitor_Monitor_Monitor_Sales Forecat_PL6J" xfId="1827"/>
    <cellStyle name="_Sales Forecat-original_Sales Forecat-original_1_Sales Forecat_Monitor_Monitor_Monitor_PL6J" xfId="1828"/>
    <cellStyle name="_Sales Forecat-original_Sales Forecat-original_1_Sales Forecat_Monitor_Monitor_Monitor_Sales Forecat" xfId="1829"/>
    <cellStyle name="_Sales Forecat-original_Sales Forecat-original_1_Sales Forecat_Monitor_Monitor_Monitor_Sales Forecat 2" xfId="1830"/>
    <cellStyle name="_Sales Forecat-original_Sales Forecat-original_1_Sales Forecat_Monitor_Monitor_Monitor_Sales Forecat_Monitor" xfId="1831"/>
    <cellStyle name="_Sales Forecat-original_Sales Forecat-original_1_Sales Forecat_Monitor_Monitor_Monitor_Sales Forecat_Monitor 2" xfId="1832"/>
    <cellStyle name="_Sales Forecat-original_Sales Forecat-original_1_Sales Forecat_Monitor_Monitor_Monitor_Sales Forecat_Monitor_6J" xfId="1833"/>
    <cellStyle name="_Sales Forecat-original_Sales Forecat-original_1_Sales Forecat_Monitor_Monitor_Monitor_Sales Forecat_Monitor_6J2G" xfId="1834"/>
    <cellStyle name="_Sales Forecat-original_Sales Forecat-original_1_Sales Forecat_Monitor_Monitor_Monitor_Sales Forecat_Monitor_PL6J" xfId="1835"/>
    <cellStyle name="_Sales Forecat-original_Sales Forecat-original_1_Sales Forecat_Monitor_Monitor_Monitor_Sales Forecat_Sales Forecat" xfId="1836"/>
    <cellStyle name="_Sales Forecat-original_Sales Forecat-original_1_Sales Forecat_Monitor_Monitor_Monitor_Sales Forecat_Sales Forecat 2" xfId="1837"/>
    <cellStyle name="_Sales Forecat-original_Sales Forecat-original_1_Sales Forecat_Monitor_Monitor_Monitor_Sales Forecat_Sales Forecat_6J" xfId="1838"/>
    <cellStyle name="_Sales Forecat-original_Sales Forecat-original_1_Sales Forecat_Monitor_Monitor_Monitor_Sales Forecat_Sales Forecat_6J2G" xfId="1839"/>
    <cellStyle name="_Sales Forecat-original_Sales Forecat-original_1_Sales Forecat_Monitor_Monitor_Monitor_Sales Forecat_Sales Forecat_PL6J" xfId="1840"/>
    <cellStyle name="_Sales Forecat-original_Sales Forecat-original_1_Sales Forecat_Monitor_Monitor_Sales Forecat" xfId="1841"/>
    <cellStyle name="_Sales Forecat-original_Sales Forecat-original_1_Sales Forecat_Monitor_Monitor_Sales Forecat 2" xfId="1842"/>
    <cellStyle name="_Sales Forecat-original_Sales Forecat-original_1_Sales Forecat_Monitor_Monitor_Sales Forecat_6J" xfId="1843"/>
    <cellStyle name="_Sales Forecat-original_Sales Forecat-original_1_Sales Forecat_Monitor_Monitor_Sales Forecat_6J2G" xfId="1844"/>
    <cellStyle name="_Sales Forecat-original_Sales Forecat-original_1_Sales Forecat_Monitor_Monitor_Sales Forecat_Monitor" xfId="1845"/>
    <cellStyle name="_Sales Forecat-original_Sales Forecat-original_1_Sales Forecat_Monitor_Monitor_Sales Forecat_Monitor 2" xfId="1846"/>
    <cellStyle name="_Sales Forecat-original_Sales Forecat-original_1_Sales Forecat_Monitor_Monitor_Sales Forecat_Monitor_Monitor" xfId="1847"/>
    <cellStyle name="_Sales Forecat-original_Sales Forecat-original_1_Sales Forecat_Monitor_Monitor_Sales Forecat_Monitor_Monitor 2" xfId="1848"/>
    <cellStyle name="_Sales Forecat-original_Sales Forecat-original_1_Sales Forecat_Monitor_Monitor_Sales Forecat_Monitor_Monitor_6J" xfId="1849"/>
    <cellStyle name="_Sales Forecat-original_Sales Forecat-original_1_Sales Forecat_Monitor_Monitor_Sales Forecat_Monitor_Monitor_6J2G" xfId="1850"/>
    <cellStyle name="_Sales Forecat-original_Sales Forecat-original_1_Sales Forecat_Monitor_Monitor_Sales Forecat_Monitor_Monitor_PL6J" xfId="1851"/>
    <cellStyle name="_Sales Forecat-original_Sales Forecat-original_1_Sales Forecat_Monitor_Monitor_Sales Forecat_Monitor_Sales Forecat" xfId="1852"/>
    <cellStyle name="_Sales Forecat-original_Sales Forecat-original_1_Sales Forecat_Monitor_Monitor_Sales Forecat_Monitor_Sales Forecat 2" xfId="1853"/>
    <cellStyle name="_Sales Forecat-original_Sales Forecat-original_1_Sales Forecat_Monitor_Monitor_Sales Forecat_Monitor_Sales Forecat_6J" xfId="1854"/>
    <cellStyle name="_Sales Forecat-original_Sales Forecat-original_1_Sales Forecat_Monitor_Monitor_Sales Forecat_Monitor_Sales Forecat_6J2G" xfId="1855"/>
    <cellStyle name="_Sales Forecat-original_Sales Forecat-original_1_Sales Forecat_Monitor_Monitor_Sales Forecat_Monitor_Sales Forecat_PL6J" xfId="1856"/>
    <cellStyle name="_Sales Forecat-original_Sales Forecat-original_1_Sales Forecat_Monitor_Monitor_Sales Forecat_PL6J" xfId="1857"/>
    <cellStyle name="_Sales Forecat-original_Sales Forecat-original_1_Sales Forecat_Monitor_Monitor_Sales Forecat_Sales Forecat" xfId="1858"/>
    <cellStyle name="_Sales Forecat-original_Sales Forecat-original_1_Sales Forecat_Monitor_Monitor_Sales Forecat_Sales Forecat 2" xfId="1859"/>
    <cellStyle name="_Sales Forecat-original_Sales Forecat-original_1_Sales Forecat_Monitor_Monitor_Sales Forecat_Sales Forecat_Monitor" xfId="1860"/>
    <cellStyle name="_Sales Forecat-original_Sales Forecat-original_1_Sales Forecat_Monitor_Monitor_Sales Forecat_Sales Forecat_Monitor 2" xfId="1861"/>
    <cellStyle name="_Sales Forecat-original_Sales Forecat-original_1_Sales Forecat_Monitor_Monitor_Sales Forecat_Sales Forecat_Monitor_6J" xfId="1862"/>
    <cellStyle name="_Sales Forecat-original_Sales Forecat-original_1_Sales Forecat_Monitor_Monitor_Sales Forecat_Sales Forecat_Monitor_6J2G" xfId="1863"/>
    <cellStyle name="_Sales Forecat-original_Sales Forecat-original_1_Sales Forecat_Monitor_Monitor_Sales Forecat_Sales Forecat_Monitor_PL6J" xfId="1864"/>
    <cellStyle name="_Sales Forecat-original_Sales Forecat-original_1_Sales Forecat_Monitor_Monitor_Sales Forecat_Sales Forecat_Sales Forecat" xfId="1865"/>
    <cellStyle name="_Sales Forecat-original_Sales Forecat-original_1_Sales Forecat_Monitor_Monitor_Sales Forecat_Sales Forecat_Sales Forecat 2" xfId="1866"/>
    <cellStyle name="_Sales Forecat-original_Sales Forecat-original_1_Sales Forecat_Monitor_Monitor_Sales Forecat_Sales Forecat_Sales Forecat_6J" xfId="1867"/>
    <cellStyle name="_Sales Forecat-original_Sales Forecat-original_1_Sales Forecat_Monitor_Monitor_Sales Forecat_Sales Forecat_Sales Forecat_6J2G" xfId="1868"/>
    <cellStyle name="_Sales Forecat-original_Sales Forecat-original_1_Sales Forecat_Monitor_Monitor_Sales Forecat_Sales Forecat_Sales Forecat_PL6J" xfId="1869"/>
    <cellStyle name="_Sales Forecat-original_Sales Forecat-original_1_Sales Forecat_Monitor_PL6J" xfId="1870"/>
    <cellStyle name="_Sales Forecat-original_Sales Forecat-original_1_Sales Forecat_Monitor_Sales Forecat" xfId="1871"/>
    <cellStyle name="_Sales Forecat-original_Sales Forecat-original_1_Sales Forecat_Monitor_Sales Forecat 2" xfId="1872"/>
    <cellStyle name="_Sales Forecat-original_Sales Forecat-original_1_Sales Forecat_Monitor_Sales Forecat_Monitor" xfId="1873"/>
    <cellStyle name="_Sales Forecat-original_Sales Forecat-original_1_Sales Forecat_Monitor_Sales Forecat_Monitor 2" xfId="1874"/>
    <cellStyle name="_Sales Forecat-original_Sales Forecat-original_1_Sales Forecat_Monitor_Sales Forecat_Monitor_6J" xfId="1875"/>
    <cellStyle name="_Sales Forecat-original_Sales Forecat-original_1_Sales Forecat_Monitor_Sales Forecat_Monitor_6J2G" xfId="1876"/>
    <cellStyle name="_Sales Forecat-original_Sales Forecat-original_1_Sales Forecat_Monitor_Sales Forecat_Monitor_Monitor" xfId="1877"/>
    <cellStyle name="_Sales Forecat-original_Sales Forecat-original_1_Sales Forecat_Monitor_Sales Forecat_Monitor_Monitor 2" xfId="1878"/>
    <cellStyle name="_Sales Forecat-original_Sales Forecat-original_1_Sales Forecat_Monitor_Sales Forecat_Monitor_Monitor_Monitor" xfId="1879"/>
    <cellStyle name="_Sales Forecat-original_Sales Forecat-original_1_Sales Forecat_Monitor_Sales Forecat_Monitor_Monitor_Monitor 2" xfId="1880"/>
    <cellStyle name="_Sales Forecat-original_Sales Forecat-original_1_Sales Forecat_Monitor_Sales Forecat_Monitor_Monitor_Monitor_6J" xfId="1881"/>
    <cellStyle name="_Sales Forecat-original_Sales Forecat-original_1_Sales Forecat_Monitor_Sales Forecat_Monitor_Monitor_Monitor_6J2G" xfId="1882"/>
    <cellStyle name="_Sales Forecat-original_Sales Forecat-original_1_Sales Forecat_Monitor_Sales Forecat_Monitor_Monitor_Monitor_PL6J" xfId="1883"/>
    <cellStyle name="_Sales Forecat-original_Sales Forecat-original_1_Sales Forecat_Monitor_Sales Forecat_Monitor_Monitor_Sales Forecat" xfId="1884"/>
    <cellStyle name="_Sales Forecat-original_Sales Forecat-original_1_Sales Forecat_Monitor_Sales Forecat_Monitor_Monitor_Sales Forecat 2" xfId="1885"/>
    <cellStyle name="_Sales Forecat-original_Sales Forecat-original_1_Sales Forecat_Monitor_Sales Forecat_Monitor_Monitor_Sales Forecat_6J" xfId="1886"/>
    <cellStyle name="_Sales Forecat-original_Sales Forecat-original_1_Sales Forecat_Monitor_Sales Forecat_Monitor_Monitor_Sales Forecat_6J2G" xfId="1887"/>
    <cellStyle name="_Sales Forecat-original_Sales Forecat-original_1_Sales Forecat_Monitor_Sales Forecat_Monitor_Monitor_Sales Forecat_PL6J" xfId="1888"/>
    <cellStyle name="_Sales Forecat-original_Sales Forecat-original_1_Sales Forecat_Monitor_Sales Forecat_Monitor_PL6J" xfId="1889"/>
    <cellStyle name="_Sales Forecat-original_Sales Forecat-original_1_Sales Forecat_Monitor_Sales Forecat_Monitor_Sales Forecat" xfId="1890"/>
    <cellStyle name="_Sales Forecat-original_Sales Forecat-original_1_Sales Forecat_Monitor_Sales Forecat_Monitor_Sales Forecat 2" xfId="1891"/>
    <cellStyle name="_Sales Forecat-original_Sales Forecat-original_1_Sales Forecat_Monitor_Sales Forecat_Monitor_Sales Forecat_Monitor" xfId="1892"/>
    <cellStyle name="_Sales Forecat-original_Sales Forecat-original_1_Sales Forecat_Monitor_Sales Forecat_Monitor_Sales Forecat_Monitor 2" xfId="1893"/>
    <cellStyle name="_Sales Forecat-original_Sales Forecat-original_1_Sales Forecat_Monitor_Sales Forecat_Monitor_Sales Forecat_Monitor_6J" xfId="1894"/>
    <cellStyle name="_Sales Forecat-original_Sales Forecat-original_1_Sales Forecat_Monitor_Sales Forecat_Monitor_Sales Forecat_Monitor_6J2G" xfId="1895"/>
    <cellStyle name="_Sales Forecat-original_Sales Forecat-original_1_Sales Forecat_Monitor_Sales Forecat_Monitor_Sales Forecat_Monitor_PL6J" xfId="1896"/>
    <cellStyle name="_Sales Forecat-original_Sales Forecat-original_1_Sales Forecat_Monitor_Sales Forecat_Monitor_Sales Forecat_Sales Forecat" xfId="1897"/>
    <cellStyle name="_Sales Forecat-original_Sales Forecat-original_1_Sales Forecat_Monitor_Sales Forecat_Monitor_Sales Forecat_Sales Forecat 2" xfId="1898"/>
    <cellStyle name="_Sales Forecat-original_Sales Forecat-original_1_Sales Forecat_Monitor_Sales Forecat_Monitor_Sales Forecat_Sales Forecat_6J" xfId="1899"/>
    <cellStyle name="_Sales Forecat-original_Sales Forecat-original_1_Sales Forecat_Monitor_Sales Forecat_Monitor_Sales Forecat_Sales Forecat_6J2G" xfId="1900"/>
    <cellStyle name="_Sales Forecat-original_Sales Forecat-original_1_Sales Forecat_Monitor_Sales Forecat_Monitor_Sales Forecat_Sales Forecat_PL6J" xfId="1901"/>
    <cellStyle name="_Sales Forecat-original_Sales Forecat-original_1_Sales Forecat_Monitor_Sales Forecat_Sales Forecat" xfId="1902"/>
    <cellStyle name="_Sales Forecat-original_Sales Forecat-original_1_Sales Forecat_Monitor_Sales Forecat_Sales Forecat 2" xfId="1903"/>
    <cellStyle name="_Sales Forecat-original_Sales Forecat-original_1_Sales Forecat_Monitor_Sales Forecat_Sales Forecat_6J" xfId="1904"/>
    <cellStyle name="_Sales Forecat-original_Sales Forecat-original_1_Sales Forecat_Monitor_Sales Forecat_Sales Forecat_6J2G" xfId="1905"/>
    <cellStyle name="_Sales Forecat-original_Sales Forecat-original_1_Sales Forecat_Monitor_Sales Forecat_Sales Forecat_Monitor" xfId="1906"/>
    <cellStyle name="_Sales Forecat-original_Sales Forecat-original_1_Sales Forecat_Monitor_Sales Forecat_Sales Forecat_Monitor 2" xfId="1907"/>
    <cellStyle name="_Sales Forecat-original_Sales Forecat-original_1_Sales Forecat_Monitor_Sales Forecat_Sales Forecat_Monitor_Monitor" xfId="1908"/>
    <cellStyle name="_Sales Forecat-original_Sales Forecat-original_1_Sales Forecat_Monitor_Sales Forecat_Sales Forecat_Monitor_Monitor 2" xfId="1909"/>
    <cellStyle name="_Sales Forecat-original_Sales Forecat-original_1_Sales Forecat_Monitor_Sales Forecat_Sales Forecat_Monitor_Monitor_6J" xfId="1910"/>
    <cellStyle name="_Sales Forecat-original_Sales Forecat-original_1_Sales Forecat_Monitor_Sales Forecat_Sales Forecat_Monitor_Monitor_6J2G" xfId="1911"/>
    <cellStyle name="_Sales Forecat-original_Sales Forecat-original_1_Sales Forecat_Monitor_Sales Forecat_Sales Forecat_Monitor_Monitor_PL6J" xfId="1912"/>
    <cellStyle name="_Sales Forecat-original_Sales Forecat-original_1_Sales Forecat_Monitor_Sales Forecat_Sales Forecat_Monitor_Sales Forecat" xfId="1913"/>
    <cellStyle name="_Sales Forecat-original_Sales Forecat-original_1_Sales Forecat_Monitor_Sales Forecat_Sales Forecat_Monitor_Sales Forecat 2" xfId="1914"/>
    <cellStyle name="_Sales Forecat-original_Sales Forecat-original_1_Sales Forecat_Monitor_Sales Forecat_Sales Forecat_Monitor_Sales Forecat_6J" xfId="1915"/>
    <cellStyle name="_Sales Forecat-original_Sales Forecat-original_1_Sales Forecat_Monitor_Sales Forecat_Sales Forecat_Monitor_Sales Forecat_6J2G" xfId="1916"/>
    <cellStyle name="_Sales Forecat-original_Sales Forecat-original_1_Sales Forecat_Monitor_Sales Forecat_Sales Forecat_Monitor_Sales Forecat_PL6J" xfId="1917"/>
    <cellStyle name="_Sales Forecat-original_Sales Forecat-original_1_Sales Forecat_Monitor_Sales Forecat_Sales Forecat_PL6J" xfId="1918"/>
    <cellStyle name="_Sales Forecat-original_Sales Forecat-original_1_Sales Forecat_Monitor_Sales Forecat_Sales Forecat_Sales Forecat" xfId="1919"/>
    <cellStyle name="_Sales Forecat-original_Sales Forecat-original_1_Sales Forecat_Monitor_Sales Forecat_Sales Forecat_Sales Forecat 2" xfId="1920"/>
    <cellStyle name="_Sales Forecat-original_Sales Forecat-original_1_Sales Forecat_Monitor_Sales Forecat_Sales Forecat_Sales Forecat_Monitor" xfId="1921"/>
    <cellStyle name="_Sales Forecat-original_Sales Forecat-original_1_Sales Forecat_Monitor_Sales Forecat_Sales Forecat_Sales Forecat_Monitor 2" xfId="1922"/>
    <cellStyle name="_Sales Forecat-original_Sales Forecat-original_1_Sales Forecat_Monitor_Sales Forecat_Sales Forecat_Sales Forecat_Monitor_6J" xfId="1923"/>
    <cellStyle name="_Sales Forecat-original_Sales Forecat-original_1_Sales Forecat_Monitor_Sales Forecat_Sales Forecat_Sales Forecat_Monitor_6J2G" xfId="1924"/>
    <cellStyle name="_Sales Forecat-original_Sales Forecat-original_1_Sales Forecat_Monitor_Sales Forecat_Sales Forecat_Sales Forecat_Monitor_PL6J" xfId="1925"/>
    <cellStyle name="_Sales Forecat-original_Sales Forecat-original_1_Sales Forecat_Monitor_Sales Forecat_Sales Forecat_Sales Forecat_Sales Forecat" xfId="1926"/>
    <cellStyle name="_Sales Forecat-original_Sales Forecat-original_1_Sales Forecat_Monitor_Sales Forecat_Sales Forecat_Sales Forecat_Sales Forecat 2" xfId="1927"/>
    <cellStyle name="_Sales Forecat-original_Sales Forecat-original_1_Sales Forecat_Monitor_Sales Forecat_Sales Forecat_Sales Forecat_Sales Forecat_6J" xfId="1928"/>
    <cellStyle name="_Sales Forecat-original_Sales Forecat-original_1_Sales Forecat_Monitor_Sales Forecat_Sales Forecat_Sales Forecat_Sales Forecat_6J2G" xfId="1929"/>
    <cellStyle name="_Sales Forecat-original_Sales Forecat-original_1_Sales Forecat_Monitor_Sales Forecat_Sales Forecat_Sales Forecat_Sales Forecat_PL6J" xfId="1930"/>
    <cellStyle name="_Sales Forecat-original_Sales Forecat-original_1_Sales Forecat_Sales Forecat" xfId="1931"/>
    <cellStyle name="_Sales Forecat-original_Sales Forecat-original_1_Sales Forecat_Sales Forecat 2" xfId="1932"/>
    <cellStyle name="_Sales Forecat-original_Sales Forecat-original_1_Sales Forecat_Sales Forecat_6J" xfId="1933"/>
    <cellStyle name="_Sales Forecat-original_Sales Forecat-original_1_Sales Forecat_Sales Forecat_6J2G" xfId="1934"/>
    <cellStyle name="_Sales Forecat-original_Sales Forecat-original_1_Sales Forecat_Sales Forecat_Monitor" xfId="1935"/>
    <cellStyle name="_Sales Forecat-original_Sales Forecat-original_1_Sales Forecat_Sales Forecat_Monitor 2" xfId="1936"/>
    <cellStyle name="_Sales Forecat-original_Sales Forecat-original_1_Sales Forecat_Sales Forecat_Monitor_Monitor" xfId="1937"/>
    <cellStyle name="_Sales Forecat-original_Sales Forecat-original_1_Sales Forecat_Sales Forecat_Monitor_Monitor 2" xfId="1938"/>
    <cellStyle name="_Sales Forecat-original_Sales Forecat-original_1_Sales Forecat_Sales Forecat_Monitor_Monitor_6J" xfId="1939"/>
    <cellStyle name="_Sales Forecat-original_Sales Forecat-original_1_Sales Forecat_Sales Forecat_Monitor_Monitor_6J2G" xfId="1940"/>
    <cellStyle name="_Sales Forecat-original_Sales Forecat-original_1_Sales Forecat_Sales Forecat_Monitor_Monitor_Monitor" xfId="1941"/>
    <cellStyle name="_Sales Forecat-original_Sales Forecat-original_1_Sales Forecat_Sales Forecat_Monitor_Monitor_Monitor 2" xfId="1942"/>
    <cellStyle name="_Sales Forecat-original_Sales Forecat-original_1_Sales Forecat_Sales Forecat_Monitor_Monitor_Monitor_Monitor" xfId="1943"/>
    <cellStyle name="_Sales Forecat-original_Sales Forecat-original_1_Sales Forecat_Sales Forecat_Monitor_Monitor_Monitor_Monitor 2" xfId="1944"/>
    <cellStyle name="_Sales Forecat-original_Sales Forecat-original_1_Sales Forecat_Sales Forecat_Monitor_Monitor_Monitor_Monitor_6J" xfId="1945"/>
    <cellStyle name="_Sales Forecat-original_Sales Forecat-original_1_Sales Forecat_Sales Forecat_Monitor_Monitor_Monitor_Monitor_6J2G" xfId="1946"/>
    <cellStyle name="_Sales Forecat-original_Sales Forecat-original_1_Sales Forecat_Sales Forecat_Monitor_Monitor_Monitor_Monitor_PL6J" xfId="1947"/>
    <cellStyle name="_Sales Forecat-original_Sales Forecat-original_1_Sales Forecat_Sales Forecat_Monitor_Monitor_Monitor_Sales Forecat" xfId="1948"/>
    <cellStyle name="_Sales Forecat-original_Sales Forecat-original_1_Sales Forecat_Sales Forecat_Monitor_Monitor_Monitor_Sales Forecat 2" xfId="1949"/>
    <cellStyle name="_Sales Forecat-original_Sales Forecat-original_1_Sales Forecat_Sales Forecat_Monitor_Monitor_Monitor_Sales Forecat_6J" xfId="1950"/>
    <cellStyle name="_Sales Forecat-original_Sales Forecat-original_1_Sales Forecat_Sales Forecat_Monitor_Monitor_Monitor_Sales Forecat_6J2G" xfId="1951"/>
    <cellStyle name="_Sales Forecat-original_Sales Forecat-original_1_Sales Forecat_Sales Forecat_Monitor_Monitor_Monitor_Sales Forecat_PL6J" xfId="1952"/>
    <cellStyle name="_Sales Forecat-original_Sales Forecat-original_1_Sales Forecat_Sales Forecat_Monitor_Monitor_PL6J" xfId="1953"/>
    <cellStyle name="_Sales Forecat-original_Sales Forecat-original_1_Sales Forecat_Sales Forecat_Monitor_Monitor_Sales Forecat" xfId="1954"/>
    <cellStyle name="_Sales Forecat-original_Sales Forecat-original_1_Sales Forecat_Sales Forecat_Monitor_Monitor_Sales Forecat 2" xfId="1955"/>
    <cellStyle name="_Sales Forecat-original_Sales Forecat-original_1_Sales Forecat_Sales Forecat_Monitor_Monitor_Sales Forecat_Monitor" xfId="1956"/>
    <cellStyle name="_Sales Forecat-original_Sales Forecat-original_1_Sales Forecat_Sales Forecat_Monitor_Monitor_Sales Forecat_Monitor 2" xfId="1957"/>
    <cellStyle name="_Sales Forecat-original_Sales Forecat-original_1_Sales Forecat_Sales Forecat_Monitor_Monitor_Sales Forecat_Monitor_6J" xfId="1958"/>
    <cellStyle name="_Sales Forecat-original_Sales Forecat-original_1_Sales Forecat_Sales Forecat_Monitor_Monitor_Sales Forecat_Monitor_6J2G" xfId="1959"/>
    <cellStyle name="_Sales Forecat-original_Sales Forecat-original_1_Sales Forecat_Sales Forecat_Monitor_Monitor_Sales Forecat_Monitor_PL6J" xfId="1960"/>
    <cellStyle name="_Sales Forecat-original_Sales Forecat-original_1_Sales Forecat_Sales Forecat_Monitor_Monitor_Sales Forecat_Sales Forecat" xfId="1961"/>
    <cellStyle name="_Sales Forecat-original_Sales Forecat-original_1_Sales Forecat_Sales Forecat_Monitor_Monitor_Sales Forecat_Sales Forecat 2" xfId="1962"/>
    <cellStyle name="_Sales Forecat-original_Sales Forecat-original_1_Sales Forecat_Sales Forecat_Monitor_Monitor_Sales Forecat_Sales Forecat_6J" xfId="1963"/>
    <cellStyle name="_Sales Forecat-original_Sales Forecat-original_1_Sales Forecat_Sales Forecat_Monitor_Monitor_Sales Forecat_Sales Forecat_6J2G" xfId="1964"/>
    <cellStyle name="_Sales Forecat-original_Sales Forecat-original_1_Sales Forecat_Sales Forecat_Monitor_Monitor_Sales Forecat_Sales Forecat_PL6J" xfId="1965"/>
    <cellStyle name="_Sales Forecat-original_Sales Forecat-original_1_Sales Forecat_Sales Forecat_Monitor_Sales Forecat" xfId="1966"/>
    <cellStyle name="_Sales Forecat-original_Sales Forecat-original_1_Sales Forecat_Sales Forecat_Monitor_Sales Forecat 2" xfId="1967"/>
    <cellStyle name="_Sales Forecat-original_Sales Forecat-original_1_Sales Forecat_Sales Forecat_Monitor_Sales Forecat_6J" xfId="1968"/>
    <cellStyle name="_Sales Forecat-original_Sales Forecat-original_1_Sales Forecat_Sales Forecat_Monitor_Sales Forecat_6J2G" xfId="1969"/>
    <cellStyle name="_Sales Forecat-original_Sales Forecat-original_1_Sales Forecat_Sales Forecat_Monitor_Sales Forecat_Monitor" xfId="1970"/>
    <cellStyle name="_Sales Forecat-original_Sales Forecat-original_1_Sales Forecat_Sales Forecat_Monitor_Sales Forecat_Monitor 2" xfId="1971"/>
    <cellStyle name="_Sales Forecat-original_Sales Forecat-original_1_Sales Forecat_Sales Forecat_Monitor_Sales Forecat_Monitor_Monitor" xfId="1972"/>
    <cellStyle name="_Sales Forecat-original_Sales Forecat-original_1_Sales Forecat_Sales Forecat_Monitor_Sales Forecat_Monitor_Monitor 2" xfId="1973"/>
    <cellStyle name="_Sales Forecat-original_Sales Forecat-original_1_Sales Forecat_Sales Forecat_Monitor_Sales Forecat_Monitor_Monitor_6J" xfId="1974"/>
    <cellStyle name="_Sales Forecat-original_Sales Forecat-original_1_Sales Forecat_Sales Forecat_Monitor_Sales Forecat_Monitor_Monitor_6J2G" xfId="1975"/>
    <cellStyle name="_Sales Forecat-original_Sales Forecat-original_1_Sales Forecat_Sales Forecat_Monitor_Sales Forecat_Monitor_Monitor_PL6J" xfId="1976"/>
    <cellStyle name="_Sales Forecat-original_Sales Forecat-original_1_Sales Forecat_Sales Forecat_Monitor_Sales Forecat_Monitor_Sales Forecat" xfId="1977"/>
    <cellStyle name="_Sales Forecat-original_Sales Forecat-original_1_Sales Forecat_Sales Forecat_Monitor_Sales Forecat_Monitor_Sales Forecat 2" xfId="1978"/>
    <cellStyle name="_Sales Forecat-original_Sales Forecat-original_1_Sales Forecat_Sales Forecat_Monitor_Sales Forecat_Monitor_Sales Forecat_6J" xfId="1979"/>
    <cellStyle name="_Sales Forecat-original_Sales Forecat-original_1_Sales Forecat_Sales Forecat_Monitor_Sales Forecat_Monitor_Sales Forecat_6J2G" xfId="1980"/>
    <cellStyle name="_Sales Forecat-original_Sales Forecat-original_1_Sales Forecat_Sales Forecat_Monitor_Sales Forecat_Monitor_Sales Forecat_PL6J" xfId="1981"/>
    <cellStyle name="_Sales Forecat-original_Sales Forecat-original_1_Sales Forecat_Sales Forecat_Monitor_Sales Forecat_PL6J" xfId="1982"/>
    <cellStyle name="_Sales Forecat-original_Sales Forecat-original_1_Sales Forecat_Sales Forecat_Monitor_Sales Forecat_Sales Forecat" xfId="1983"/>
    <cellStyle name="_Sales Forecat-original_Sales Forecat-original_1_Sales Forecat_Sales Forecat_Monitor_Sales Forecat_Sales Forecat 2" xfId="1984"/>
    <cellStyle name="_Sales Forecat-original_Sales Forecat-original_1_Sales Forecat_Sales Forecat_Monitor_Sales Forecat_Sales Forecat_Monitor" xfId="1985"/>
    <cellStyle name="_Sales Forecat-original_Sales Forecat-original_1_Sales Forecat_Sales Forecat_Monitor_Sales Forecat_Sales Forecat_Monitor 2" xfId="1986"/>
    <cellStyle name="_Sales Forecat-original_Sales Forecat-original_1_Sales Forecat_Sales Forecat_Monitor_Sales Forecat_Sales Forecat_Monitor_6J" xfId="1987"/>
    <cellStyle name="_Sales Forecat-original_Sales Forecat-original_1_Sales Forecat_Sales Forecat_Monitor_Sales Forecat_Sales Forecat_Monitor_6J2G" xfId="1988"/>
    <cellStyle name="_Sales Forecat-original_Sales Forecat-original_1_Sales Forecat_Sales Forecat_Monitor_Sales Forecat_Sales Forecat_Monitor_PL6J" xfId="1989"/>
    <cellStyle name="_Sales Forecat-original_Sales Forecat-original_1_Sales Forecat_Sales Forecat_Monitor_Sales Forecat_Sales Forecat_Sales Forecat" xfId="1990"/>
    <cellStyle name="_Sales Forecat-original_Sales Forecat-original_1_Sales Forecat_Sales Forecat_Monitor_Sales Forecat_Sales Forecat_Sales Forecat 2" xfId="1991"/>
    <cellStyle name="_Sales Forecat-original_Sales Forecat-original_1_Sales Forecat_Sales Forecat_Monitor_Sales Forecat_Sales Forecat_Sales Forecat_6J" xfId="1992"/>
    <cellStyle name="_Sales Forecat-original_Sales Forecat-original_1_Sales Forecat_Sales Forecat_Monitor_Sales Forecat_Sales Forecat_Sales Forecat_6J2G" xfId="1993"/>
    <cellStyle name="_Sales Forecat-original_Sales Forecat-original_1_Sales Forecat_Sales Forecat_Monitor_Sales Forecat_Sales Forecat_Sales Forecat_PL6J" xfId="1994"/>
    <cellStyle name="_Sales Forecat-original_Sales Forecat-original_1_Sales Forecat_Sales Forecat_PL6J" xfId="1995"/>
    <cellStyle name="_Sales Forecat-original_Sales Forecat-original_1_Sales Forecat_Sales Forecat_Sales Forecat" xfId="1996"/>
    <cellStyle name="_Sales Forecat-original_Sales Forecat-original_1_Sales Forecat_Sales Forecat_Sales Forecat 2" xfId="1997"/>
    <cellStyle name="_Sales Forecat-original_Sales Forecat-original_1_Sales Forecat_Sales Forecat_Sales Forecat_Monitor" xfId="1998"/>
    <cellStyle name="_Sales Forecat-original_Sales Forecat-original_1_Sales Forecat_Sales Forecat_Sales Forecat_Monitor 2" xfId="1999"/>
    <cellStyle name="_Sales Forecat-original_Sales Forecat-original_1_Sales Forecat_Sales Forecat_Sales Forecat_Monitor_6J" xfId="2000"/>
    <cellStyle name="_Sales Forecat-original_Sales Forecat-original_1_Sales Forecat_Sales Forecat_Sales Forecat_Monitor_6J2G" xfId="2001"/>
    <cellStyle name="_Sales Forecat-original_Sales Forecat-original_1_Sales Forecat_Sales Forecat_Sales Forecat_Monitor_Monitor" xfId="2002"/>
    <cellStyle name="_Sales Forecat-original_Sales Forecat-original_1_Sales Forecat_Sales Forecat_Sales Forecat_Monitor_Monitor 2" xfId="2003"/>
    <cellStyle name="_Sales Forecat-original_Sales Forecat-original_1_Sales Forecat_Sales Forecat_Sales Forecat_Monitor_Monitor_Monitor" xfId="2004"/>
    <cellStyle name="_Sales Forecat-original_Sales Forecat-original_1_Sales Forecat_Sales Forecat_Sales Forecat_Monitor_Monitor_Monitor 2" xfId="2005"/>
    <cellStyle name="_Sales Forecat-original_Sales Forecat-original_1_Sales Forecat_Sales Forecat_Sales Forecat_Monitor_Monitor_Monitor_6J" xfId="2006"/>
    <cellStyle name="_Sales Forecat-original_Sales Forecat-original_1_Sales Forecat_Sales Forecat_Sales Forecat_Monitor_Monitor_Monitor_6J2G" xfId="2007"/>
    <cellStyle name="_Sales Forecat-original_Sales Forecat-original_1_Sales Forecat_Sales Forecat_Sales Forecat_Monitor_Monitor_Monitor_PL6J" xfId="2008"/>
    <cellStyle name="_Sales Forecat-original_Sales Forecat-original_1_Sales Forecat_Sales Forecat_Sales Forecat_Monitor_Monitor_Sales Forecat" xfId="2009"/>
    <cellStyle name="_Sales Forecat-original_Sales Forecat-original_1_Sales Forecat_Sales Forecat_Sales Forecat_Monitor_Monitor_Sales Forecat 2" xfId="2010"/>
    <cellStyle name="_Sales Forecat-original_Sales Forecat-original_1_Sales Forecat_Sales Forecat_Sales Forecat_Monitor_Monitor_Sales Forecat_6J" xfId="2011"/>
    <cellStyle name="_Sales Forecat-original_Sales Forecat-original_1_Sales Forecat_Sales Forecat_Sales Forecat_Monitor_Monitor_Sales Forecat_6J2G" xfId="2012"/>
    <cellStyle name="_Sales Forecat-original_Sales Forecat-original_1_Sales Forecat_Sales Forecat_Sales Forecat_Monitor_Monitor_Sales Forecat_PL6J" xfId="2013"/>
    <cellStyle name="_Sales Forecat-original_Sales Forecat-original_1_Sales Forecat_Sales Forecat_Sales Forecat_Monitor_PL6J" xfId="2014"/>
    <cellStyle name="_Sales Forecat-original_Sales Forecat-original_1_Sales Forecat_Sales Forecat_Sales Forecat_Monitor_Sales Forecat" xfId="2015"/>
    <cellStyle name="_Sales Forecat-original_Sales Forecat-original_1_Sales Forecat_Sales Forecat_Sales Forecat_Monitor_Sales Forecat 2" xfId="2016"/>
    <cellStyle name="_Sales Forecat-original_Sales Forecat-original_1_Sales Forecat_Sales Forecat_Sales Forecat_Monitor_Sales Forecat_Monitor" xfId="2017"/>
    <cellStyle name="_Sales Forecat-original_Sales Forecat-original_1_Sales Forecat_Sales Forecat_Sales Forecat_Monitor_Sales Forecat_Monitor 2" xfId="2018"/>
    <cellStyle name="_Sales Forecat-original_Sales Forecat-original_1_Sales Forecat_Sales Forecat_Sales Forecat_Monitor_Sales Forecat_Monitor_6J" xfId="2019"/>
    <cellStyle name="_Sales Forecat-original_Sales Forecat-original_1_Sales Forecat_Sales Forecat_Sales Forecat_Monitor_Sales Forecat_Monitor_6J2G" xfId="2020"/>
    <cellStyle name="_Sales Forecat-original_Sales Forecat-original_1_Sales Forecat_Sales Forecat_Sales Forecat_Monitor_Sales Forecat_Monitor_PL6J" xfId="2021"/>
    <cellStyle name="_Sales Forecat-original_Sales Forecat-original_1_Sales Forecat_Sales Forecat_Sales Forecat_Monitor_Sales Forecat_Sales Forecat" xfId="2022"/>
    <cellStyle name="_Sales Forecat-original_Sales Forecat-original_1_Sales Forecat_Sales Forecat_Sales Forecat_Monitor_Sales Forecat_Sales Forecat 2" xfId="2023"/>
    <cellStyle name="_Sales Forecat-original_Sales Forecat-original_1_Sales Forecat_Sales Forecat_Sales Forecat_Monitor_Sales Forecat_Sales Forecat_6J" xfId="2024"/>
    <cellStyle name="_Sales Forecat-original_Sales Forecat-original_1_Sales Forecat_Sales Forecat_Sales Forecat_Monitor_Sales Forecat_Sales Forecat_6J2G" xfId="2025"/>
    <cellStyle name="_Sales Forecat-original_Sales Forecat-original_1_Sales Forecat_Sales Forecat_Sales Forecat_Monitor_Sales Forecat_Sales Forecat_PL6J" xfId="2026"/>
    <cellStyle name="_Sales Forecat-original_Sales Forecat-original_1_Sales Forecat_Sales Forecat_Sales Forecat_Sales Forecat" xfId="2027"/>
    <cellStyle name="_Sales Forecat-original_Sales Forecat-original_1_Sales Forecat_Sales Forecat_Sales Forecat_Sales Forecat 2" xfId="2028"/>
    <cellStyle name="_Sales Forecat-original_Sales Forecat-original_1_Sales Forecat_Sales Forecat_Sales Forecat_Sales Forecat_6J" xfId="2029"/>
    <cellStyle name="_Sales Forecat-original_Sales Forecat-original_1_Sales Forecat_Sales Forecat_Sales Forecat_Sales Forecat_6J2G" xfId="2030"/>
    <cellStyle name="_Sales Forecat-original_Sales Forecat-original_1_Sales Forecat_Sales Forecat_Sales Forecat_Sales Forecat_Monitor" xfId="2031"/>
    <cellStyle name="_Sales Forecat-original_Sales Forecat-original_1_Sales Forecat_Sales Forecat_Sales Forecat_Sales Forecat_Monitor 2" xfId="2032"/>
    <cellStyle name="_Sales Forecat-original_Sales Forecat-original_1_Sales Forecat_Sales Forecat_Sales Forecat_Sales Forecat_Monitor_Monitor" xfId="2033"/>
    <cellStyle name="_Sales Forecat-original_Sales Forecat-original_1_Sales Forecat_Sales Forecat_Sales Forecat_Sales Forecat_Monitor_Monitor 2" xfId="2034"/>
    <cellStyle name="_Sales Forecat-original_Sales Forecat-original_1_Sales Forecat_Sales Forecat_Sales Forecat_Sales Forecat_Monitor_Monitor_6J" xfId="2035"/>
    <cellStyle name="_Sales Forecat-original_Sales Forecat-original_1_Sales Forecat_Sales Forecat_Sales Forecat_Sales Forecat_Monitor_Monitor_6J2G" xfId="2036"/>
    <cellStyle name="_Sales Forecat-original_Sales Forecat-original_1_Sales Forecat_Sales Forecat_Sales Forecat_Sales Forecat_Monitor_Monitor_PL6J" xfId="2037"/>
    <cellStyle name="_Sales Forecat-original_Sales Forecat-original_1_Sales Forecat_Sales Forecat_Sales Forecat_Sales Forecat_Monitor_Sales Forecat" xfId="2038"/>
    <cellStyle name="_Sales Forecat-original_Sales Forecat-original_1_Sales Forecat_Sales Forecat_Sales Forecat_Sales Forecat_Monitor_Sales Forecat 2" xfId="2039"/>
    <cellStyle name="_Sales Forecat-original_Sales Forecat-original_1_Sales Forecat_Sales Forecat_Sales Forecat_Sales Forecat_Monitor_Sales Forecat_6J" xfId="2040"/>
    <cellStyle name="_Sales Forecat-original_Sales Forecat-original_1_Sales Forecat_Sales Forecat_Sales Forecat_Sales Forecat_Monitor_Sales Forecat_6J2G" xfId="2041"/>
    <cellStyle name="_Sales Forecat-original_Sales Forecat-original_1_Sales Forecat_Sales Forecat_Sales Forecat_Sales Forecat_Monitor_Sales Forecat_PL6J" xfId="2042"/>
    <cellStyle name="_Sales Forecat-original_Sales Forecat-original_1_Sales Forecat_Sales Forecat_Sales Forecat_Sales Forecat_PL6J" xfId="2043"/>
    <cellStyle name="_Sales Forecat-original_Sales Forecat-original_1_Sales Forecat_Sales Forecat_Sales Forecat_Sales Forecat_Sales Forecat" xfId="2044"/>
    <cellStyle name="_Sales Forecat-original_Sales Forecat-original_1_Sales Forecat_Sales Forecat_Sales Forecat_Sales Forecat_Sales Forecat 2" xfId="2045"/>
    <cellStyle name="_Sales Forecat-original_Sales Forecat-original_1_Sales Forecat_Sales Forecat_Sales Forecat_Sales Forecat_Sales Forecat_Monitor" xfId="2046"/>
    <cellStyle name="_Sales Forecat-original_Sales Forecat-original_1_Sales Forecat_Sales Forecat_Sales Forecat_Sales Forecat_Sales Forecat_Monitor 2" xfId="2047"/>
    <cellStyle name="_Sales Forecat-original_Sales Forecat-original_1_Sales Forecat_Sales Forecat_Sales Forecat_Sales Forecat_Sales Forecat_Monitor_6J" xfId="2048"/>
    <cellStyle name="_Sales Forecat-original_Sales Forecat-original_1_Sales Forecat_Sales Forecat_Sales Forecat_Sales Forecat_Sales Forecat_Monitor_6J2G" xfId="2049"/>
    <cellStyle name="_Sales Forecat-original_Sales Forecat-original_1_Sales Forecat_Sales Forecat_Sales Forecat_Sales Forecat_Sales Forecat_Monitor_PL6J" xfId="2050"/>
    <cellStyle name="_Sales Forecat-original_Sales Forecat-original_1_Sales Forecat_Sales Forecat_Sales Forecat_Sales Forecat_Sales Forecat_Sales Forecat" xfId="2051"/>
    <cellStyle name="_Sales Forecat-original_Sales Forecat-original_1_Sales Forecat_Sales Forecat_Sales Forecat_Sales Forecat_Sales Forecat_Sales Forecat 2" xfId="2052"/>
    <cellStyle name="_Sales Forecat-original_Sales Forecat-original_1_Sales Forecat_Sales Forecat_Sales Forecat_Sales Forecat_Sales Forecat_Sales Forecat_6J" xfId="2053"/>
    <cellStyle name="_Sales Forecat-original_Sales Forecat-original_1_Sales Forecat_Sales Forecat_Sales Forecat_Sales Forecat_Sales Forecat_Sales Forecat_6J2G" xfId="2054"/>
    <cellStyle name="_Sales Forecat-original_Sales Forecat-original_1_Sales Forecat_Sales Forecat_Sales Forecat_Sales Forecat_Sales Forecat_Sales Forecat_PL6J" xfId="2055"/>
    <cellStyle name="_Sales Forecat-original_Sales Forecat-original_Monitor" xfId="2056"/>
    <cellStyle name="_Sales Forecat-original_Sales Forecat-original_Monitor 2" xfId="2057"/>
    <cellStyle name="_Sales Forecat-original_Sales Forecat-original_Monitor_6J" xfId="2058"/>
    <cellStyle name="_Sales Forecat-original_Sales Forecat-original_Monitor_6J2G" xfId="2059"/>
    <cellStyle name="_Sales Forecat-original_Sales Forecat-original_Monitor_Monitor" xfId="2060"/>
    <cellStyle name="_Sales Forecat-original_Sales Forecat-original_Monitor_Monitor 2" xfId="2061"/>
    <cellStyle name="_Sales Forecat-original_Sales Forecat-original_Monitor_Monitor_Monitor" xfId="2062"/>
    <cellStyle name="_Sales Forecat-original_Sales Forecat-original_Monitor_Monitor_Monitor 2" xfId="2063"/>
    <cellStyle name="_Sales Forecat-original_Sales Forecat-original_Monitor_Monitor_Monitor_6J" xfId="2064"/>
    <cellStyle name="_Sales Forecat-original_Sales Forecat-original_Monitor_Monitor_Monitor_6J2G" xfId="2065"/>
    <cellStyle name="_Sales Forecat-original_Sales Forecat-original_Monitor_Monitor_Monitor_Monitor" xfId="2066"/>
    <cellStyle name="_Sales Forecat-original_Sales Forecat-original_Monitor_Monitor_Monitor_Monitor 2" xfId="2067"/>
    <cellStyle name="_Sales Forecat-original_Sales Forecat-original_Monitor_Monitor_Monitor_Monitor_Monitor" xfId="2068"/>
    <cellStyle name="_Sales Forecat-original_Sales Forecat-original_Monitor_Monitor_Monitor_Monitor_Monitor 2" xfId="2069"/>
    <cellStyle name="_Sales Forecat-original_Sales Forecat-original_Monitor_Monitor_Monitor_Monitor_Monitor_6J" xfId="2070"/>
    <cellStyle name="_Sales Forecat-original_Sales Forecat-original_Monitor_Monitor_Monitor_Monitor_Monitor_6J2G" xfId="2071"/>
    <cellStyle name="_Sales Forecat-original_Sales Forecat-original_Monitor_Monitor_Monitor_Monitor_Monitor_PL6J" xfId="2072"/>
    <cellStyle name="_Sales Forecat-original_Sales Forecat-original_Monitor_Monitor_Monitor_Monitor_Sales Forecat" xfId="2073"/>
    <cellStyle name="_Sales Forecat-original_Sales Forecat-original_Monitor_Monitor_Monitor_Monitor_Sales Forecat 2" xfId="2074"/>
    <cellStyle name="_Sales Forecat-original_Sales Forecat-original_Monitor_Monitor_Monitor_Monitor_Sales Forecat_6J" xfId="2075"/>
    <cellStyle name="_Sales Forecat-original_Sales Forecat-original_Monitor_Monitor_Monitor_Monitor_Sales Forecat_6J2G" xfId="2076"/>
    <cellStyle name="_Sales Forecat-original_Sales Forecat-original_Monitor_Monitor_Monitor_Monitor_Sales Forecat_PL6J" xfId="2077"/>
    <cellStyle name="_Sales Forecat-original_Sales Forecat-original_Monitor_Monitor_Monitor_PL6J" xfId="2078"/>
    <cellStyle name="_Sales Forecat-original_Sales Forecat-original_Monitor_Monitor_Monitor_Sales Forecat" xfId="2079"/>
    <cellStyle name="_Sales Forecat-original_Sales Forecat-original_Monitor_Monitor_Monitor_Sales Forecat 2" xfId="2080"/>
    <cellStyle name="_Sales Forecat-original_Sales Forecat-original_Monitor_Monitor_Monitor_Sales Forecat_Monitor" xfId="2081"/>
    <cellStyle name="_Sales Forecat-original_Sales Forecat-original_Monitor_Monitor_Monitor_Sales Forecat_Monitor 2" xfId="2082"/>
    <cellStyle name="_Sales Forecat-original_Sales Forecat-original_Monitor_Monitor_Monitor_Sales Forecat_Monitor_6J" xfId="2083"/>
    <cellStyle name="_Sales Forecat-original_Sales Forecat-original_Monitor_Monitor_Monitor_Sales Forecat_Monitor_6J2G" xfId="2084"/>
    <cellStyle name="_Sales Forecat-original_Sales Forecat-original_Monitor_Monitor_Monitor_Sales Forecat_Monitor_PL6J" xfId="2085"/>
    <cellStyle name="_Sales Forecat-original_Sales Forecat-original_Monitor_Monitor_Monitor_Sales Forecat_Sales Forecat" xfId="2086"/>
    <cellStyle name="_Sales Forecat-original_Sales Forecat-original_Monitor_Monitor_Monitor_Sales Forecat_Sales Forecat 2" xfId="2087"/>
    <cellStyle name="_Sales Forecat-original_Sales Forecat-original_Monitor_Monitor_Monitor_Sales Forecat_Sales Forecat_6J" xfId="2088"/>
    <cellStyle name="_Sales Forecat-original_Sales Forecat-original_Monitor_Monitor_Monitor_Sales Forecat_Sales Forecat_6J2G" xfId="2089"/>
    <cellStyle name="_Sales Forecat-original_Sales Forecat-original_Monitor_Monitor_Monitor_Sales Forecat_Sales Forecat_PL6J" xfId="2090"/>
    <cellStyle name="_Sales Forecat-original_Sales Forecat-original_Monitor_Monitor_Sales Forecat" xfId="2091"/>
    <cellStyle name="_Sales Forecat-original_Sales Forecat-original_Monitor_Monitor_Sales Forecat 2" xfId="2092"/>
    <cellStyle name="_Sales Forecat-original_Sales Forecat-original_Monitor_Monitor_Sales Forecat_6J" xfId="2093"/>
    <cellStyle name="_Sales Forecat-original_Sales Forecat-original_Monitor_Monitor_Sales Forecat_6J2G" xfId="2094"/>
    <cellStyle name="_Sales Forecat-original_Sales Forecat-original_Monitor_Monitor_Sales Forecat_Monitor" xfId="2095"/>
    <cellStyle name="_Sales Forecat-original_Sales Forecat-original_Monitor_Monitor_Sales Forecat_Monitor 2" xfId="2096"/>
    <cellStyle name="_Sales Forecat-original_Sales Forecat-original_Monitor_Monitor_Sales Forecat_Monitor_Monitor" xfId="2097"/>
    <cellStyle name="_Sales Forecat-original_Sales Forecat-original_Monitor_Monitor_Sales Forecat_Monitor_Monitor 2" xfId="2098"/>
    <cellStyle name="_Sales Forecat-original_Sales Forecat-original_Monitor_Monitor_Sales Forecat_Monitor_Monitor_6J" xfId="2099"/>
    <cellStyle name="_Sales Forecat-original_Sales Forecat-original_Monitor_Monitor_Sales Forecat_Monitor_Monitor_6J2G" xfId="2100"/>
    <cellStyle name="_Sales Forecat-original_Sales Forecat-original_Monitor_Monitor_Sales Forecat_Monitor_Monitor_PL6J" xfId="2101"/>
    <cellStyle name="_Sales Forecat-original_Sales Forecat-original_Monitor_Monitor_Sales Forecat_Monitor_Sales Forecat" xfId="2102"/>
    <cellStyle name="_Sales Forecat-original_Sales Forecat-original_Monitor_Monitor_Sales Forecat_Monitor_Sales Forecat 2" xfId="2103"/>
    <cellStyle name="_Sales Forecat-original_Sales Forecat-original_Monitor_Monitor_Sales Forecat_Monitor_Sales Forecat_6J" xfId="2104"/>
    <cellStyle name="_Sales Forecat-original_Sales Forecat-original_Monitor_Monitor_Sales Forecat_Monitor_Sales Forecat_6J2G" xfId="2105"/>
    <cellStyle name="_Sales Forecat-original_Sales Forecat-original_Monitor_Monitor_Sales Forecat_Monitor_Sales Forecat_PL6J" xfId="2106"/>
    <cellStyle name="_Sales Forecat-original_Sales Forecat-original_Monitor_Monitor_Sales Forecat_PL6J" xfId="2107"/>
    <cellStyle name="_Sales Forecat-original_Sales Forecat-original_Monitor_Monitor_Sales Forecat_Sales Forecat" xfId="2108"/>
    <cellStyle name="_Sales Forecat-original_Sales Forecat-original_Monitor_Monitor_Sales Forecat_Sales Forecat 2" xfId="2109"/>
    <cellStyle name="_Sales Forecat-original_Sales Forecat-original_Monitor_Monitor_Sales Forecat_Sales Forecat_Monitor" xfId="2110"/>
    <cellStyle name="_Sales Forecat-original_Sales Forecat-original_Monitor_Monitor_Sales Forecat_Sales Forecat_Monitor 2" xfId="2111"/>
    <cellStyle name="_Sales Forecat-original_Sales Forecat-original_Monitor_Monitor_Sales Forecat_Sales Forecat_Monitor_6J" xfId="2112"/>
    <cellStyle name="_Sales Forecat-original_Sales Forecat-original_Monitor_Monitor_Sales Forecat_Sales Forecat_Monitor_6J2G" xfId="2113"/>
    <cellStyle name="_Sales Forecat-original_Sales Forecat-original_Monitor_Monitor_Sales Forecat_Sales Forecat_Monitor_PL6J" xfId="2114"/>
    <cellStyle name="_Sales Forecat-original_Sales Forecat-original_Monitor_Monitor_Sales Forecat_Sales Forecat_Sales Forecat" xfId="2115"/>
    <cellStyle name="_Sales Forecat-original_Sales Forecat-original_Monitor_Monitor_Sales Forecat_Sales Forecat_Sales Forecat 2" xfId="2116"/>
    <cellStyle name="_Sales Forecat-original_Sales Forecat-original_Monitor_Monitor_Sales Forecat_Sales Forecat_Sales Forecat_6J" xfId="2117"/>
    <cellStyle name="_Sales Forecat-original_Sales Forecat-original_Monitor_Monitor_Sales Forecat_Sales Forecat_Sales Forecat_6J2G" xfId="2118"/>
    <cellStyle name="_Sales Forecat-original_Sales Forecat-original_Monitor_Monitor_Sales Forecat_Sales Forecat_Sales Forecat_PL6J" xfId="2119"/>
    <cellStyle name="_Sales Forecat-original_Sales Forecat-original_Monitor_PL6J" xfId="2120"/>
    <cellStyle name="_Sales Forecat-original_Sales Forecat-original_Monitor_Sales Forecat" xfId="2121"/>
    <cellStyle name="_Sales Forecat-original_Sales Forecat-original_Monitor_Sales Forecat 2" xfId="2122"/>
    <cellStyle name="_Sales Forecat-original_Sales Forecat-original_Monitor_Sales Forecat_Monitor" xfId="2123"/>
    <cellStyle name="_Sales Forecat-original_Sales Forecat-original_Monitor_Sales Forecat_Monitor 2" xfId="2124"/>
    <cellStyle name="_Sales Forecat-original_Sales Forecat-original_Monitor_Sales Forecat_Monitor_6J" xfId="2125"/>
    <cellStyle name="_Sales Forecat-original_Sales Forecat-original_Monitor_Sales Forecat_Monitor_6J2G" xfId="2126"/>
    <cellStyle name="_Sales Forecat-original_Sales Forecat-original_Monitor_Sales Forecat_Monitor_Monitor" xfId="2127"/>
    <cellStyle name="_Sales Forecat-original_Sales Forecat-original_Monitor_Sales Forecat_Monitor_Monitor 2" xfId="2128"/>
    <cellStyle name="_Sales Forecat-original_Sales Forecat-original_Monitor_Sales Forecat_Monitor_Monitor_Monitor" xfId="2129"/>
    <cellStyle name="_Sales Forecat-original_Sales Forecat-original_Monitor_Sales Forecat_Monitor_Monitor_Monitor 2" xfId="2130"/>
    <cellStyle name="_Sales Forecat-original_Sales Forecat-original_Monitor_Sales Forecat_Monitor_Monitor_Monitor_6J" xfId="2131"/>
    <cellStyle name="_Sales Forecat-original_Sales Forecat-original_Monitor_Sales Forecat_Monitor_Monitor_Monitor_6J2G" xfId="2132"/>
    <cellStyle name="_Sales Forecat-original_Sales Forecat-original_Monitor_Sales Forecat_Monitor_Monitor_Monitor_PL6J" xfId="2133"/>
    <cellStyle name="_Sales Forecat-original_Sales Forecat-original_Monitor_Sales Forecat_Monitor_Monitor_Sales Forecat" xfId="2134"/>
    <cellStyle name="_Sales Forecat-original_Sales Forecat-original_Monitor_Sales Forecat_Monitor_Monitor_Sales Forecat 2" xfId="2135"/>
    <cellStyle name="_Sales Forecat-original_Sales Forecat-original_Monitor_Sales Forecat_Monitor_Monitor_Sales Forecat_6J" xfId="2136"/>
    <cellStyle name="_Sales Forecat-original_Sales Forecat-original_Monitor_Sales Forecat_Monitor_Monitor_Sales Forecat_6J2G" xfId="2137"/>
    <cellStyle name="_Sales Forecat-original_Sales Forecat-original_Monitor_Sales Forecat_Monitor_Monitor_Sales Forecat_PL6J" xfId="2138"/>
    <cellStyle name="_Sales Forecat-original_Sales Forecat-original_Monitor_Sales Forecat_Monitor_PL6J" xfId="2139"/>
    <cellStyle name="_Sales Forecat-original_Sales Forecat-original_Monitor_Sales Forecat_Monitor_Sales Forecat" xfId="2140"/>
    <cellStyle name="_Sales Forecat-original_Sales Forecat-original_Monitor_Sales Forecat_Monitor_Sales Forecat 2" xfId="2141"/>
    <cellStyle name="_Sales Forecat-original_Sales Forecat-original_Monitor_Sales Forecat_Monitor_Sales Forecat_Monitor" xfId="2142"/>
    <cellStyle name="_Sales Forecat-original_Sales Forecat-original_Monitor_Sales Forecat_Monitor_Sales Forecat_Monitor 2" xfId="2143"/>
    <cellStyle name="_Sales Forecat-original_Sales Forecat-original_Monitor_Sales Forecat_Monitor_Sales Forecat_Monitor_6J" xfId="2144"/>
    <cellStyle name="_Sales Forecat-original_Sales Forecat-original_Monitor_Sales Forecat_Monitor_Sales Forecat_Monitor_6J2G" xfId="2145"/>
    <cellStyle name="_Sales Forecat-original_Sales Forecat-original_Monitor_Sales Forecat_Monitor_Sales Forecat_Monitor_PL6J" xfId="2146"/>
    <cellStyle name="_Sales Forecat-original_Sales Forecat-original_Monitor_Sales Forecat_Monitor_Sales Forecat_Sales Forecat" xfId="2147"/>
    <cellStyle name="_Sales Forecat-original_Sales Forecat-original_Monitor_Sales Forecat_Monitor_Sales Forecat_Sales Forecat 2" xfId="2148"/>
    <cellStyle name="_Sales Forecat-original_Sales Forecat-original_Monitor_Sales Forecat_Monitor_Sales Forecat_Sales Forecat_6J" xfId="2149"/>
    <cellStyle name="_Sales Forecat-original_Sales Forecat-original_Monitor_Sales Forecat_Monitor_Sales Forecat_Sales Forecat_6J2G" xfId="2150"/>
    <cellStyle name="_Sales Forecat-original_Sales Forecat-original_Monitor_Sales Forecat_Monitor_Sales Forecat_Sales Forecat_PL6J" xfId="2151"/>
    <cellStyle name="_Sales Forecat-original_Sales Forecat-original_Monitor_Sales Forecat_Sales Forecat" xfId="2152"/>
    <cellStyle name="_Sales Forecat-original_Sales Forecat-original_Monitor_Sales Forecat_Sales Forecat 2" xfId="2153"/>
    <cellStyle name="_Sales Forecat-original_Sales Forecat-original_Monitor_Sales Forecat_Sales Forecat_6J" xfId="2154"/>
    <cellStyle name="_Sales Forecat-original_Sales Forecat-original_Monitor_Sales Forecat_Sales Forecat_6J2G" xfId="2155"/>
    <cellStyle name="_Sales Forecat-original_Sales Forecat-original_Monitor_Sales Forecat_Sales Forecat_Monitor" xfId="2156"/>
    <cellStyle name="_Sales Forecat-original_Sales Forecat-original_Monitor_Sales Forecat_Sales Forecat_Monitor 2" xfId="2157"/>
    <cellStyle name="_Sales Forecat-original_Sales Forecat-original_Monitor_Sales Forecat_Sales Forecat_Monitor_Monitor" xfId="2158"/>
    <cellStyle name="_Sales Forecat-original_Sales Forecat-original_Monitor_Sales Forecat_Sales Forecat_Monitor_Monitor 2" xfId="2159"/>
    <cellStyle name="_Sales Forecat-original_Sales Forecat-original_Monitor_Sales Forecat_Sales Forecat_Monitor_Monitor_6J" xfId="2160"/>
    <cellStyle name="_Sales Forecat-original_Sales Forecat-original_Monitor_Sales Forecat_Sales Forecat_Monitor_Monitor_6J2G" xfId="2161"/>
    <cellStyle name="_Sales Forecat-original_Sales Forecat-original_Monitor_Sales Forecat_Sales Forecat_Monitor_Monitor_PL6J" xfId="2162"/>
    <cellStyle name="_Sales Forecat-original_Sales Forecat-original_Monitor_Sales Forecat_Sales Forecat_Monitor_Sales Forecat" xfId="2163"/>
    <cellStyle name="_Sales Forecat-original_Sales Forecat-original_Monitor_Sales Forecat_Sales Forecat_Monitor_Sales Forecat 2" xfId="2164"/>
    <cellStyle name="_Sales Forecat-original_Sales Forecat-original_Monitor_Sales Forecat_Sales Forecat_Monitor_Sales Forecat_6J" xfId="2165"/>
    <cellStyle name="_Sales Forecat-original_Sales Forecat-original_Monitor_Sales Forecat_Sales Forecat_Monitor_Sales Forecat_6J2G" xfId="2166"/>
    <cellStyle name="_Sales Forecat-original_Sales Forecat-original_Monitor_Sales Forecat_Sales Forecat_Monitor_Sales Forecat_PL6J" xfId="2167"/>
    <cellStyle name="_Sales Forecat-original_Sales Forecat-original_Monitor_Sales Forecat_Sales Forecat_PL6J" xfId="2168"/>
    <cellStyle name="_Sales Forecat-original_Sales Forecat-original_Monitor_Sales Forecat_Sales Forecat_Sales Forecat" xfId="2169"/>
    <cellStyle name="_Sales Forecat-original_Sales Forecat-original_Monitor_Sales Forecat_Sales Forecat_Sales Forecat 2" xfId="2170"/>
    <cellStyle name="_Sales Forecat-original_Sales Forecat-original_Monitor_Sales Forecat_Sales Forecat_Sales Forecat_Monitor" xfId="2171"/>
    <cellStyle name="_Sales Forecat-original_Sales Forecat-original_Monitor_Sales Forecat_Sales Forecat_Sales Forecat_Monitor 2" xfId="2172"/>
    <cellStyle name="_Sales Forecat-original_Sales Forecat-original_Monitor_Sales Forecat_Sales Forecat_Sales Forecat_Monitor_6J" xfId="2173"/>
    <cellStyle name="_Sales Forecat-original_Sales Forecat-original_Monitor_Sales Forecat_Sales Forecat_Sales Forecat_Monitor_6J2G" xfId="2174"/>
    <cellStyle name="_Sales Forecat-original_Sales Forecat-original_Monitor_Sales Forecat_Sales Forecat_Sales Forecat_Monitor_PL6J" xfId="2175"/>
    <cellStyle name="_Sales Forecat-original_Sales Forecat-original_Monitor_Sales Forecat_Sales Forecat_Sales Forecat_Sales Forecat" xfId="2176"/>
    <cellStyle name="_Sales Forecat-original_Sales Forecat-original_Monitor_Sales Forecat_Sales Forecat_Sales Forecat_Sales Forecat 2" xfId="2177"/>
    <cellStyle name="_Sales Forecat-original_Sales Forecat-original_Monitor_Sales Forecat_Sales Forecat_Sales Forecat_Sales Forecat_6J" xfId="2178"/>
    <cellStyle name="_Sales Forecat-original_Sales Forecat-original_Monitor_Sales Forecat_Sales Forecat_Sales Forecat_Sales Forecat_6J2G" xfId="2179"/>
    <cellStyle name="_Sales Forecat-original_Sales Forecat-original_Monitor_Sales Forecat_Sales Forecat_Sales Forecat_Sales Forecat_PL6J" xfId="2180"/>
    <cellStyle name="_Sales Forecat-original_Sales Forecat-original_Sales Forecat" xfId="2181"/>
    <cellStyle name="_Sales Forecat-original_Sales Forecat-original_Sales Forecat 2" xfId="2182"/>
    <cellStyle name="_Sales Forecat-original_Sales Forecat-original_Sales Forecat_6J" xfId="2183"/>
    <cellStyle name="_Sales Forecat-original_Sales Forecat-original_Sales Forecat_6J2G" xfId="2184"/>
    <cellStyle name="_Sales Forecat-original_Sales Forecat-original_Sales Forecat_Monitor" xfId="2185"/>
    <cellStyle name="_Sales Forecat-original_Sales Forecat-original_Sales Forecat_Monitor 2" xfId="2186"/>
    <cellStyle name="_Sales Forecat-original_Sales Forecat-original_Sales Forecat_Monitor_Monitor" xfId="2187"/>
    <cellStyle name="_Sales Forecat-original_Sales Forecat-original_Sales Forecat_Monitor_Monitor 2" xfId="2188"/>
    <cellStyle name="_Sales Forecat-original_Sales Forecat-original_Sales Forecat_Monitor_Monitor_6J" xfId="2189"/>
    <cellStyle name="_Sales Forecat-original_Sales Forecat-original_Sales Forecat_Monitor_Monitor_6J2G" xfId="2190"/>
    <cellStyle name="_Sales Forecat-original_Sales Forecat-original_Sales Forecat_Monitor_Monitor_Monitor" xfId="2191"/>
    <cellStyle name="_Sales Forecat-original_Sales Forecat-original_Sales Forecat_Monitor_Monitor_Monitor 2" xfId="2192"/>
    <cellStyle name="_Sales Forecat-original_Sales Forecat-original_Sales Forecat_Monitor_Monitor_Monitor_Monitor" xfId="2193"/>
    <cellStyle name="_Sales Forecat-original_Sales Forecat-original_Sales Forecat_Monitor_Monitor_Monitor_Monitor 2" xfId="2194"/>
    <cellStyle name="_Sales Forecat-original_Sales Forecat-original_Sales Forecat_Monitor_Monitor_Monitor_Monitor_6J" xfId="2195"/>
    <cellStyle name="_Sales Forecat-original_Sales Forecat-original_Sales Forecat_Monitor_Monitor_Monitor_Monitor_6J2G" xfId="2196"/>
    <cellStyle name="_Sales Forecat-original_Sales Forecat-original_Sales Forecat_Monitor_Monitor_Monitor_Monitor_PL6J" xfId="2197"/>
    <cellStyle name="_Sales Forecat-original_Sales Forecat-original_Sales Forecat_Monitor_Monitor_Monitor_Sales Forecat" xfId="2198"/>
    <cellStyle name="_Sales Forecat-original_Sales Forecat-original_Sales Forecat_Monitor_Monitor_Monitor_Sales Forecat 2" xfId="2199"/>
    <cellStyle name="_Sales Forecat-original_Sales Forecat-original_Sales Forecat_Monitor_Monitor_Monitor_Sales Forecat_6J" xfId="2200"/>
    <cellStyle name="_Sales Forecat-original_Sales Forecat-original_Sales Forecat_Monitor_Monitor_Monitor_Sales Forecat_6J2G" xfId="2201"/>
    <cellStyle name="_Sales Forecat-original_Sales Forecat-original_Sales Forecat_Monitor_Monitor_Monitor_Sales Forecat_PL6J" xfId="2202"/>
    <cellStyle name="_Sales Forecat-original_Sales Forecat-original_Sales Forecat_Monitor_Monitor_PL6J" xfId="2203"/>
    <cellStyle name="_Sales Forecat-original_Sales Forecat-original_Sales Forecat_Monitor_Monitor_Sales Forecat" xfId="2204"/>
    <cellStyle name="_Sales Forecat-original_Sales Forecat-original_Sales Forecat_Monitor_Monitor_Sales Forecat 2" xfId="2205"/>
    <cellStyle name="_Sales Forecat-original_Sales Forecat-original_Sales Forecat_Monitor_Monitor_Sales Forecat_Monitor" xfId="2206"/>
    <cellStyle name="_Sales Forecat-original_Sales Forecat-original_Sales Forecat_Monitor_Monitor_Sales Forecat_Monitor 2" xfId="2207"/>
    <cellStyle name="_Sales Forecat-original_Sales Forecat-original_Sales Forecat_Monitor_Monitor_Sales Forecat_Monitor_6J" xfId="2208"/>
    <cellStyle name="_Sales Forecat-original_Sales Forecat-original_Sales Forecat_Monitor_Monitor_Sales Forecat_Monitor_6J2G" xfId="2209"/>
    <cellStyle name="_Sales Forecat-original_Sales Forecat-original_Sales Forecat_Monitor_Monitor_Sales Forecat_Monitor_PL6J" xfId="2210"/>
    <cellStyle name="_Sales Forecat-original_Sales Forecat-original_Sales Forecat_Monitor_Monitor_Sales Forecat_Sales Forecat" xfId="2211"/>
    <cellStyle name="_Sales Forecat-original_Sales Forecat-original_Sales Forecat_Monitor_Monitor_Sales Forecat_Sales Forecat 2" xfId="2212"/>
    <cellStyle name="_Sales Forecat-original_Sales Forecat-original_Sales Forecat_Monitor_Monitor_Sales Forecat_Sales Forecat_6J" xfId="2213"/>
    <cellStyle name="_Sales Forecat-original_Sales Forecat-original_Sales Forecat_Monitor_Monitor_Sales Forecat_Sales Forecat_6J2G" xfId="2214"/>
    <cellStyle name="_Sales Forecat-original_Sales Forecat-original_Sales Forecat_Monitor_Monitor_Sales Forecat_Sales Forecat_PL6J" xfId="2215"/>
    <cellStyle name="_Sales Forecat-original_Sales Forecat-original_Sales Forecat_Monitor_Sales Forecat" xfId="2216"/>
    <cellStyle name="_Sales Forecat-original_Sales Forecat-original_Sales Forecat_Monitor_Sales Forecat 2" xfId="2217"/>
    <cellStyle name="_Sales Forecat-original_Sales Forecat-original_Sales Forecat_Monitor_Sales Forecat_6J" xfId="2218"/>
    <cellStyle name="_Sales Forecat-original_Sales Forecat-original_Sales Forecat_Monitor_Sales Forecat_6J2G" xfId="2219"/>
    <cellStyle name="_Sales Forecat-original_Sales Forecat-original_Sales Forecat_Monitor_Sales Forecat_Monitor" xfId="2220"/>
    <cellStyle name="_Sales Forecat-original_Sales Forecat-original_Sales Forecat_Monitor_Sales Forecat_Monitor 2" xfId="2221"/>
    <cellStyle name="_Sales Forecat-original_Sales Forecat-original_Sales Forecat_Monitor_Sales Forecat_Monitor_Monitor" xfId="2222"/>
    <cellStyle name="_Sales Forecat-original_Sales Forecat-original_Sales Forecat_Monitor_Sales Forecat_Monitor_Monitor 2" xfId="2223"/>
    <cellStyle name="_Sales Forecat-original_Sales Forecat-original_Sales Forecat_Monitor_Sales Forecat_Monitor_Monitor_6J" xfId="2224"/>
    <cellStyle name="_Sales Forecat-original_Sales Forecat-original_Sales Forecat_Monitor_Sales Forecat_Monitor_Monitor_6J2G" xfId="2225"/>
    <cellStyle name="_Sales Forecat-original_Sales Forecat-original_Sales Forecat_Monitor_Sales Forecat_Monitor_Monitor_PL6J" xfId="2226"/>
    <cellStyle name="_Sales Forecat-original_Sales Forecat-original_Sales Forecat_Monitor_Sales Forecat_Monitor_Sales Forecat" xfId="2227"/>
    <cellStyle name="_Sales Forecat-original_Sales Forecat-original_Sales Forecat_Monitor_Sales Forecat_Monitor_Sales Forecat 2" xfId="2228"/>
    <cellStyle name="_Sales Forecat-original_Sales Forecat-original_Sales Forecat_Monitor_Sales Forecat_Monitor_Sales Forecat_6J" xfId="2229"/>
    <cellStyle name="_Sales Forecat-original_Sales Forecat-original_Sales Forecat_Monitor_Sales Forecat_Monitor_Sales Forecat_6J2G" xfId="2230"/>
    <cellStyle name="_Sales Forecat-original_Sales Forecat-original_Sales Forecat_Monitor_Sales Forecat_Monitor_Sales Forecat_PL6J" xfId="2231"/>
    <cellStyle name="_Sales Forecat-original_Sales Forecat-original_Sales Forecat_Monitor_Sales Forecat_PL6J" xfId="2232"/>
    <cellStyle name="_Sales Forecat-original_Sales Forecat-original_Sales Forecat_Monitor_Sales Forecat_Sales Forecat" xfId="2233"/>
    <cellStyle name="_Sales Forecat-original_Sales Forecat-original_Sales Forecat_Monitor_Sales Forecat_Sales Forecat 2" xfId="2234"/>
    <cellStyle name="_Sales Forecat-original_Sales Forecat-original_Sales Forecat_Monitor_Sales Forecat_Sales Forecat_Monitor" xfId="2235"/>
    <cellStyle name="_Sales Forecat-original_Sales Forecat-original_Sales Forecat_Monitor_Sales Forecat_Sales Forecat_Monitor 2" xfId="2236"/>
    <cellStyle name="_Sales Forecat-original_Sales Forecat-original_Sales Forecat_Monitor_Sales Forecat_Sales Forecat_Monitor_6J" xfId="2237"/>
    <cellStyle name="_Sales Forecat-original_Sales Forecat-original_Sales Forecat_Monitor_Sales Forecat_Sales Forecat_Monitor_6J2G" xfId="2238"/>
    <cellStyle name="_Sales Forecat-original_Sales Forecat-original_Sales Forecat_Monitor_Sales Forecat_Sales Forecat_Monitor_PL6J" xfId="2239"/>
    <cellStyle name="_Sales Forecat-original_Sales Forecat-original_Sales Forecat_Monitor_Sales Forecat_Sales Forecat_Sales Forecat" xfId="2240"/>
    <cellStyle name="_Sales Forecat-original_Sales Forecat-original_Sales Forecat_Monitor_Sales Forecat_Sales Forecat_Sales Forecat 2" xfId="2241"/>
    <cellStyle name="_Sales Forecat-original_Sales Forecat-original_Sales Forecat_Monitor_Sales Forecat_Sales Forecat_Sales Forecat_6J" xfId="2242"/>
    <cellStyle name="_Sales Forecat-original_Sales Forecat-original_Sales Forecat_Monitor_Sales Forecat_Sales Forecat_Sales Forecat_6J2G" xfId="2243"/>
    <cellStyle name="_Sales Forecat-original_Sales Forecat-original_Sales Forecat_Monitor_Sales Forecat_Sales Forecat_Sales Forecat_PL6J" xfId="2244"/>
    <cellStyle name="_Sales Forecat-original_Sales Forecat-original_Sales Forecat_PL6J" xfId="2245"/>
    <cellStyle name="_Sales Forecat-original_Sales Forecat-original_Sales Forecat_Sales Forecat" xfId="2246"/>
    <cellStyle name="_Sales Forecat-original_Sales Forecat-original_Sales Forecat_Sales Forecat 2" xfId="2247"/>
    <cellStyle name="_Sales Forecat-original_Sales Forecat-original_Sales Forecat_Sales Forecat_Monitor" xfId="2248"/>
    <cellStyle name="_Sales Forecat-original_Sales Forecat-original_Sales Forecat_Sales Forecat_Monitor 2" xfId="2249"/>
    <cellStyle name="_Sales Forecat-original_Sales Forecat-original_Sales Forecat_Sales Forecat_Monitor_6J" xfId="2250"/>
    <cellStyle name="_Sales Forecat-original_Sales Forecat-original_Sales Forecat_Sales Forecat_Monitor_6J2G" xfId="2251"/>
    <cellStyle name="_Sales Forecat-original_Sales Forecat-original_Sales Forecat_Sales Forecat_Monitor_Monitor" xfId="2252"/>
    <cellStyle name="_Sales Forecat-original_Sales Forecat-original_Sales Forecat_Sales Forecat_Monitor_Monitor 2" xfId="2253"/>
    <cellStyle name="_Sales Forecat-original_Sales Forecat-original_Sales Forecat_Sales Forecat_Monitor_Monitor_Monitor" xfId="2254"/>
    <cellStyle name="_Sales Forecat-original_Sales Forecat-original_Sales Forecat_Sales Forecat_Monitor_Monitor_Monitor 2" xfId="2255"/>
    <cellStyle name="_Sales Forecat-original_Sales Forecat-original_Sales Forecat_Sales Forecat_Monitor_Monitor_Monitor_6J" xfId="2256"/>
    <cellStyle name="_Sales Forecat-original_Sales Forecat-original_Sales Forecat_Sales Forecat_Monitor_Monitor_Monitor_6J2G" xfId="2257"/>
    <cellStyle name="_Sales Forecat-original_Sales Forecat-original_Sales Forecat_Sales Forecat_Monitor_Monitor_Monitor_PL6J" xfId="2258"/>
    <cellStyle name="_Sales Forecat-original_Sales Forecat-original_Sales Forecat_Sales Forecat_Monitor_Monitor_Sales Forecat" xfId="2259"/>
    <cellStyle name="_Sales Forecat-original_Sales Forecat-original_Sales Forecat_Sales Forecat_Monitor_Monitor_Sales Forecat 2" xfId="2260"/>
    <cellStyle name="_Sales Forecat-original_Sales Forecat-original_Sales Forecat_Sales Forecat_Monitor_Monitor_Sales Forecat_6J" xfId="2261"/>
    <cellStyle name="_Sales Forecat-original_Sales Forecat-original_Sales Forecat_Sales Forecat_Monitor_Monitor_Sales Forecat_6J2G" xfId="2262"/>
    <cellStyle name="_Sales Forecat-original_Sales Forecat-original_Sales Forecat_Sales Forecat_Monitor_Monitor_Sales Forecat_PL6J" xfId="2263"/>
    <cellStyle name="_Sales Forecat-original_Sales Forecat-original_Sales Forecat_Sales Forecat_Monitor_PL6J" xfId="2264"/>
    <cellStyle name="_Sales Forecat-original_Sales Forecat-original_Sales Forecat_Sales Forecat_Monitor_Sales Forecat" xfId="2265"/>
    <cellStyle name="_Sales Forecat-original_Sales Forecat-original_Sales Forecat_Sales Forecat_Monitor_Sales Forecat 2" xfId="2266"/>
    <cellStyle name="_Sales Forecat-original_Sales Forecat-original_Sales Forecat_Sales Forecat_Monitor_Sales Forecat_Monitor" xfId="2267"/>
    <cellStyle name="_Sales Forecat-original_Sales Forecat-original_Sales Forecat_Sales Forecat_Monitor_Sales Forecat_Monitor 2" xfId="2268"/>
    <cellStyle name="_Sales Forecat-original_Sales Forecat-original_Sales Forecat_Sales Forecat_Monitor_Sales Forecat_Monitor_6J" xfId="2269"/>
    <cellStyle name="_Sales Forecat-original_Sales Forecat-original_Sales Forecat_Sales Forecat_Monitor_Sales Forecat_Monitor_6J2G" xfId="2270"/>
    <cellStyle name="_Sales Forecat-original_Sales Forecat-original_Sales Forecat_Sales Forecat_Monitor_Sales Forecat_Monitor_PL6J" xfId="2271"/>
    <cellStyle name="_Sales Forecat-original_Sales Forecat-original_Sales Forecat_Sales Forecat_Monitor_Sales Forecat_Sales Forecat" xfId="2272"/>
    <cellStyle name="_Sales Forecat-original_Sales Forecat-original_Sales Forecat_Sales Forecat_Monitor_Sales Forecat_Sales Forecat 2" xfId="2273"/>
    <cellStyle name="_Sales Forecat-original_Sales Forecat-original_Sales Forecat_Sales Forecat_Monitor_Sales Forecat_Sales Forecat_6J" xfId="2274"/>
    <cellStyle name="_Sales Forecat-original_Sales Forecat-original_Sales Forecat_Sales Forecat_Monitor_Sales Forecat_Sales Forecat_6J2G" xfId="2275"/>
    <cellStyle name="_Sales Forecat-original_Sales Forecat-original_Sales Forecat_Sales Forecat_Monitor_Sales Forecat_Sales Forecat_PL6J" xfId="2276"/>
    <cellStyle name="_Sales Forecat-original_Sales Forecat-original_Sales Forecat_Sales Forecat_Sales Forecat" xfId="2277"/>
    <cellStyle name="_Sales Forecat-original_Sales Forecat-original_Sales Forecat_Sales Forecat_Sales Forecat 2" xfId="2278"/>
    <cellStyle name="_Sales Forecat-original_Sales Forecat-original_Sales Forecat_Sales Forecat_Sales Forecat_6J" xfId="2279"/>
    <cellStyle name="_Sales Forecat-original_Sales Forecat-original_Sales Forecat_Sales Forecat_Sales Forecat_6J2G" xfId="2280"/>
    <cellStyle name="_Sales Forecat-original_Sales Forecat-original_Sales Forecat_Sales Forecat_Sales Forecat_Monitor" xfId="2281"/>
    <cellStyle name="_Sales Forecat-original_Sales Forecat-original_Sales Forecat_Sales Forecat_Sales Forecat_Monitor 2" xfId="2282"/>
    <cellStyle name="_Sales Forecat-original_Sales Forecat-original_Sales Forecat_Sales Forecat_Sales Forecat_Monitor_Monitor" xfId="2283"/>
    <cellStyle name="_Sales Forecat-original_Sales Forecat-original_Sales Forecat_Sales Forecat_Sales Forecat_Monitor_Monitor 2" xfId="2284"/>
    <cellStyle name="_Sales Forecat-original_Sales Forecat-original_Sales Forecat_Sales Forecat_Sales Forecat_Monitor_Monitor_6J" xfId="2285"/>
    <cellStyle name="_Sales Forecat-original_Sales Forecat-original_Sales Forecat_Sales Forecat_Sales Forecat_Monitor_Monitor_6J2G" xfId="2286"/>
    <cellStyle name="_Sales Forecat-original_Sales Forecat-original_Sales Forecat_Sales Forecat_Sales Forecat_Monitor_Monitor_PL6J" xfId="2287"/>
    <cellStyle name="_Sales Forecat-original_Sales Forecat-original_Sales Forecat_Sales Forecat_Sales Forecat_Monitor_Sales Forecat" xfId="2288"/>
    <cellStyle name="_Sales Forecat-original_Sales Forecat-original_Sales Forecat_Sales Forecat_Sales Forecat_Monitor_Sales Forecat 2" xfId="2289"/>
    <cellStyle name="_Sales Forecat-original_Sales Forecat-original_Sales Forecat_Sales Forecat_Sales Forecat_Monitor_Sales Forecat_6J" xfId="2290"/>
    <cellStyle name="_Sales Forecat-original_Sales Forecat-original_Sales Forecat_Sales Forecat_Sales Forecat_Monitor_Sales Forecat_6J2G" xfId="2291"/>
    <cellStyle name="_Sales Forecat-original_Sales Forecat-original_Sales Forecat_Sales Forecat_Sales Forecat_Monitor_Sales Forecat_PL6J" xfId="2292"/>
    <cellStyle name="_Sales Forecat-original_Sales Forecat-original_Sales Forecat_Sales Forecat_Sales Forecat_PL6J" xfId="2293"/>
    <cellStyle name="_Sales Forecat-original_Sales Forecat-original_Sales Forecat_Sales Forecat_Sales Forecat_Sales Forecat" xfId="2294"/>
    <cellStyle name="_Sales Forecat-original_Sales Forecat-original_Sales Forecat_Sales Forecat_Sales Forecat_Sales Forecat 2" xfId="2295"/>
    <cellStyle name="_Sales Forecat-original_Sales Forecat-original_Sales Forecat_Sales Forecat_Sales Forecat_Sales Forecat_Monitor" xfId="2296"/>
    <cellStyle name="_Sales Forecat-original_Sales Forecat-original_Sales Forecat_Sales Forecat_Sales Forecat_Sales Forecat_Monitor 2" xfId="2297"/>
    <cellStyle name="_Sales Forecat-original_Sales Forecat-original_Sales Forecat_Sales Forecat_Sales Forecat_Sales Forecat_Monitor_6J" xfId="2298"/>
    <cellStyle name="_Sales Forecat-original_Sales Forecat-original_Sales Forecat_Sales Forecat_Sales Forecat_Sales Forecat_Monitor_6J2G" xfId="2299"/>
    <cellStyle name="_Sales Forecat-original_Sales Forecat-original_Sales Forecat_Sales Forecat_Sales Forecat_Sales Forecat_Monitor_PL6J" xfId="2300"/>
    <cellStyle name="_Sales Forecat-original_Sales Forecat-original_Sales Forecat_Sales Forecat_Sales Forecat_Sales Forecat_Sales Forecat" xfId="2301"/>
    <cellStyle name="_Sales Forecat-original_Sales Forecat-original_Sales Forecat_Sales Forecat_Sales Forecat_Sales Forecat_Sales Forecat 2" xfId="2302"/>
    <cellStyle name="_Sales Forecat-original_Sales Forecat-original_Sales Forecat_Sales Forecat_Sales Forecat_Sales Forecat_Sales Forecat_6J" xfId="2303"/>
    <cellStyle name="_Sales Forecat-original_Sales Forecat-original_Sales Forecat_Sales Forecat_Sales Forecat_Sales Forecat_Sales Forecat_6J2G" xfId="2304"/>
    <cellStyle name="_Sales Forecat-original_Sales Forecat-original_Sales Forecat_Sales Forecat_Sales Forecat_Sales Forecat_Sales Forecat_PL6J" xfId="2305"/>
    <cellStyle name="_SEA - Funnel 4 8 06" xfId="38723"/>
    <cellStyle name="_SEA - Funnel 7 7 06" xfId="38724"/>
    <cellStyle name="_SEA FEB FDE  01JUN06 FINAL SUBMISSION" xfId="38725"/>
    <cellStyle name="_SEA FEB FDE  01JUN06 FINAL SUBMISSION_2P and 5T" xfId="38726"/>
    <cellStyle name="_SEA FEB FDE  01MAR06 COUNTRY INPUT" xfId="38727"/>
    <cellStyle name="_SEA FEB FDE  01MAR06 COUNTRY INPUT Revised 1" xfId="38728"/>
    <cellStyle name="_SEA FEB FDE  01MAR06 COUNTRY INPUT Revised 1_2P and 5T" xfId="38729"/>
    <cellStyle name="_SEA FEB FDE  01MAR06 COUNTRY INPUT_2P and 5T" xfId="38730"/>
    <cellStyle name="_SEA FEB FDE  05JUL06 COUNTRY INPUT" xfId="38731"/>
    <cellStyle name="_SEA FEB FDE  05JUL06 COUNTRY INPUT_2P and 5T" xfId="38732"/>
    <cellStyle name="_SEA JAN FDE  01FEB06 COUNTRY INPUT" xfId="38733"/>
    <cellStyle name="_SEA JAN FDE  01FEB06 COUNTRY INPUT_2P and 5T" xfId="38734"/>
    <cellStyle name="_SEA MAR FDE 03APRIL06 COUNTRY INPUT" xfId="38735"/>
    <cellStyle name="_SEA MAR FDE 03APRIL06 COUNTRY INPUT_2P and 5T" xfId="38736"/>
    <cellStyle name="_Segfcst_Msia_Nov4th" xfId="38737"/>
    <cellStyle name="_Segfcst_Msia_Nov4th_2P and 5T" xfId="38738"/>
    <cellStyle name="_Segment Fcst_BRM0411" xfId="38739"/>
    <cellStyle name="_Segment Fcst_BRM0411_2P and 5T" xfId="38740"/>
    <cellStyle name="_Segment Forecast - Month &amp; Qtr" xfId="38741"/>
    <cellStyle name="_Segment_Aug18th_PHI" xfId="38742"/>
    <cellStyle name="_Segment_Aug18th_PHI_2P and 5T" xfId="38743"/>
    <cellStyle name="_Segment_Aug5th_PHI" xfId="38744"/>
    <cellStyle name="_Segment_Aug5th_PHI_2P and 5T" xfId="38745"/>
    <cellStyle name="_Segment_HQ" xfId="38746"/>
    <cellStyle name="_Segment_HQ_2P and 5T" xfId="38747"/>
    <cellStyle name="_Segment_Jul20th_PHI" xfId="38748"/>
    <cellStyle name="_Segment_Jul20th_PHI_2P and 5T" xfId="38749"/>
    <cellStyle name="_Segment_Jul7th_PHI" xfId="38750"/>
    <cellStyle name="_Segment_Jul7th_PHI_2P and 5T" xfId="38751"/>
    <cellStyle name="_Segment_Jul7th_SIN" xfId="38752"/>
    <cellStyle name="_Segment_Jul7th_SIN_2P and 5T" xfId="38753"/>
    <cellStyle name="_Segment_Oct19th_PHI" xfId="38754"/>
    <cellStyle name="_Segment_Oct19th_PHI_2P and 5T" xfId="38755"/>
    <cellStyle name="_Segment_Oct26th_PHI" xfId="38756"/>
    <cellStyle name="_Segment_Oct26th_PHI_2P and 5T" xfId="38757"/>
    <cellStyle name="_Segment_Oct5th_PHI" xfId="38758"/>
    <cellStyle name="_Segment_Oct5th_PHI_2P and 5T" xfId="38759"/>
    <cellStyle name="_Segment_Sep21st_PHI" xfId="38760"/>
    <cellStyle name="_Segment_Sep21st_PHI_2P and 5T" xfId="38761"/>
    <cellStyle name="_Segment_Sep7th_PHI" xfId="38762"/>
    <cellStyle name="_Segment_Sep7th_PHI_2P and 5T" xfId="38763"/>
    <cellStyle name="_Service order Aug 07" xfId="38764"/>
    <cellStyle name="_Service order Aug 07_2P and 5T" xfId="38765"/>
    <cellStyle name="_Service order Aug 07_Fcst Accuracy" xfId="38766"/>
    <cellStyle name="_Service order Aug 07_Sheet5" xfId="38767"/>
    <cellStyle name="_Service order Aug 07_Sheet6" xfId="38768"/>
    <cellStyle name="_Service order Feb-07" xfId="38769"/>
    <cellStyle name="_Service order Feb-07_2P and 5T" xfId="38770"/>
    <cellStyle name="_Service order Feb-07_Fcst Accuracy" xfId="38771"/>
    <cellStyle name="_Service order Feb-07_Sheet5" xfId="38772"/>
    <cellStyle name="_Service order Feb-07_Sheet6" xfId="38773"/>
    <cellStyle name="_Service order Jan-06" xfId="38774"/>
    <cellStyle name="_Service order Jan-06_2P and 5T" xfId="38775"/>
    <cellStyle name="_Service order Jul 07 (3)" xfId="38776"/>
    <cellStyle name="_Service order Jul 07 (3)_2P and 5T" xfId="38777"/>
    <cellStyle name="_Service order Jul 07 (3)_Fcst Accuracy" xfId="38778"/>
    <cellStyle name="_Service order Jul 07 (3)_Sheet5" xfId="38779"/>
    <cellStyle name="_Service order Jul 07 (3)_Sheet6" xfId="38780"/>
    <cellStyle name="_Service order Jun 07" xfId="38781"/>
    <cellStyle name="_Service order Jun 07_2P and 5T" xfId="38782"/>
    <cellStyle name="_Service order Jun 07_Fcst Accuracy" xfId="38783"/>
    <cellStyle name="_Service order Jun 07_Sheet5" xfId="38784"/>
    <cellStyle name="_Service order Jun 07_Sheet6" xfId="38785"/>
    <cellStyle name="_Service order Sep 07 (forcast 10 07)" xfId="38786"/>
    <cellStyle name="_Service order Sep 07 (forcast 10 07)_2P and 5T" xfId="38787"/>
    <cellStyle name="_Service order Sep 07 (forcast 10 07)_Fcst Accuracy" xfId="38788"/>
    <cellStyle name="_Service order Sep 07 (forcast 10 07)_Sheet5" xfId="38789"/>
    <cellStyle name="_Service order Sep 07 (forcast 10 07)_Sheet6" xfId="38790"/>
    <cellStyle name="_SG ESG BRM 23 Apr" xfId="38791"/>
    <cellStyle name="_SG ESG BRM 23 Apr_2P and 5T" xfId="38792"/>
    <cellStyle name="_SGP BRM Package_Apr 13th" xfId="38793"/>
    <cellStyle name="_SGP BRM Package_Aug 29th" xfId="38794"/>
    <cellStyle name="_SGP BRM Package_Aug 7th" xfId="38795"/>
    <cellStyle name="_SGP BRM Package_Dec 2nd" xfId="38796"/>
    <cellStyle name="_SGP BRM Package_Feb 10th" xfId="38797"/>
    <cellStyle name="_SGP BRM Package_Jan 20th" xfId="38798"/>
    <cellStyle name="_SGP BRM Package_Jan 6th" xfId="38799"/>
    <cellStyle name="_SGP BRM Package_Jul 11th" xfId="38800"/>
    <cellStyle name="_SGP BRM Package_Mar 3rd" xfId="38801"/>
    <cellStyle name="_SGP BRM Package_May 26th" xfId="38802"/>
    <cellStyle name="_SGP BRM Package_Oct 17th" xfId="38803"/>
    <cellStyle name="_SGP BRM Package_Sep 19th" xfId="38804"/>
    <cellStyle name="_SGP BRM Package_Sep 5th" xfId="38805"/>
    <cellStyle name="_SGP Q107  Q207 Orders Fcst in Dec06" xfId="38806"/>
    <cellStyle name="_SGP Q107  Q207 Orders Fcst in Nov06 (2)" xfId="38807"/>
    <cellStyle name="_SGP TSG P&amp;L (FY06)" xfId="38808"/>
    <cellStyle name="_sgp_mtd orders_  31 Jan @ 2 Feb" xfId="38809"/>
    <cellStyle name="_sgp_mtd orders_  31 Jan @ 2 Feb_2P and 5T" xfId="38810"/>
    <cellStyle name="_sgp_mtd orders_  31 Jan @ 2 Feb_Fcst Accuracy" xfId="38811"/>
    <cellStyle name="_sgp_mtd orders_  31 Jan @ 2 Feb_Sheet5" xfId="38812"/>
    <cellStyle name="_sgp_mtd orders_  31 Jan @ 2 Feb_Sheet6" xfId="38813"/>
    <cellStyle name="_Sgp-Software fcst" xfId="38814"/>
    <cellStyle name="_Sgp-Software fcst_2P and 5T" xfId="38815"/>
    <cellStyle name="_Sgp-Software fcst_Fcst Accuracy" xfId="38816"/>
    <cellStyle name="_Sgp-Software fcst_Sheet5" xfId="38817"/>
    <cellStyle name="_Sgp-Software fcst_Sheet6" xfId="38818"/>
    <cellStyle name="_Sgp-Software forecast_26 Sep" xfId="38819"/>
    <cellStyle name="_Sgp-Software forecast_26 Sep_2P and 5T" xfId="38820"/>
    <cellStyle name="_Sgp-Software forecast_26 Sep_Fcst Accuracy" xfId="38821"/>
    <cellStyle name="_Sgp-Software forecast_26 Sep_Sheet5" xfId="38822"/>
    <cellStyle name="_Sgp-Software forecast_26 Sep_Sheet6" xfId="38823"/>
    <cellStyle name="_Sheet1" xfId="12"/>
    <cellStyle name="_Sheet1_Mar06 SEA PL FcstFINAL (3)" xfId="38824"/>
    <cellStyle name="_Sheet1_TSG Funnel Update (3)" xfId="38825"/>
    <cellStyle name="_Sheet1_TSG Funnel Update (3)_2P and 5T" xfId="38826"/>
    <cellStyle name="_Sheet2" xfId="38827"/>
    <cellStyle name="_Sheet5" xfId="2306"/>
    <cellStyle name="_SIN - Funnel Dec06 (revised 6-12) (2)" xfId="38828"/>
    <cellStyle name="_SIN - Funnel Jan 07(3rd Jan 07) (3)" xfId="38829"/>
    <cellStyle name="_SIN BCS July Rev+Order Analysis - 11 07 06" xfId="38830"/>
    <cellStyle name="_SIN BCS July Rev+Order Analysis - 11 07 06_2P and 5T" xfId="38831"/>
    <cellStyle name="_SIN BCS July Rev+Order Analysis - 18 07 06" xfId="38832"/>
    <cellStyle name="_SIN BCS July Rev+Order Analysis - 18 07 06_2P and 5T" xfId="38833"/>
    <cellStyle name="_Singapore" xfId="38834"/>
    <cellStyle name="_Singapore_1" xfId="38835"/>
    <cellStyle name="_Singapore_1_2P and 5T" xfId="38836"/>
    <cellStyle name="_SKU Mapping - New Org Product Lines @ 15th Aug08" xfId="38837"/>
    <cellStyle name="_SMB Forecast_HK_Jun161" xfId="38838"/>
    <cellStyle name="_SMB sales call" xfId="38839"/>
    <cellStyle name="_SMB sales call Template1" xfId="38840"/>
    <cellStyle name="_SOW_leveling" xfId="38841"/>
    <cellStyle name="_Spend_Flash_021005_v2" xfId="38842"/>
    <cellStyle name="_Spore PL forecast- Nov06 v7" xfId="38843"/>
    <cellStyle name="_Spore PL forecast- Nov06 v7_2P and 5T" xfId="38844"/>
    <cellStyle name="_Spore PL forecast- Nov06 v8" xfId="38845"/>
    <cellStyle name="_Spore PL forecast- Nov06 v8_2P and 5T" xfId="38846"/>
    <cellStyle name="_Spore PL forecast- Sept06 v9" xfId="38847"/>
    <cellStyle name="_Spore PL forecast- Sept06 v9_2P and 5T" xfId="38848"/>
    <cellStyle name="_STL-1H07" xfId="38849"/>
    <cellStyle name="_summary" xfId="38850"/>
    <cellStyle name="_summary_2P and 5T" xfId="38851"/>
    <cellStyle name="_THAI" xfId="38852"/>
    <cellStyle name="_THAI_2P and 5T" xfId="38853"/>
    <cellStyle name="_Theodoihang tu 01.07.2007" xfId="38854"/>
    <cellStyle name="_Theodoihang tu 01.07.2007_2P and 5T" xfId="38855"/>
    <cellStyle name="_TMS Orders forecast 2H07" xfId="38856"/>
    <cellStyle name="_TMS Orders Fsct" xfId="38857"/>
    <cellStyle name="_tom Q3 asp" xfId="38858"/>
    <cellStyle name="_Tong hop.xls" xfId="38859"/>
    <cellStyle name="_Tonghophanghoa_BU2007" xfId="38860"/>
    <cellStyle name="_Tonghophanghoa_BU2007_2P and 5T" xfId="38861"/>
    <cellStyle name="_TOTAL ADD UP 03Aug05(FY05)" xfId="38862"/>
    <cellStyle name="_TOTAL ADD UP 03MAY06(FY06) (2)" xfId="38863"/>
    <cellStyle name="_TOTAL ADD UP 04May05(FY05)" xfId="38864"/>
    <cellStyle name="_TOTAL ADD UP 06Jul05(FY05)" xfId="38865"/>
    <cellStyle name="_TOTAL ADD UP 07Sep05(FY05)" xfId="38866"/>
    <cellStyle name="_TOTAL ADD UP 25Jan06(FY06)" xfId="38867"/>
    <cellStyle name="_TOTAL ADD UP 28Oct05(FY05)" xfId="38868"/>
    <cellStyle name="_Total MRU moves" xfId="38869"/>
    <cellStyle name="_TS event svc-Q207" xfId="38870"/>
    <cellStyle name="_TS event svc-Q207_2P and 5T" xfId="38871"/>
    <cellStyle name="_TS P&amp;L FCST FY07" xfId="38872"/>
    <cellStyle name="_TS P&amp;L FCST H106 -23 Mar 06 (with MPLS Phase 2 as upside-Wee Boon)" xfId="38873"/>
    <cellStyle name="_TS P&amp;L FCST H106 -7 Apr 06 (with MPLS Phase 3 upside)" xfId="38874"/>
    <cellStyle name="_TS P&amp;L FCST H106 -7 Mar 06" xfId="38875"/>
    <cellStyle name="_TS P&amp;L FCST H106 -7 Mar 06 (MPLS-fcst Celcom-upside)" xfId="38876"/>
    <cellStyle name="_TS PL Actual-6 Oct05" xfId="38877"/>
    <cellStyle name="_TS PL Actual-6 SEP05" xfId="38878"/>
    <cellStyle name="_TS PL Oct07" xfId="38879"/>
    <cellStyle name="_TS PL Oct07_2P and 5T" xfId="38880"/>
    <cellStyle name="_TS_MS_CI_DETAILS_8May05" xfId="38881"/>
    <cellStyle name="_TS_MS_CI_DETAILS_8May05_2P and 5T" xfId="38882"/>
    <cellStyle name="_TS-FY07 Forecast-Dec06 (3)" xfId="38883"/>
    <cellStyle name="_TS-FY07 Forecast-Dec06 (3)_2P and 5T" xfId="38884"/>
    <cellStyle name="_TS-FY07 Forecast-Jan07" xfId="38885"/>
    <cellStyle name="_TS-FY07 Forecast-Jan07_2P and 5T" xfId="38886"/>
    <cellStyle name="_TSG BRM Package 02 Sept Revised 1" xfId="38887"/>
    <cellStyle name="_TSG BRM Package 05 Aug Revised 1" xfId="38888"/>
    <cellStyle name="_TSG BRM Package 07 Oct Revised 2" xfId="38889"/>
    <cellStyle name="_TSG BRM Package 14 Oct Revised 2" xfId="38890"/>
    <cellStyle name="_TSG BRM Package 16 Sept" xfId="38891"/>
    <cellStyle name="_TSG BRM Package 19 Aug" xfId="38892"/>
    <cellStyle name="_TSG BRM Package 19 Aug Revised 1" xfId="38893"/>
    <cellStyle name="_TSG BRM Package 21 Oct Revised 2" xfId="38894"/>
    <cellStyle name="_TSG BRM Package 22 July" xfId="38895"/>
    <cellStyle name="_TSG Funnel Update (3)" xfId="38896"/>
    <cellStyle name="_TSG Funnel Update (3)_2P and 5T" xfId="38897"/>
    <cellStyle name="_TSG FY06 ASPIRE PL" xfId="38898"/>
    <cellStyle name="_TSG H205 4-15 to VR JC" xfId="38899"/>
    <cellStyle name="_TSG_SPAR_Summary_Japan_India_china_0818" xfId="38900"/>
    <cellStyle name="_Vietnam 3310 check May&amp;Jun07" xfId="38901"/>
    <cellStyle name="_Vietnam 3310 check May&amp;Jun07_2P and 5T" xfId="38902"/>
    <cellStyle name="_vlookup_April06" xfId="38903"/>
    <cellStyle name="_vlookup_April06_2P and 5T" xfId="38904"/>
    <cellStyle name="_vlookup_June" xfId="38905"/>
    <cellStyle name="_vlookup_June_2P and 5T" xfId="38906"/>
    <cellStyle name="_VNM BRM_Aug 14" xfId="38907"/>
    <cellStyle name="_VNM BRM_June 07" xfId="38908"/>
    <cellStyle name="_ZMAS_rev11_ale_UAT_CPMO_Combine" xfId="2307"/>
    <cellStyle name="_ZMAS_rev11_ale_UAT_CPMO_Combine 2" xfId="2308"/>
    <cellStyle name="_ZMAS_rev11_ale_UAT_CPMO_Combine 3" xfId="2309"/>
    <cellStyle name="_ZMAS_rev11_ale_UAT_CPMO_Combine_mad_template" xfId="2310"/>
    <cellStyle name="_ZMAS_rev11_ale_UAT_CPMO_Combine_mass_template" xfId="2311"/>
    <cellStyle name="~1" xfId="38909"/>
    <cellStyle name="–¢’è‹`" xfId="38910"/>
    <cellStyle name="=C:\WINDOWS\SYSTEM32\COMMAND.COM" xfId="38911"/>
    <cellStyle name="=C:\WINNT\SYSTEM32\COMMAND.COM" xfId="38912"/>
    <cellStyle name="0 decimals" xfId="38913"/>
    <cellStyle name="0,0_x000d__x000a_NA_x000d__x000a_" xfId="2312"/>
    <cellStyle name="0,0_x000d__x000a_NA_x000d__x000a_ 2" xfId="2313"/>
    <cellStyle name="0,0_x000d__x000a_NA_x000d__x000a_ 3" xfId="2314"/>
    <cellStyle name="1" xfId="38914"/>
    <cellStyle name="1_2P and 5T" xfId="38915"/>
    <cellStyle name="1_Danh sach dang ky kham suc khoe" xfId="38916"/>
    <cellStyle name="1_NguyenHa" xfId="38917"/>
    <cellStyle name="1_NguyenHa_2P and 5T" xfId="38918"/>
    <cellStyle name="1_NguyenHa_Sheet5" xfId="38919"/>
    <cellStyle name="1_NguyenHa_Sheet6" xfId="38920"/>
    <cellStyle name="1_Sheet5" xfId="38921"/>
    <cellStyle name="1_Sheet6" xfId="38922"/>
    <cellStyle name="1_Theodoihang tu 01.07.2007" xfId="38923"/>
    <cellStyle name="1_Tonghophanghoa_BU2007" xfId="38924"/>
    <cellStyle name="1_Tonghophanghoa_BU2007_2P and 5T" xfId="38925"/>
    <cellStyle name="1_Tonghophanghoa_BU2007_Sheet5" xfId="38926"/>
    <cellStyle name="1_Tonghophanghoa_BU2007_Sheet6" xfId="38927"/>
    <cellStyle name="2" xfId="38928"/>
    <cellStyle name="2 decimals" xfId="38929"/>
    <cellStyle name="20% - Accent1 10" xfId="2315"/>
    <cellStyle name="20% - Accent1 10 2" xfId="2316"/>
    <cellStyle name="20% - Accent1 10 2 2" xfId="2317"/>
    <cellStyle name="20% - Accent1 10 2 2 2" xfId="2318"/>
    <cellStyle name="20% - Accent1 10 2 2 2 2" xfId="2319"/>
    <cellStyle name="20% - Accent1 10 2 2 2 2 2" xfId="2320"/>
    <cellStyle name="20% - Accent1 10 2 2 2 3" xfId="2321"/>
    <cellStyle name="20% - Accent1 10 2 2 3" xfId="2322"/>
    <cellStyle name="20% - Accent1 10 2 2 3 2" xfId="2323"/>
    <cellStyle name="20% - Accent1 10 2 2 4" xfId="2324"/>
    <cellStyle name="20% - Accent1 10 2 3" xfId="2325"/>
    <cellStyle name="20% - Accent1 10 2 3 2" xfId="2326"/>
    <cellStyle name="20% - Accent1 10 2 3 2 2" xfId="2327"/>
    <cellStyle name="20% - Accent1 10 2 3 2 2 2" xfId="2328"/>
    <cellStyle name="20% - Accent1 10 2 3 2 3" xfId="2329"/>
    <cellStyle name="20% - Accent1 10 2 3 3" xfId="2330"/>
    <cellStyle name="20% - Accent1 10 2 3 3 2" xfId="2331"/>
    <cellStyle name="20% - Accent1 10 2 3 4" xfId="2332"/>
    <cellStyle name="20% - Accent1 10 2 4" xfId="2333"/>
    <cellStyle name="20% - Accent1 10 2 4 2" xfId="2334"/>
    <cellStyle name="20% - Accent1 10 2 4 2 2" xfId="2335"/>
    <cellStyle name="20% - Accent1 10 2 4 3" xfId="2336"/>
    <cellStyle name="20% - Accent1 10 2 5" xfId="2337"/>
    <cellStyle name="20% - Accent1 10 2 5 2" xfId="2338"/>
    <cellStyle name="20% - Accent1 10 2 6" xfId="2339"/>
    <cellStyle name="20% - Accent1 10 3" xfId="2340"/>
    <cellStyle name="20% - Accent1 10 3 2" xfId="2341"/>
    <cellStyle name="20% - Accent1 10 3 2 2" xfId="2342"/>
    <cellStyle name="20% - Accent1 10 3 2 2 2" xfId="2343"/>
    <cellStyle name="20% - Accent1 10 3 2 2 2 2" xfId="2344"/>
    <cellStyle name="20% - Accent1 10 3 2 2 3" xfId="2345"/>
    <cellStyle name="20% - Accent1 10 3 2 3" xfId="2346"/>
    <cellStyle name="20% - Accent1 10 3 2 3 2" xfId="2347"/>
    <cellStyle name="20% - Accent1 10 3 2 4" xfId="2348"/>
    <cellStyle name="20% - Accent1 10 3 3" xfId="2349"/>
    <cellStyle name="20% - Accent1 10 3 3 2" xfId="2350"/>
    <cellStyle name="20% - Accent1 10 3 3 2 2" xfId="2351"/>
    <cellStyle name="20% - Accent1 10 3 3 2 2 2" xfId="2352"/>
    <cellStyle name="20% - Accent1 10 3 3 2 3" xfId="2353"/>
    <cellStyle name="20% - Accent1 10 3 3 3" xfId="2354"/>
    <cellStyle name="20% - Accent1 10 3 3 3 2" xfId="2355"/>
    <cellStyle name="20% - Accent1 10 3 3 4" xfId="2356"/>
    <cellStyle name="20% - Accent1 10 3 4" xfId="2357"/>
    <cellStyle name="20% - Accent1 10 3 4 2" xfId="2358"/>
    <cellStyle name="20% - Accent1 10 3 4 2 2" xfId="2359"/>
    <cellStyle name="20% - Accent1 10 3 4 3" xfId="2360"/>
    <cellStyle name="20% - Accent1 10 3 5" xfId="2361"/>
    <cellStyle name="20% - Accent1 10 3 5 2" xfId="2362"/>
    <cellStyle name="20% - Accent1 10 3 6" xfId="2363"/>
    <cellStyle name="20% - Accent1 10 4" xfId="2364"/>
    <cellStyle name="20% - Accent1 10 4 2" xfId="2365"/>
    <cellStyle name="20% - Accent1 10 4 2 2" xfId="2366"/>
    <cellStyle name="20% - Accent1 10 4 2 2 2" xfId="2367"/>
    <cellStyle name="20% - Accent1 10 4 2 2 2 2" xfId="2368"/>
    <cellStyle name="20% - Accent1 10 4 2 2 3" xfId="2369"/>
    <cellStyle name="20% - Accent1 10 4 2 3" xfId="2370"/>
    <cellStyle name="20% - Accent1 10 4 2 3 2" xfId="2371"/>
    <cellStyle name="20% - Accent1 10 4 2 4" xfId="2372"/>
    <cellStyle name="20% - Accent1 10 4 3" xfId="2373"/>
    <cellStyle name="20% - Accent1 10 4 3 2" xfId="2374"/>
    <cellStyle name="20% - Accent1 10 4 3 2 2" xfId="2375"/>
    <cellStyle name="20% - Accent1 10 4 3 2 2 2" xfId="2376"/>
    <cellStyle name="20% - Accent1 10 4 3 2 3" xfId="2377"/>
    <cellStyle name="20% - Accent1 10 4 3 3" xfId="2378"/>
    <cellStyle name="20% - Accent1 10 4 3 3 2" xfId="2379"/>
    <cellStyle name="20% - Accent1 10 4 3 4" xfId="2380"/>
    <cellStyle name="20% - Accent1 10 4 4" xfId="2381"/>
    <cellStyle name="20% - Accent1 10 4 4 2" xfId="2382"/>
    <cellStyle name="20% - Accent1 10 4 4 2 2" xfId="2383"/>
    <cellStyle name="20% - Accent1 10 4 4 3" xfId="2384"/>
    <cellStyle name="20% - Accent1 10 4 5" xfId="2385"/>
    <cellStyle name="20% - Accent1 10 4 5 2" xfId="2386"/>
    <cellStyle name="20% - Accent1 10 4 6" xfId="2387"/>
    <cellStyle name="20% - Accent1 10 5" xfId="2388"/>
    <cellStyle name="20% - Accent1 10 5 2" xfId="2389"/>
    <cellStyle name="20% - Accent1 10 5 2 2" xfId="2390"/>
    <cellStyle name="20% - Accent1 10 5 2 2 2" xfId="2391"/>
    <cellStyle name="20% - Accent1 10 5 2 3" xfId="2392"/>
    <cellStyle name="20% - Accent1 10 5 3" xfId="2393"/>
    <cellStyle name="20% - Accent1 10 5 3 2" xfId="2394"/>
    <cellStyle name="20% - Accent1 10 5 4" xfId="2395"/>
    <cellStyle name="20% - Accent1 10 6" xfId="2396"/>
    <cellStyle name="20% - Accent1 10 6 2" xfId="2397"/>
    <cellStyle name="20% - Accent1 10 6 2 2" xfId="2398"/>
    <cellStyle name="20% - Accent1 10 6 2 2 2" xfId="2399"/>
    <cellStyle name="20% - Accent1 10 6 2 3" xfId="2400"/>
    <cellStyle name="20% - Accent1 10 6 3" xfId="2401"/>
    <cellStyle name="20% - Accent1 10 6 3 2" xfId="2402"/>
    <cellStyle name="20% - Accent1 10 6 4" xfId="2403"/>
    <cellStyle name="20% - Accent1 10 7" xfId="2404"/>
    <cellStyle name="20% - Accent1 10 7 2" xfId="2405"/>
    <cellStyle name="20% - Accent1 10 7 2 2" xfId="2406"/>
    <cellStyle name="20% - Accent1 10 7 3" xfId="2407"/>
    <cellStyle name="20% - Accent1 10 8" xfId="2408"/>
    <cellStyle name="20% - Accent1 10 8 2" xfId="2409"/>
    <cellStyle name="20% - Accent1 10 9" xfId="2410"/>
    <cellStyle name="20% - Accent1 11" xfId="2411"/>
    <cellStyle name="20% - Accent1 11 2" xfId="2412"/>
    <cellStyle name="20% - Accent1 11 2 2" xfId="2413"/>
    <cellStyle name="20% - Accent1 11 2 2 2" xfId="2414"/>
    <cellStyle name="20% - Accent1 11 2 2 2 2" xfId="2415"/>
    <cellStyle name="20% - Accent1 11 2 2 2 2 2" xfId="2416"/>
    <cellStyle name="20% - Accent1 11 2 2 2 3" xfId="2417"/>
    <cellStyle name="20% - Accent1 11 2 2 3" xfId="2418"/>
    <cellStyle name="20% - Accent1 11 2 2 3 2" xfId="2419"/>
    <cellStyle name="20% - Accent1 11 2 2 4" xfId="2420"/>
    <cellStyle name="20% - Accent1 11 2 3" xfId="2421"/>
    <cellStyle name="20% - Accent1 11 2 3 2" xfId="2422"/>
    <cellStyle name="20% - Accent1 11 2 3 2 2" xfId="2423"/>
    <cellStyle name="20% - Accent1 11 2 3 2 2 2" xfId="2424"/>
    <cellStyle name="20% - Accent1 11 2 3 2 3" xfId="2425"/>
    <cellStyle name="20% - Accent1 11 2 3 3" xfId="2426"/>
    <cellStyle name="20% - Accent1 11 2 3 3 2" xfId="2427"/>
    <cellStyle name="20% - Accent1 11 2 3 4" xfId="2428"/>
    <cellStyle name="20% - Accent1 11 2 4" xfId="2429"/>
    <cellStyle name="20% - Accent1 11 2 4 2" xfId="2430"/>
    <cellStyle name="20% - Accent1 11 2 4 2 2" xfId="2431"/>
    <cellStyle name="20% - Accent1 11 2 4 3" xfId="2432"/>
    <cellStyle name="20% - Accent1 11 2 5" xfId="2433"/>
    <cellStyle name="20% - Accent1 11 2 5 2" xfId="2434"/>
    <cellStyle name="20% - Accent1 11 2 6" xfId="2435"/>
    <cellStyle name="20% - Accent1 11 3" xfId="2436"/>
    <cellStyle name="20% - Accent1 11 3 2" xfId="2437"/>
    <cellStyle name="20% - Accent1 11 3 2 2" xfId="2438"/>
    <cellStyle name="20% - Accent1 11 3 2 2 2" xfId="2439"/>
    <cellStyle name="20% - Accent1 11 3 2 2 2 2" xfId="2440"/>
    <cellStyle name="20% - Accent1 11 3 2 2 3" xfId="2441"/>
    <cellStyle name="20% - Accent1 11 3 2 3" xfId="2442"/>
    <cellStyle name="20% - Accent1 11 3 2 3 2" xfId="2443"/>
    <cellStyle name="20% - Accent1 11 3 2 4" xfId="2444"/>
    <cellStyle name="20% - Accent1 11 3 3" xfId="2445"/>
    <cellStyle name="20% - Accent1 11 3 3 2" xfId="2446"/>
    <cellStyle name="20% - Accent1 11 3 3 2 2" xfId="2447"/>
    <cellStyle name="20% - Accent1 11 3 3 2 2 2" xfId="2448"/>
    <cellStyle name="20% - Accent1 11 3 3 2 3" xfId="2449"/>
    <cellStyle name="20% - Accent1 11 3 3 3" xfId="2450"/>
    <cellStyle name="20% - Accent1 11 3 3 3 2" xfId="2451"/>
    <cellStyle name="20% - Accent1 11 3 3 4" xfId="2452"/>
    <cellStyle name="20% - Accent1 11 3 4" xfId="2453"/>
    <cellStyle name="20% - Accent1 11 3 4 2" xfId="2454"/>
    <cellStyle name="20% - Accent1 11 3 4 2 2" xfId="2455"/>
    <cellStyle name="20% - Accent1 11 3 4 3" xfId="2456"/>
    <cellStyle name="20% - Accent1 11 3 5" xfId="2457"/>
    <cellStyle name="20% - Accent1 11 3 5 2" xfId="2458"/>
    <cellStyle name="20% - Accent1 11 3 6" xfId="2459"/>
    <cellStyle name="20% - Accent1 11 4" xfId="2460"/>
    <cellStyle name="20% - Accent1 11 4 2" xfId="2461"/>
    <cellStyle name="20% - Accent1 11 4 2 2" xfId="2462"/>
    <cellStyle name="20% - Accent1 11 4 2 2 2" xfId="2463"/>
    <cellStyle name="20% - Accent1 11 4 2 2 2 2" xfId="2464"/>
    <cellStyle name="20% - Accent1 11 4 2 2 3" xfId="2465"/>
    <cellStyle name="20% - Accent1 11 4 2 3" xfId="2466"/>
    <cellStyle name="20% - Accent1 11 4 2 3 2" xfId="2467"/>
    <cellStyle name="20% - Accent1 11 4 2 4" xfId="2468"/>
    <cellStyle name="20% - Accent1 11 4 3" xfId="2469"/>
    <cellStyle name="20% - Accent1 11 4 3 2" xfId="2470"/>
    <cellStyle name="20% - Accent1 11 4 3 2 2" xfId="2471"/>
    <cellStyle name="20% - Accent1 11 4 3 2 2 2" xfId="2472"/>
    <cellStyle name="20% - Accent1 11 4 3 2 3" xfId="2473"/>
    <cellStyle name="20% - Accent1 11 4 3 3" xfId="2474"/>
    <cellStyle name="20% - Accent1 11 4 3 3 2" xfId="2475"/>
    <cellStyle name="20% - Accent1 11 4 3 4" xfId="2476"/>
    <cellStyle name="20% - Accent1 11 4 4" xfId="2477"/>
    <cellStyle name="20% - Accent1 11 4 4 2" xfId="2478"/>
    <cellStyle name="20% - Accent1 11 4 4 2 2" xfId="2479"/>
    <cellStyle name="20% - Accent1 11 4 4 3" xfId="2480"/>
    <cellStyle name="20% - Accent1 11 4 5" xfId="2481"/>
    <cellStyle name="20% - Accent1 11 4 5 2" xfId="2482"/>
    <cellStyle name="20% - Accent1 11 4 6" xfId="2483"/>
    <cellStyle name="20% - Accent1 11 5" xfId="2484"/>
    <cellStyle name="20% - Accent1 11 5 2" xfId="2485"/>
    <cellStyle name="20% - Accent1 11 5 2 2" xfId="2486"/>
    <cellStyle name="20% - Accent1 11 5 2 2 2" xfId="2487"/>
    <cellStyle name="20% - Accent1 11 5 2 3" xfId="2488"/>
    <cellStyle name="20% - Accent1 11 5 3" xfId="2489"/>
    <cellStyle name="20% - Accent1 11 5 3 2" xfId="2490"/>
    <cellStyle name="20% - Accent1 11 5 4" xfId="2491"/>
    <cellStyle name="20% - Accent1 11 6" xfId="2492"/>
    <cellStyle name="20% - Accent1 11 6 2" xfId="2493"/>
    <cellStyle name="20% - Accent1 11 6 2 2" xfId="2494"/>
    <cellStyle name="20% - Accent1 11 6 2 2 2" xfId="2495"/>
    <cellStyle name="20% - Accent1 11 6 2 3" xfId="2496"/>
    <cellStyle name="20% - Accent1 11 6 3" xfId="2497"/>
    <cellStyle name="20% - Accent1 11 6 3 2" xfId="2498"/>
    <cellStyle name="20% - Accent1 11 6 4" xfId="2499"/>
    <cellStyle name="20% - Accent1 11 7" xfId="2500"/>
    <cellStyle name="20% - Accent1 11 7 2" xfId="2501"/>
    <cellStyle name="20% - Accent1 11 7 2 2" xfId="2502"/>
    <cellStyle name="20% - Accent1 11 7 3" xfId="2503"/>
    <cellStyle name="20% - Accent1 11 8" xfId="2504"/>
    <cellStyle name="20% - Accent1 11 8 2" xfId="2505"/>
    <cellStyle name="20% - Accent1 11 9" xfId="2506"/>
    <cellStyle name="20% - Accent1 12" xfId="2507"/>
    <cellStyle name="20% - Accent1 12 2" xfId="2508"/>
    <cellStyle name="20% - Accent1 12 2 2" xfId="2509"/>
    <cellStyle name="20% - Accent1 12 2 2 2" xfId="2510"/>
    <cellStyle name="20% - Accent1 12 2 2 2 2" xfId="2511"/>
    <cellStyle name="20% - Accent1 12 2 2 3" xfId="2512"/>
    <cellStyle name="20% - Accent1 12 2 3" xfId="2513"/>
    <cellStyle name="20% - Accent1 12 2 3 2" xfId="2514"/>
    <cellStyle name="20% - Accent1 12 2 4" xfId="2515"/>
    <cellStyle name="20% - Accent1 12 3" xfId="2516"/>
    <cellStyle name="20% - Accent1 12 3 2" xfId="2517"/>
    <cellStyle name="20% - Accent1 12 3 2 2" xfId="2518"/>
    <cellStyle name="20% - Accent1 12 3 2 2 2" xfId="2519"/>
    <cellStyle name="20% - Accent1 12 3 2 3" xfId="2520"/>
    <cellStyle name="20% - Accent1 12 3 3" xfId="2521"/>
    <cellStyle name="20% - Accent1 12 3 3 2" xfId="2522"/>
    <cellStyle name="20% - Accent1 12 3 4" xfId="2523"/>
    <cellStyle name="20% - Accent1 12 4" xfId="2524"/>
    <cellStyle name="20% - Accent1 12 4 2" xfId="2525"/>
    <cellStyle name="20% - Accent1 12 4 2 2" xfId="2526"/>
    <cellStyle name="20% - Accent1 12 4 3" xfId="2527"/>
    <cellStyle name="20% - Accent1 12 5" xfId="2528"/>
    <cellStyle name="20% - Accent1 12 5 2" xfId="2529"/>
    <cellStyle name="20% - Accent1 12 6" xfId="2530"/>
    <cellStyle name="20% - Accent1 13" xfId="2531"/>
    <cellStyle name="20% - Accent1 13 2" xfId="2532"/>
    <cellStyle name="20% - Accent1 13 2 2" xfId="2533"/>
    <cellStyle name="20% - Accent1 13 2 2 2" xfId="2534"/>
    <cellStyle name="20% - Accent1 13 2 2 2 2" xfId="2535"/>
    <cellStyle name="20% - Accent1 13 2 2 3" xfId="2536"/>
    <cellStyle name="20% - Accent1 13 2 3" xfId="2537"/>
    <cellStyle name="20% - Accent1 13 2 3 2" xfId="2538"/>
    <cellStyle name="20% - Accent1 13 2 4" xfId="2539"/>
    <cellStyle name="20% - Accent1 13 3" xfId="2540"/>
    <cellStyle name="20% - Accent1 13 3 2" xfId="2541"/>
    <cellStyle name="20% - Accent1 13 3 2 2" xfId="2542"/>
    <cellStyle name="20% - Accent1 13 3 2 2 2" xfId="2543"/>
    <cellStyle name="20% - Accent1 13 3 2 3" xfId="2544"/>
    <cellStyle name="20% - Accent1 13 3 3" xfId="2545"/>
    <cellStyle name="20% - Accent1 13 3 3 2" xfId="2546"/>
    <cellStyle name="20% - Accent1 13 3 4" xfId="2547"/>
    <cellStyle name="20% - Accent1 13 4" xfId="2548"/>
    <cellStyle name="20% - Accent1 13 4 2" xfId="2549"/>
    <cellStyle name="20% - Accent1 13 4 2 2" xfId="2550"/>
    <cellStyle name="20% - Accent1 13 4 3" xfId="2551"/>
    <cellStyle name="20% - Accent1 13 5" xfId="2552"/>
    <cellStyle name="20% - Accent1 13 5 2" xfId="2553"/>
    <cellStyle name="20% - Accent1 13 6" xfId="2554"/>
    <cellStyle name="20% - Accent1 14" xfId="2555"/>
    <cellStyle name="20% - Accent1 14 2" xfId="2556"/>
    <cellStyle name="20% - Accent1 14 2 2" xfId="2557"/>
    <cellStyle name="20% - Accent1 14 2 2 2" xfId="2558"/>
    <cellStyle name="20% - Accent1 14 2 2 2 2" xfId="2559"/>
    <cellStyle name="20% - Accent1 14 2 2 3" xfId="2560"/>
    <cellStyle name="20% - Accent1 14 2 3" xfId="2561"/>
    <cellStyle name="20% - Accent1 14 2 3 2" xfId="2562"/>
    <cellStyle name="20% - Accent1 14 2 4" xfId="2563"/>
    <cellStyle name="20% - Accent1 14 3" xfId="2564"/>
    <cellStyle name="20% - Accent1 14 3 2" xfId="2565"/>
    <cellStyle name="20% - Accent1 14 3 2 2" xfId="2566"/>
    <cellStyle name="20% - Accent1 14 3 2 2 2" xfId="2567"/>
    <cellStyle name="20% - Accent1 14 3 2 3" xfId="2568"/>
    <cellStyle name="20% - Accent1 14 3 3" xfId="2569"/>
    <cellStyle name="20% - Accent1 14 3 3 2" xfId="2570"/>
    <cellStyle name="20% - Accent1 14 3 4" xfId="2571"/>
    <cellStyle name="20% - Accent1 14 4" xfId="2572"/>
    <cellStyle name="20% - Accent1 14 4 2" xfId="2573"/>
    <cellStyle name="20% - Accent1 14 4 2 2" xfId="2574"/>
    <cellStyle name="20% - Accent1 14 4 3" xfId="2575"/>
    <cellStyle name="20% - Accent1 14 5" xfId="2576"/>
    <cellStyle name="20% - Accent1 14 5 2" xfId="2577"/>
    <cellStyle name="20% - Accent1 14 6" xfId="2578"/>
    <cellStyle name="20% - Accent1 15" xfId="2579"/>
    <cellStyle name="20% - Accent1 15 2" xfId="2580"/>
    <cellStyle name="20% - Accent1 15 2 2" xfId="2581"/>
    <cellStyle name="20% - Accent1 15 2 2 2" xfId="2582"/>
    <cellStyle name="20% - Accent1 15 2 3" xfId="2583"/>
    <cellStyle name="20% - Accent1 15 3" xfId="2584"/>
    <cellStyle name="20% - Accent1 15 3 2" xfId="2585"/>
    <cellStyle name="20% - Accent1 15 4" xfId="2586"/>
    <cellStyle name="20% - Accent1 16" xfId="2587"/>
    <cellStyle name="20% - Accent1 16 2" xfId="2588"/>
    <cellStyle name="20% - Accent1 16 2 2" xfId="2589"/>
    <cellStyle name="20% - Accent1 16 2 2 2" xfId="2590"/>
    <cellStyle name="20% - Accent1 16 2 3" xfId="2591"/>
    <cellStyle name="20% - Accent1 16 3" xfId="2592"/>
    <cellStyle name="20% - Accent1 16 3 2" xfId="2593"/>
    <cellStyle name="20% - Accent1 16 4" xfId="2594"/>
    <cellStyle name="20% - Accent1 17" xfId="2595"/>
    <cellStyle name="20% - Accent1 17 2" xfId="2596"/>
    <cellStyle name="20% - Accent1 17 2 2" xfId="2597"/>
    <cellStyle name="20% - Accent1 17 2 2 2" xfId="2598"/>
    <cellStyle name="20% - Accent1 17 2 3" xfId="2599"/>
    <cellStyle name="20% - Accent1 17 3" xfId="2600"/>
    <cellStyle name="20% - Accent1 17 3 2" xfId="2601"/>
    <cellStyle name="20% - Accent1 17 4" xfId="2602"/>
    <cellStyle name="20% - Accent1 18" xfId="2603"/>
    <cellStyle name="20% - Accent1 18 2" xfId="2604"/>
    <cellStyle name="20% - Accent1 18 2 2" xfId="2605"/>
    <cellStyle name="20% - Accent1 18 3" xfId="2606"/>
    <cellStyle name="20% - Accent1 19" xfId="2607"/>
    <cellStyle name="20% - Accent1 19 2" xfId="2608"/>
    <cellStyle name="20% - Accent1 2" xfId="2609"/>
    <cellStyle name="20% - Accent1 2 2" xfId="2610"/>
    <cellStyle name="20% - Accent1 2 3" xfId="2611"/>
    <cellStyle name="20% - Accent1 20" xfId="2612"/>
    <cellStyle name="20% - Accent1 3" xfId="2613"/>
    <cellStyle name="20% - Accent1 3 2" xfId="2614"/>
    <cellStyle name="20% - Accent1 4" xfId="2615"/>
    <cellStyle name="20% - Accent1 4 2" xfId="2616"/>
    <cellStyle name="20% - Accent1 4 2 10" xfId="2617"/>
    <cellStyle name="20% - Accent1 4 2 10 2" xfId="2618"/>
    <cellStyle name="20% - Accent1 4 2 11" xfId="2619"/>
    <cellStyle name="20% - Accent1 4 2 2" xfId="2620"/>
    <cellStyle name="20% - Accent1 4 2 2 2" xfId="2621"/>
    <cellStyle name="20% - Accent1 4 2 2 2 2" xfId="2622"/>
    <cellStyle name="20% - Accent1 4 2 2 2 2 2" xfId="2623"/>
    <cellStyle name="20% - Accent1 4 2 2 2 2 2 2" xfId="2624"/>
    <cellStyle name="20% - Accent1 4 2 2 2 2 2 2 2" xfId="2625"/>
    <cellStyle name="20% - Accent1 4 2 2 2 2 2 3" xfId="2626"/>
    <cellStyle name="20% - Accent1 4 2 2 2 2 3" xfId="2627"/>
    <cellStyle name="20% - Accent1 4 2 2 2 2 3 2" xfId="2628"/>
    <cellStyle name="20% - Accent1 4 2 2 2 2 4" xfId="2629"/>
    <cellStyle name="20% - Accent1 4 2 2 2 3" xfId="2630"/>
    <cellStyle name="20% - Accent1 4 2 2 2 3 2" xfId="2631"/>
    <cellStyle name="20% - Accent1 4 2 2 2 3 2 2" xfId="2632"/>
    <cellStyle name="20% - Accent1 4 2 2 2 3 2 2 2" xfId="2633"/>
    <cellStyle name="20% - Accent1 4 2 2 2 3 2 3" xfId="2634"/>
    <cellStyle name="20% - Accent1 4 2 2 2 3 3" xfId="2635"/>
    <cellStyle name="20% - Accent1 4 2 2 2 3 3 2" xfId="2636"/>
    <cellStyle name="20% - Accent1 4 2 2 2 3 4" xfId="2637"/>
    <cellStyle name="20% - Accent1 4 2 2 2 4" xfId="2638"/>
    <cellStyle name="20% - Accent1 4 2 2 2 4 2" xfId="2639"/>
    <cellStyle name="20% - Accent1 4 2 2 2 4 2 2" xfId="2640"/>
    <cellStyle name="20% - Accent1 4 2 2 2 4 3" xfId="2641"/>
    <cellStyle name="20% - Accent1 4 2 2 2 5" xfId="2642"/>
    <cellStyle name="20% - Accent1 4 2 2 2 5 2" xfId="2643"/>
    <cellStyle name="20% - Accent1 4 2 2 2 6" xfId="2644"/>
    <cellStyle name="20% - Accent1 4 2 2 3" xfId="2645"/>
    <cellStyle name="20% - Accent1 4 2 2 3 2" xfId="2646"/>
    <cellStyle name="20% - Accent1 4 2 2 3 2 2" xfId="2647"/>
    <cellStyle name="20% - Accent1 4 2 2 3 2 2 2" xfId="2648"/>
    <cellStyle name="20% - Accent1 4 2 2 3 2 2 2 2" xfId="2649"/>
    <cellStyle name="20% - Accent1 4 2 2 3 2 2 3" xfId="2650"/>
    <cellStyle name="20% - Accent1 4 2 2 3 2 3" xfId="2651"/>
    <cellStyle name="20% - Accent1 4 2 2 3 2 3 2" xfId="2652"/>
    <cellStyle name="20% - Accent1 4 2 2 3 2 4" xfId="2653"/>
    <cellStyle name="20% - Accent1 4 2 2 3 3" xfId="2654"/>
    <cellStyle name="20% - Accent1 4 2 2 3 3 2" xfId="2655"/>
    <cellStyle name="20% - Accent1 4 2 2 3 3 2 2" xfId="2656"/>
    <cellStyle name="20% - Accent1 4 2 2 3 3 2 2 2" xfId="2657"/>
    <cellStyle name="20% - Accent1 4 2 2 3 3 2 3" xfId="2658"/>
    <cellStyle name="20% - Accent1 4 2 2 3 3 3" xfId="2659"/>
    <cellStyle name="20% - Accent1 4 2 2 3 3 3 2" xfId="2660"/>
    <cellStyle name="20% - Accent1 4 2 2 3 3 4" xfId="2661"/>
    <cellStyle name="20% - Accent1 4 2 2 3 4" xfId="2662"/>
    <cellStyle name="20% - Accent1 4 2 2 3 4 2" xfId="2663"/>
    <cellStyle name="20% - Accent1 4 2 2 3 4 2 2" xfId="2664"/>
    <cellStyle name="20% - Accent1 4 2 2 3 4 3" xfId="2665"/>
    <cellStyle name="20% - Accent1 4 2 2 3 5" xfId="2666"/>
    <cellStyle name="20% - Accent1 4 2 2 3 5 2" xfId="2667"/>
    <cellStyle name="20% - Accent1 4 2 2 3 6" xfId="2668"/>
    <cellStyle name="20% - Accent1 4 2 2 4" xfId="2669"/>
    <cellStyle name="20% - Accent1 4 2 2 4 2" xfId="2670"/>
    <cellStyle name="20% - Accent1 4 2 2 4 2 2" xfId="2671"/>
    <cellStyle name="20% - Accent1 4 2 2 4 2 2 2" xfId="2672"/>
    <cellStyle name="20% - Accent1 4 2 2 4 2 2 2 2" xfId="2673"/>
    <cellStyle name="20% - Accent1 4 2 2 4 2 2 3" xfId="2674"/>
    <cellStyle name="20% - Accent1 4 2 2 4 2 3" xfId="2675"/>
    <cellStyle name="20% - Accent1 4 2 2 4 2 3 2" xfId="2676"/>
    <cellStyle name="20% - Accent1 4 2 2 4 2 4" xfId="2677"/>
    <cellStyle name="20% - Accent1 4 2 2 4 3" xfId="2678"/>
    <cellStyle name="20% - Accent1 4 2 2 4 3 2" xfId="2679"/>
    <cellStyle name="20% - Accent1 4 2 2 4 3 2 2" xfId="2680"/>
    <cellStyle name="20% - Accent1 4 2 2 4 3 2 2 2" xfId="2681"/>
    <cellStyle name="20% - Accent1 4 2 2 4 3 2 3" xfId="2682"/>
    <cellStyle name="20% - Accent1 4 2 2 4 3 3" xfId="2683"/>
    <cellStyle name="20% - Accent1 4 2 2 4 3 3 2" xfId="2684"/>
    <cellStyle name="20% - Accent1 4 2 2 4 3 4" xfId="2685"/>
    <cellStyle name="20% - Accent1 4 2 2 4 4" xfId="2686"/>
    <cellStyle name="20% - Accent1 4 2 2 4 4 2" xfId="2687"/>
    <cellStyle name="20% - Accent1 4 2 2 4 4 2 2" xfId="2688"/>
    <cellStyle name="20% - Accent1 4 2 2 4 4 3" xfId="2689"/>
    <cellStyle name="20% - Accent1 4 2 2 4 5" xfId="2690"/>
    <cellStyle name="20% - Accent1 4 2 2 4 5 2" xfId="2691"/>
    <cellStyle name="20% - Accent1 4 2 2 4 6" xfId="2692"/>
    <cellStyle name="20% - Accent1 4 2 2 5" xfId="2693"/>
    <cellStyle name="20% - Accent1 4 2 2 5 2" xfId="2694"/>
    <cellStyle name="20% - Accent1 4 2 2 5 2 2" xfId="2695"/>
    <cellStyle name="20% - Accent1 4 2 2 5 2 2 2" xfId="2696"/>
    <cellStyle name="20% - Accent1 4 2 2 5 2 3" xfId="2697"/>
    <cellStyle name="20% - Accent1 4 2 2 5 3" xfId="2698"/>
    <cellStyle name="20% - Accent1 4 2 2 5 3 2" xfId="2699"/>
    <cellStyle name="20% - Accent1 4 2 2 5 4" xfId="2700"/>
    <cellStyle name="20% - Accent1 4 2 2 6" xfId="2701"/>
    <cellStyle name="20% - Accent1 4 2 2 6 2" xfId="2702"/>
    <cellStyle name="20% - Accent1 4 2 2 6 2 2" xfId="2703"/>
    <cellStyle name="20% - Accent1 4 2 2 6 2 2 2" xfId="2704"/>
    <cellStyle name="20% - Accent1 4 2 2 6 2 3" xfId="2705"/>
    <cellStyle name="20% - Accent1 4 2 2 6 3" xfId="2706"/>
    <cellStyle name="20% - Accent1 4 2 2 6 3 2" xfId="2707"/>
    <cellStyle name="20% - Accent1 4 2 2 6 4" xfId="2708"/>
    <cellStyle name="20% - Accent1 4 2 2 7" xfId="2709"/>
    <cellStyle name="20% - Accent1 4 2 2 7 2" xfId="2710"/>
    <cellStyle name="20% - Accent1 4 2 2 7 2 2" xfId="2711"/>
    <cellStyle name="20% - Accent1 4 2 2 7 3" xfId="2712"/>
    <cellStyle name="20% - Accent1 4 2 2 8" xfId="2713"/>
    <cellStyle name="20% - Accent1 4 2 2 8 2" xfId="2714"/>
    <cellStyle name="20% - Accent1 4 2 2 9" xfId="2715"/>
    <cellStyle name="20% - Accent1 4 2 3" xfId="2716"/>
    <cellStyle name="20% - Accent1 4 2 3 2" xfId="2717"/>
    <cellStyle name="20% - Accent1 4 2 3 2 2" xfId="2718"/>
    <cellStyle name="20% - Accent1 4 2 3 2 2 2" xfId="2719"/>
    <cellStyle name="20% - Accent1 4 2 3 2 2 2 2" xfId="2720"/>
    <cellStyle name="20% - Accent1 4 2 3 2 2 2 2 2" xfId="2721"/>
    <cellStyle name="20% - Accent1 4 2 3 2 2 2 3" xfId="2722"/>
    <cellStyle name="20% - Accent1 4 2 3 2 2 3" xfId="2723"/>
    <cellStyle name="20% - Accent1 4 2 3 2 2 3 2" xfId="2724"/>
    <cellStyle name="20% - Accent1 4 2 3 2 2 4" xfId="2725"/>
    <cellStyle name="20% - Accent1 4 2 3 2 3" xfId="2726"/>
    <cellStyle name="20% - Accent1 4 2 3 2 3 2" xfId="2727"/>
    <cellStyle name="20% - Accent1 4 2 3 2 3 2 2" xfId="2728"/>
    <cellStyle name="20% - Accent1 4 2 3 2 3 2 2 2" xfId="2729"/>
    <cellStyle name="20% - Accent1 4 2 3 2 3 2 3" xfId="2730"/>
    <cellStyle name="20% - Accent1 4 2 3 2 3 3" xfId="2731"/>
    <cellStyle name="20% - Accent1 4 2 3 2 3 3 2" xfId="2732"/>
    <cellStyle name="20% - Accent1 4 2 3 2 3 4" xfId="2733"/>
    <cellStyle name="20% - Accent1 4 2 3 2 4" xfId="2734"/>
    <cellStyle name="20% - Accent1 4 2 3 2 4 2" xfId="2735"/>
    <cellStyle name="20% - Accent1 4 2 3 2 4 2 2" xfId="2736"/>
    <cellStyle name="20% - Accent1 4 2 3 2 4 3" xfId="2737"/>
    <cellStyle name="20% - Accent1 4 2 3 2 5" xfId="2738"/>
    <cellStyle name="20% - Accent1 4 2 3 2 5 2" xfId="2739"/>
    <cellStyle name="20% - Accent1 4 2 3 2 6" xfId="2740"/>
    <cellStyle name="20% - Accent1 4 2 3 3" xfId="2741"/>
    <cellStyle name="20% - Accent1 4 2 3 3 2" xfId="2742"/>
    <cellStyle name="20% - Accent1 4 2 3 3 2 2" xfId="2743"/>
    <cellStyle name="20% - Accent1 4 2 3 3 2 2 2" xfId="2744"/>
    <cellStyle name="20% - Accent1 4 2 3 3 2 2 2 2" xfId="2745"/>
    <cellStyle name="20% - Accent1 4 2 3 3 2 2 3" xfId="2746"/>
    <cellStyle name="20% - Accent1 4 2 3 3 2 3" xfId="2747"/>
    <cellStyle name="20% - Accent1 4 2 3 3 2 3 2" xfId="2748"/>
    <cellStyle name="20% - Accent1 4 2 3 3 2 4" xfId="2749"/>
    <cellStyle name="20% - Accent1 4 2 3 3 3" xfId="2750"/>
    <cellStyle name="20% - Accent1 4 2 3 3 3 2" xfId="2751"/>
    <cellStyle name="20% - Accent1 4 2 3 3 3 2 2" xfId="2752"/>
    <cellStyle name="20% - Accent1 4 2 3 3 3 2 2 2" xfId="2753"/>
    <cellStyle name="20% - Accent1 4 2 3 3 3 2 3" xfId="2754"/>
    <cellStyle name="20% - Accent1 4 2 3 3 3 3" xfId="2755"/>
    <cellStyle name="20% - Accent1 4 2 3 3 3 3 2" xfId="2756"/>
    <cellStyle name="20% - Accent1 4 2 3 3 3 4" xfId="2757"/>
    <cellStyle name="20% - Accent1 4 2 3 3 4" xfId="2758"/>
    <cellStyle name="20% - Accent1 4 2 3 3 4 2" xfId="2759"/>
    <cellStyle name="20% - Accent1 4 2 3 3 4 2 2" xfId="2760"/>
    <cellStyle name="20% - Accent1 4 2 3 3 4 3" xfId="2761"/>
    <cellStyle name="20% - Accent1 4 2 3 3 5" xfId="2762"/>
    <cellStyle name="20% - Accent1 4 2 3 3 5 2" xfId="2763"/>
    <cellStyle name="20% - Accent1 4 2 3 3 6" xfId="2764"/>
    <cellStyle name="20% - Accent1 4 2 3 4" xfId="2765"/>
    <cellStyle name="20% - Accent1 4 2 3 4 2" xfId="2766"/>
    <cellStyle name="20% - Accent1 4 2 3 4 2 2" xfId="2767"/>
    <cellStyle name="20% - Accent1 4 2 3 4 2 2 2" xfId="2768"/>
    <cellStyle name="20% - Accent1 4 2 3 4 2 2 2 2" xfId="2769"/>
    <cellStyle name="20% - Accent1 4 2 3 4 2 2 3" xfId="2770"/>
    <cellStyle name="20% - Accent1 4 2 3 4 2 3" xfId="2771"/>
    <cellStyle name="20% - Accent1 4 2 3 4 2 3 2" xfId="2772"/>
    <cellStyle name="20% - Accent1 4 2 3 4 2 4" xfId="2773"/>
    <cellStyle name="20% - Accent1 4 2 3 4 3" xfId="2774"/>
    <cellStyle name="20% - Accent1 4 2 3 4 3 2" xfId="2775"/>
    <cellStyle name="20% - Accent1 4 2 3 4 3 2 2" xfId="2776"/>
    <cellStyle name="20% - Accent1 4 2 3 4 3 2 2 2" xfId="2777"/>
    <cellStyle name="20% - Accent1 4 2 3 4 3 2 3" xfId="2778"/>
    <cellStyle name="20% - Accent1 4 2 3 4 3 3" xfId="2779"/>
    <cellStyle name="20% - Accent1 4 2 3 4 3 3 2" xfId="2780"/>
    <cellStyle name="20% - Accent1 4 2 3 4 3 4" xfId="2781"/>
    <cellStyle name="20% - Accent1 4 2 3 4 4" xfId="2782"/>
    <cellStyle name="20% - Accent1 4 2 3 4 4 2" xfId="2783"/>
    <cellStyle name="20% - Accent1 4 2 3 4 4 2 2" xfId="2784"/>
    <cellStyle name="20% - Accent1 4 2 3 4 4 3" xfId="2785"/>
    <cellStyle name="20% - Accent1 4 2 3 4 5" xfId="2786"/>
    <cellStyle name="20% - Accent1 4 2 3 4 5 2" xfId="2787"/>
    <cellStyle name="20% - Accent1 4 2 3 4 6" xfId="2788"/>
    <cellStyle name="20% - Accent1 4 2 3 5" xfId="2789"/>
    <cellStyle name="20% - Accent1 4 2 3 5 2" xfId="2790"/>
    <cellStyle name="20% - Accent1 4 2 3 5 2 2" xfId="2791"/>
    <cellStyle name="20% - Accent1 4 2 3 5 2 2 2" xfId="2792"/>
    <cellStyle name="20% - Accent1 4 2 3 5 2 3" xfId="2793"/>
    <cellStyle name="20% - Accent1 4 2 3 5 3" xfId="2794"/>
    <cellStyle name="20% - Accent1 4 2 3 5 3 2" xfId="2795"/>
    <cellStyle name="20% - Accent1 4 2 3 5 4" xfId="2796"/>
    <cellStyle name="20% - Accent1 4 2 3 6" xfId="2797"/>
    <cellStyle name="20% - Accent1 4 2 3 6 2" xfId="2798"/>
    <cellStyle name="20% - Accent1 4 2 3 6 2 2" xfId="2799"/>
    <cellStyle name="20% - Accent1 4 2 3 6 2 2 2" xfId="2800"/>
    <cellStyle name="20% - Accent1 4 2 3 6 2 3" xfId="2801"/>
    <cellStyle name="20% - Accent1 4 2 3 6 3" xfId="2802"/>
    <cellStyle name="20% - Accent1 4 2 3 6 3 2" xfId="2803"/>
    <cellStyle name="20% - Accent1 4 2 3 6 4" xfId="2804"/>
    <cellStyle name="20% - Accent1 4 2 3 7" xfId="2805"/>
    <cellStyle name="20% - Accent1 4 2 3 7 2" xfId="2806"/>
    <cellStyle name="20% - Accent1 4 2 3 7 2 2" xfId="2807"/>
    <cellStyle name="20% - Accent1 4 2 3 7 3" xfId="2808"/>
    <cellStyle name="20% - Accent1 4 2 3 8" xfId="2809"/>
    <cellStyle name="20% - Accent1 4 2 3 8 2" xfId="2810"/>
    <cellStyle name="20% - Accent1 4 2 3 9" xfId="2811"/>
    <cellStyle name="20% - Accent1 4 2 4" xfId="2812"/>
    <cellStyle name="20% - Accent1 4 2 4 2" xfId="2813"/>
    <cellStyle name="20% - Accent1 4 2 4 2 2" xfId="2814"/>
    <cellStyle name="20% - Accent1 4 2 4 2 2 2" xfId="2815"/>
    <cellStyle name="20% - Accent1 4 2 4 2 2 2 2" xfId="2816"/>
    <cellStyle name="20% - Accent1 4 2 4 2 2 3" xfId="2817"/>
    <cellStyle name="20% - Accent1 4 2 4 2 3" xfId="2818"/>
    <cellStyle name="20% - Accent1 4 2 4 2 3 2" xfId="2819"/>
    <cellStyle name="20% - Accent1 4 2 4 2 4" xfId="2820"/>
    <cellStyle name="20% - Accent1 4 2 4 3" xfId="2821"/>
    <cellStyle name="20% - Accent1 4 2 4 3 2" xfId="2822"/>
    <cellStyle name="20% - Accent1 4 2 4 3 2 2" xfId="2823"/>
    <cellStyle name="20% - Accent1 4 2 4 3 2 2 2" xfId="2824"/>
    <cellStyle name="20% - Accent1 4 2 4 3 2 3" xfId="2825"/>
    <cellStyle name="20% - Accent1 4 2 4 3 3" xfId="2826"/>
    <cellStyle name="20% - Accent1 4 2 4 3 3 2" xfId="2827"/>
    <cellStyle name="20% - Accent1 4 2 4 3 4" xfId="2828"/>
    <cellStyle name="20% - Accent1 4 2 4 4" xfId="2829"/>
    <cellStyle name="20% - Accent1 4 2 4 4 2" xfId="2830"/>
    <cellStyle name="20% - Accent1 4 2 4 4 2 2" xfId="2831"/>
    <cellStyle name="20% - Accent1 4 2 4 4 3" xfId="2832"/>
    <cellStyle name="20% - Accent1 4 2 4 5" xfId="2833"/>
    <cellStyle name="20% - Accent1 4 2 4 5 2" xfId="2834"/>
    <cellStyle name="20% - Accent1 4 2 4 6" xfId="2835"/>
    <cellStyle name="20% - Accent1 4 2 5" xfId="2836"/>
    <cellStyle name="20% - Accent1 4 2 5 2" xfId="2837"/>
    <cellStyle name="20% - Accent1 4 2 5 2 2" xfId="2838"/>
    <cellStyle name="20% - Accent1 4 2 5 2 2 2" xfId="2839"/>
    <cellStyle name="20% - Accent1 4 2 5 2 2 2 2" xfId="2840"/>
    <cellStyle name="20% - Accent1 4 2 5 2 2 3" xfId="2841"/>
    <cellStyle name="20% - Accent1 4 2 5 2 3" xfId="2842"/>
    <cellStyle name="20% - Accent1 4 2 5 2 3 2" xfId="2843"/>
    <cellStyle name="20% - Accent1 4 2 5 2 4" xfId="2844"/>
    <cellStyle name="20% - Accent1 4 2 5 3" xfId="2845"/>
    <cellStyle name="20% - Accent1 4 2 5 3 2" xfId="2846"/>
    <cellStyle name="20% - Accent1 4 2 5 3 2 2" xfId="2847"/>
    <cellStyle name="20% - Accent1 4 2 5 3 2 2 2" xfId="2848"/>
    <cellStyle name="20% - Accent1 4 2 5 3 2 3" xfId="2849"/>
    <cellStyle name="20% - Accent1 4 2 5 3 3" xfId="2850"/>
    <cellStyle name="20% - Accent1 4 2 5 3 3 2" xfId="2851"/>
    <cellStyle name="20% - Accent1 4 2 5 3 4" xfId="2852"/>
    <cellStyle name="20% - Accent1 4 2 5 4" xfId="2853"/>
    <cellStyle name="20% - Accent1 4 2 5 4 2" xfId="2854"/>
    <cellStyle name="20% - Accent1 4 2 5 4 2 2" xfId="2855"/>
    <cellStyle name="20% - Accent1 4 2 5 4 3" xfId="2856"/>
    <cellStyle name="20% - Accent1 4 2 5 5" xfId="2857"/>
    <cellStyle name="20% - Accent1 4 2 5 5 2" xfId="2858"/>
    <cellStyle name="20% - Accent1 4 2 5 6" xfId="2859"/>
    <cellStyle name="20% - Accent1 4 2 6" xfId="2860"/>
    <cellStyle name="20% - Accent1 4 2 6 2" xfId="2861"/>
    <cellStyle name="20% - Accent1 4 2 6 2 2" xfId="2862"/>
    <cellStyle name="20% - Accent1 4 2 6 2 2 2" xfId="2863"/>
    <cellStyle name="20% - Accent1 4 2 6 2 2 2 2" xfId="2864"/>
    <cellStyle name="20% - Accent1 4 2 6 2 2 3" xfId="2865"/>
    <cellStyle name="20% - Accent1 4 2 6 2 3" xfId="2866"/>
    <cellStyle name="20% - Accent1 4 2 6 2 3 2" xfId="2867"/>
    <cellStyle name="20% - Accent1 4 2 6 2 4" xfId="2868"/>
    <cellStyle name="20% - Accent1 4 2 6 3" xfId="2869"/>
    <cellStyle name="20% - Accent1 4 2 6 3 2" xfId="2870"/>
    <cellStyle name="20% - Accent1 4 2 6 3 2 2" xfId="2871"/>
    <cellStyle name="20% - Accent1 4 2 6 3 2 2 2" xfId="2872"/>
    <cellStyle name="20% - Accent1 4 2 6 3 2 3" xfId="2873"/>
    <cellStyle name="20% - Accent1 4 2 6 3 3" xfId="2874"/>
    <cellStyle name="20% - Accent1 4 2 6 3 3 2" xfId="2875"/>
    <cellStyle name="20% - Accent1 4 2 6 3 4" xfId="2876"/>
    <cellStyle name="20% - Accent1 4 2 6 4" xfId="2877"/>
    <cellStyle name="20% - Accent1 4 2 6 4 2" xfId="2878"/>
    <cellStyle name="20% - Accent1 4 2 6 4 2 2" xfId="2879"/>
    <cellStyle name="20% - Accent1 4 2 6 4 3" xfId="2880"/>
    <cellStyle name="20% - Accent1 4 2 6 5" xfId="2881"/>
    <cellStyle name="20% - Accent1 4 2 6 5 2" xfId="2882"/>
    <cellStyle name="20% - Accent1 4 2 6 6" xfId="2883"/>
    <cellStyle name="20% - Accent1 4 2 7" xfId="2884"/>
    <cellStyle name="20% - Accent1 4 2 7 2" xfId="2885"/>
    <cellStyle name="20% - Accent1 4 2 7 2 2" xfId="2886"/>
    <cellStyle name="20% - Accent1 4 2 7 2 2 2" xfId="2887"/>
    <cellStyle name="20% - Accent1 4 2 7 2 3" xfId="2888"/>
    <cellStyle name="20% - Accent1 4 2 7 3" xfId="2889"/>
    <cellStyle name="20% - Accent1 4 2 7 3 2" xfId="2890"/>
    <cellStyle name="20% - Accent1 4 2 7 4" xfId="2891"/>
    <cellStyle name="20% - Accent1 4 2 8" xfId="2892"/>
    <cellStyle name="20% - Accent1 4 2 8 2" xfId="2893"/>
    <cellStyle name="20% - Accent1 4 2 8 2 2" xfId="2894"/>
    <cellStyle name="20% - Accent1 4 2 8 2 2 2" xfId="2895"/>
    <cellStyle name="20% - Accent1 4 2 8 2 3" xfId="2896"/>
    <cellStyle name="20% - Accent1 4 2 8 3" xfId="2897"/>
    <cellStyle name="20% - Accent1 4 2 8 3 2" xfId="2898"/>
    <cellStyle name="20% - Accent1 4 2 8 4" xfId="2899"/>
    <cellStyle name="20% - Accent1 4 2 9" xfId="2900"/>
    <cellStyle name="20% - Accent1 4 2 9 2" xfId="2901"/>
    <cellStyle name="20% - Accent1 4 2 9 2 2" xfId="2902"/>
    <cellStyle name="20% - Accent1 4 2 9 3" xfId="2903"/>
    <cellStyle name="20% - Accent1 5" xfId="2904"/>
    <cellStyle name="20% - Accent1 6" xfId="2905"/>
    <cellStyle name="20% - Accent1 6 2" xfId="2906"/>
    <cellStyle name="20% - Accent1 6 2 2" xfId="2907"/>
    <cellStyle name="20% - Accent1 6 2 3" xfId="2908"/>
    <cellStyle name="20% - Accent1 6 2_Mar BFT_NB_0303" xfId="2909"/>
    <cellStyle name="20% - Accent1 6 3" xfId="2910"/>
    <cellStyle name="20% - Accent1 6 4" xfId="2911"/>
    <cellStyle name="20% - Accent1 7" xfId="2912"/>
    <cellStyle name="20% - Accent1 8" xfId="2913"/>
    <cellStyle name="20% - Accent1 8 2" xfId="2914"/>
    <cellStyle name="20% - Accent1 8 3" xfId="2915"/>
    <cellStyle name="20% - Accent1 8 4" xfId="2916"/>
    <cellStyle name="20% - Accent1 8 4 2" xfId="2917"/>
    <cellStyle name="20% - Accent1 8 4 2 2" xfId="2918"/>
    <cellStyle name="20% - Accent1 8 4 2 2 2" xfId="2919"/>
    <cellStyle name="20% - Accent1 8 4 2 2 2 2" xfId="2920"/>
    <cellStyle name="20% - Accent1 8 4 2 2 2 2 2" xfId="2921"/>
    <cellStyle name="20% - Accent1 8 4 2 2 2 3" xfId="2922"/>
    <cellStyle name="20% - Accent1 8 4 2 2 3" xfId="2923"/>
    <cellStyle name="20% - Accent1 8 4 2 2 3 2" xfId="2924"/>
    <cellStyle name="20% - Accent1 8 4 2 2 4" xfId="2925"/>
    <cellStyle name="20% - Accent1 8 4 2 3" xfId="2926"/>
    <cellStyle name="20% - Accent1 8 4 2 3 2" xfId="2927"/>
    <cellStyle name="20% - Accent1 8 4 2 3 2 2" xfId="2928"/>
    <cellStyle name="20% - Accent1 8 4 2 3 2 2 2" xfId="2929"/>
    <cellStyle name="20% - Accent1 8 4 2 3 2 3" xfId="2930"/>
    <cellStyle name="20% - Accent1 8 4 2 3 3" xfId="2931"/>
    <cellStyle name="20% - Accent1 8 4 2 3 3 2" xfId="2932"/>
    <cellStyle name="20% - Accent1 8 4 2 3 4" xfId="2933"/>
    <cellStyle name="20% - Accent1 8 4 2 4" xfId="2934"/>
    <cellStyle name="20% - Accent1 8 4 2 4 2" xfId="2935"/>
    <cellStyle name="20% - Accent1 8 4 2 4 2 2" xfId="2936"/>
    <cellStyle name="20% - Accent1 8 4 2 4 3" xfId="2937"/>
    <cellStyle name="20% - Accent1 8 4 2 5" xfId="2938"/>
    <cellStyle name="20% - Accent1 8 4 2 5 2" xfId="2939"/>
    <cellStyle name="20% - Accent1 8 4 2 6" xfId="2940"/>
    <cellStyle name="20% - Accent1 8 4 3" xfId="2941"/>
    <cellStyle name="20% - Accent1 8 4 3 2" xfId="2942"/>
    <cellStyle name="20% - Accent1 8 4 3 2 2" xfId="2943"/>
    <cellStyle name="20% - Accent1 8 4 3 2 2 2" xfId="2944"/>
    <cellStyle name="20% - Accent1 8 4 3 2 2 2 2" xfId="2945"/>
    <cellStyle name="20% - Accent1 8 4 3 2 2 3" xfId="2946"/>
    <cellStyle name="20% - Accent1 8 4 3 2 3" xfId="2947"/>
    <cellStyle name="20% - Accent1 8 4 3 2 3 2" xfId="2948"/>
    <cellStyle name="20% - Accent1 8 4 3 2 4" xfId="2949"/>
    <cellStyle name="20% - Accent1 8 4 3 3" xfId="2950"/>
    <cellStyle name="20% - Accent1 8 4 3 3 2" xfId="2951"/>
    <cellStyle name="20% - Accent1 8 4 3 3 2 2" xfId="2952"/>
    <cellStyle name="20% - Accent1 8 4 3 3 2 2 2" xfId="2953"/>
    <cellStyle name="20% - Accent1 8 4 3 3 2 3" xfId="2954"/>
    <cellStyle name="20% - Accent1 8 4 3 3 3" xfId="2955"/>
    <cellStyle name="20% - Accent1 8 4 3 3 3 2" xfId="2956"/>
    <cellStyle name="20% - Accent1 8 4 3 3 4" xfId="2957"/>
    <cellStyle name="20% - Accent1 8 4 3 4" xfId="2958"/>
    <cellStyle name="20% - Accent1 8 4 3 4 2" xfId="2959"/>
    <cellStyle name="20% - Accent1 8 4 3 4 2 2" xfId="2960"/>
    <cellStyle name="20% - Accent1 8 4 3 4 3" xfId="2961"/>
    <cellStyle name="20% - Accent1 8 4 3 5" xfId="2962"/>
    <cellStyle name="20% - Accent1 8 4 3 5 2" xfId="2963"/>
    <cellStyle name="20% - Accent1 8 4 3 6" xfId="2964"/>
    <cellStyle name="20% - Accent1 8 4 4" xfId="2965"/>
    <cellStyle name="20% - Accent1 8 4 4 2" xfId="2966"/>
    <cellStyle name="20% - Accent1 8 4 4 2 2" xfId="2967"/>
    <cellStyle name="20% - Accent1 8 4 4 2 2 2" xfId="2968"/>
    <cellStyle name="20% - Accent1 8 4 4 2 2 2 2" xfId="2969"/>
    <cellStyle name="20% - Accent1 8 4 4 2 2 3" xfId="2970"/>
    <cellStyle name="20% - Accent1 8 4 4 2 3" xfId="2971"/>
    <cellStyle name="20% - Accent1 8 4 4 2 3 2" xfId="2972"/>
    <cellStyle name="20% - Accent1 8 4 4 2 4" xfId="2973"/>
    <cellStyle name="20% - Accent1 8 4 4 3" xfId="2974"/>
    <cellStyle name="20% - Accent1 8 4 4 3 2" xfId="2975"/>
    <cellStyle name="20% - Accent1 8 4 4 3 2 2" xfId="2976"/>
    <cellStyle name="20% - Accent1 8 4 4 3 2 2 2" xfId="2977"/>
    <cellStyle name="20% - Accent1 8 4 4 3 2 3" xfId="2978"/>
    <cellStyle name="20% - Accent1 8 4 4 3 3" xfId="2979"/>
    <cellStyle name="20% - Accent1 8 4 4 3 3 2" xfId="2980"/>
    <cellStyle name="20% - Accent1 8 4 4 3 4" xfId="2981"/>
    <cellStyle name="20% - Accent1 8 4 4 4" xfId="2982"/>
    <cellStyle name="20% - Accent1 8 4 4 4 2" xfId="2983"/>
    <cellStyle name="20% - Accent1 8 4 4 4 2 2" xfId="2984"/>
    <cellStyle name="20% - Accent1 8 4 4 4 3" xfId="2985"/>
    <cellStyle name="20% - Accent1 8 4 4 5" xfId="2986"/>
    <cellStyle name="20% - Accent1 8 4 4 5 2" xfId="2987"/>
    <cellStyle name="20% - Accent1 8 4 4 6" xfId="2988"/>
    <cellStyle name="20% - Accent1 8 4 5" xfId="2989"/>
    <cellStyle name="20% - Accent1 8 4 5 2" xfId="2990"/>
    <cellStyle name="20% - Accent1 8 4 5 2 2" xfId="2991"/>
    <cellStyle name="20% - Accent1 8 4 5 2 2 2" xfId="2992"/>
    <cellStyle name="20% - Accent1 8 4 5 2 3" xfId="2993"/>
    <cellStyle name="20% - Accent1 8 4 5 3" xfId="2994"/>
    <cellStyle name="20% - Accent1 8 4 5 3 2" xfId="2995"/>
    <cellStyle name="20% - Accent1 8 4 5 4" xfId="2996"/>
    <cellStyle name="20% - Accent1 8 4 6" xfId="2997"/>
    <cellStyle name="20% - Accent1 8 4 6 2" xfId="2998"/>
    <cellStyle name="20% - Accent1 8 4 6 2 2" xfId="2999"/>
    <cellStyle name="20% - Accent1 8 4 6 2 2 2" xfId="3000"/>
    <cellStyle name="20% - Accent1 8 4 6 2 3" xfId="3001"/>
    <cellStyle name="20% - Accent1 8 4 6 3" xfId="3002"/>
    <cellStyle name="20% - Accent1 8 4 6 3 2" xfId="3003"/>
    <cellStyle name="20% - Accent1 8 4 6 4" xfId="3004"/>
    <cellStyle name="20% - Accent1 8 4 7" xfId="3005"/>
    <cellStyle name="20% - Accent1 8 4 7 2" xfId="3006"/>
    <cellStyle name="20% - Accent1 8 4 7 2 2" xfId="3007"/>
    <cellStyle name="20% - Accent1 8 4 7 3" xfId="3008"/>
    <cellStyle name="20% - Accent1 8 4 8" xfId="3009"/>
    <cellStyle name="20% - Accent1 8 4 8 2" xfId="3010"/>
    <cellStyle name="20% - Accent1 8 4 9" xfId="3011"/>
    <cellStyle name="20% - Accent1 8 5" xfId="3012"/>
    <cellStyle name="20% - Accent1 8 5 2" xfId="3013"/>
    <cellStyle name="20% - Accent1 8 5 2 2" xfId="3014"/>
    <cellStyle name="20% - Accent1 8 5 2 2 2" xfId="3015"/>
    <cellStyle name="20% - Accent1 8 5 2 2 2 2" xfId="3016"/>
    <cellStyle name="20% - Accent1 8 5 2 2 2 2 2" xfId="3017"/>
    <cellStyle name="20% - Accent1 8 5 2 2 2 3" xfId="3018"/>
    <cellStyle name="20% - Accent1 8 5 2 2 3" xfId="3019"/>
    <cellStyle name="20% - Accent1 8 5 2 2 3 2" xfId="3020"/>
    <cellStyle name="20% - Accent1 8 5 2 2 4" xfId="3021"/>
    <cellStyle name="20% - Accent1 8 5 2 3" xfId="3022"/>
    <cellStyle name="20% - Accent1 8 5 2 3 2" xfId="3023"/>
    <cellStyle name="20% - Accent1 8 5 2 3 2 2" xfId="3024"/>
    <cellStyle name="20% - Accent1 8 5 2 3 2 2 2" xfId="3025"/>
    <cellStyle name="20% - Accent1 8 5 2 3 2 3" xfId="3026"/>
    <cellStyle name="20% - Accent1 8 5 2 3 3" xfId="3027"/>
    <cellStyle name="20% - Accent1 8 5 2 3 3 2" xfId="3028"/>
    <cellStyle name="20% - Accent1 8 5 2 3 4" xfId="3029"/>
    <cellStyle name="20% - Accent1 8 5 2 4" xfId="3030"/>
    <cellStyle name="20% - Accent1 8 5 2 4 2" xfId="3031"/>
    <cellStyle name="20% - Accent1 8 5 2 4 2 2" xfId="3032"/>
    <cellStyle name="20% - Accent1 8 5 2 4 3" xfId="3033"/>
    <cellStyle name="20% - Accent1 8 5 2 5" xfId="3034"/>
    <cellStyle name="20% - Accent1 8 5 2 5 2" xfId="3035"/>
    <cellStyle name="20% - Accent1 8 5 2 6" xfId="3036"/>
    <cellStyle name="20% - Accent1 8 5 3" xfId="3037"/>
    <cellStyle name="20% - Accent1 8 5 3 2" xfId="3038"/>
    <cellStyle name="20% - Accent1 8 5 3 2 2" xfId="3039"/>
    <cellStyle name="20% - Accent1 8 5 3 2 2 2" xfId="3040"/>
    <cellStyle name="20% - Accent1 8 5 3 2 2 2 2" xfId="3041"/>
    <cellStyle name="20% - Accent1 8 5 3 2 2 3" xfId="3042"/>
    <cellStyle name="20% - Accent1 8 5 3 2 3" xfId="3043"/>
    <cellStyle name="20% - Accent1 8 5 3 2 3 2" xfId="3044"/>
    <cellStyle name="20% - Accent1 8 5 3 2 4" xfId="3045"/>
    <cellStyle name="20% - Accent1 8 5 3 3" xfId="3046"/>
    <cellStyle name="20% - Accent1 8 5 3 3 2" xfId="3047"/>
    <cellStyle name="20% - Accent1 8 5 3 3 2 2" xfId="3048"/>
    <cellStyle name="20% - Accent1 8 5 3 3 2 2 2" xfId="3049"/>
    <cellStyle name="20% - Accent1 8 5 3 3 2 3" xfId="3050"/>
    <cellStyle name="20% - Accent1 8 5 3 3 3" xfId="3051"/>
    <cellStyle name="20% - Accent1 8 5 3 3 3 2" xfId="3052"/>
    <cellStyle name="20% - Accent1 8 5 3 3 4" xfId="3053"/>
    <cellStyle name="20% - Accent1 8 5 3 4" xfId="3054"/>
    <cellStyle name="20% - Accent1 8 5 3 4 2" xfId="3055"/>
    <cellStyle name="20% - Accent1 8 5 3 4 2 2" xfId="3056"/>
    <cellStyle name="20% - Accent1 8 5 3 4 3" xfId="3057"/>
    <cellStyle name="20% - Accent1 8 5 3 5" xfId="3058"/>
    <cellStyle name="20% - Accent1 8 5 3 5 2" xfId="3059"/>
    <cellStyle name="20% - Accent1 8 5 3 6" xfId="3060"/>
    <cellStyle name="20% - Accent1 8 5 4" xfId="3061"/>
    <cellStyle name="20% - Accent1 8 5 4 2" xfId="3062"/>
    <cellStyle name="20% - Accent1 8 5 4 2 2" xfId="3063"/>
    <cellStyle name="20% - Accent1 8 5 4 2 2 2" xfId="3064"/>
    <cellStyle name="20% - Accent1 8 5 4 2 2 2 2" xfId="3065"/>
    <cellStyle name="20% - Accent1 8 5 4 2 2 3" xfId="3066"/>
    <cellStyle name="20% - Accent1 8 5 4 2 3" xfId="3067"/>
    <cellStyle name="20% - Accent1 8 5 4 2 3 2" xfId="3068"/>
    <cellStyle name="20% - Accent1 8 5 4 2 4" xfId="3069"/>
    <cellStyle name="20% - Accent1 8 5 4 3" xfId="3070"/>
    <cellStyle name="20% - Accent1 8 5 4 3 2" xfId="3071"/>
    <cellStyle name="20% - Accent1 8 5 4 3 2 2" xfId="3072"/>
    <cellStyle name="20% - Accent1 8 5 4 3 2 2 2" xfId="3073"/>
    <cellStyle name="20% - Accent1 8 5 4 3 2 3" xfId="3074"/>
    <cellStyle name="20% - Accent1 8 5 4 3 3" xfId="3075"/>
    <cellStyle name="20% - Accent1 8 5 4 3 3 2" xfId="3076"/>
    <cellStyle name="20% - Accent1 8 5 4 3 4" xfId="3077"/>
    <cellStyle name="20% - Accent1 8 5 4 4" xfId="3078"/>
    <cellStyle name="20% - Accent1 8 5 4 4 2" xfId="3079"/>
    <cellStyle name="20% - Accent1 8 5 4 4 2 2" xfId="3080"/>
    <cellStyle name="20% - Accent1 8 5 4 4 3" xfId="3081"/>
    <cellStyle name="20% - Accent1 8 5 4 5" xfId="3082"/>
    <cellStyle name="20% - Accent1 8 5 4 5 2" xfId="3083"/>
    <cellStyle name="20% - Accent1 8 5 4 6" xfId="3084"/>
    <cellStyle name="20% - Accent1 8 5 5" xfId="3085"/>
    <cellStyle name="20% - Accent1 8 5 5 2" xfId="3086"/>
    <cellStyle name="20% - Accent1 8 5 5 2 2" xfId="3087"/>
    <cellStyle name="20% - Accent1 8 5 5 2 2 2" xfId="3088"/>
    <cellStyle name="20% - Accent1 8 5 5 2 3" xfId="3089"/>
    <cellStyle name="20% - Accent1 8 5 5 3" xfId="3090"/>
    <cellStyle name="20% - Accent1 8 5 5 3 2" xfId="3091"/>
    <cellStyle name="20% - Accent1 8 5 5 4" xfId="3092"/>
    <cellStyle name="20% - Accent1 8 5 6" xfId="3093"/>
    <cellStyle name="20% - Accent1 8 5 6 2" xfId="3094"/>
    <cellStyle name="20% - Accent1 8 5 6 2 2" xfId="3095"/>
    <cellStyle name="20% - Accent1 8 5 6 2 2 2" xfId="3096"/>
    <cellStyle name="20% - Accent1 8 5 6 2 3" xfId="3097"/>
    <cellStyle name="20% - Accent1 8 5 6 3" xfId="3098"/>
    <cellStyle name="20% - Accent1 8 5 6 3 2" xfId="3099"/>
    <cellStyle name="20% - Accent1 8 5 6 4" xfId="3100"/>
    <cellStyle name="20% - Accent1 8 5 7" xfId="3101"/>
    <cellStyle name="20% - Accent1 8 5 7 2" xfId="3102"/>
    <cellStyle name="20% - Accent1 8 5 7 2 2" xfId="3103"/>
    <cellStyle name="20% - Accent1 8 5 7 3" xfId="3104"/>
    <cellStyle name="20% - Accent1 8 5 8" xfId="3105"/>
    <cellStyle name="20% - Accent1 8 5 8 2" xfId="3106"/>
    <cellStyle name="20% - Accent1 8 5 9" xfId="3107"/>
    <cellStyle name="20% - Accent1 8 6" xfId="3108"/>
    <cellStyle name="20% - Accent1 8 6 2" xfId="3109"/>
    <cellStyle name="20% - Accent1 8 6 2 2" xfId="3110"/>
    <cellStyle name="20% - Accent1 8 6 2 2 2" xfId="3111"/>
    <cellStyle name="20% - Accent1 8 6 2 2 2 2" xfId="3112"/>
    <cellStyle name="20% - Accent1 8 6 2 2 2 2 2" xfId="3113"/>
    <cellStyle name="20% - Accent1 8 6 2 2 2 3" xfId="3114"/>
    <cellStyle name="20% - Accent1 8 6 2 2 3" xfId="3115"/>
    <cellStyle name="20% - Accent1 8 6 2 2 3 2" xfId="3116"/>
    <cellStyle name="20% - Accent1 8 6 2 2 4" xfId="3117"/>
    <cellStyle name="20% - Accent1 8 6 2 3" xfId="3118"/>
    <cellStyle name="20% - Accent1 8 6 2 3 2" xfId="3119"/>
    <cellStyle name="20% - Accent1 8 6 2 3 2 2" xfId="3120"/>
    <cellStyle name="20% - Accent1 8 6 2 3 2 2 2" xfId="3121"/>
    <cellStyle name="20% - Accent1 8 6 2 3 2 3" xfId="3122"/>
    <cellStyle name="20% - Accent1 8 6 2 3 3" xfId="3123"/>
    <cellStyle name="20% - Accent1 8 6 2 3 3 2" xfId="3124"/>
    <cellStyle name="20% - Accent1 8 6 2 3 4" xfId="3125"/>
    <cellStyle name="20% - Accent1 8 6 2 4" xfId="3126"/>
    <cellStyle name="20% - Accent1 8 6 2 4 2" xfId="3127"/>
    <cellStyle name="20% - Accent1 8 6 2 4 2 2" xfId="3128"/>
    <cellStyle name="20% - Accent1 8 6 2 4 3" xfId="3129"/>
    <cellStyle name="20% - Accent1 8 6 2 5" xfId="3130"/>
    <cellStyle name="20% - Accent1 8 6 2 5 2" xfId="3131"/>
    <cellStyle name="20% - Accent1 8 6 2 6" xfId="3132"/>
    <cellStyle name="20% - Accent1 8 6 3" xfId="3133"/>
    <cellStyle name="20% - Accent1 8 6 3 2" xfId="3134"/>
    <cellStyle name="20% - Accent1 8 6 3 2 2" xfId="3135"/>
    <cellStyle name="20% - Accent1 8 6 3 2 2 2" xfId="3136"/>
    <cellStyle name="20% - Accent1 8 6 3 2 2 2 2" xfId="3137"/>
    <cellStyle name="20% - Accent1 8 6 3 2 2 3" xfId="3138"/>
    <cellStyle name="20% - Accent1 8 6 3 2 3" xfId="3139"/>
    <cellStyle name="20% - Accent1 8 6 3 2 3 2" xfId="3140"/>
    <cellStyle name="20% - Accent1 8 6 3 2 4" xfId="3141"/>
    <cellStyle name="20% - Accent1 8 6 3 3" xfId="3142"/>
    <cellStyle name="20% - Accent1 8 6 3 3 2" xfId="3143"/>
    <cellStyle name="20% - Accent1 8 6 3 3 2 2" xfId="3144"/>
    <cellStyle name="20% - Accent1 8 6 3 3 2 2 2" xfId="3145"/>
    <cellStyle name="20% - Accent1 8 6 3 3 2 3" xfId="3146"/>
    <cellStyle name="20% - Accent1 8 6 3 3 3" xfId="3147"/>
    <cellStyle name="20% - Accent1 8 6 3 3 3 2" xfId="3148"/>
    <cellStyle name="20% - Accent1 8 6 3 3 4" xfId="3149"/>
    <cellStyle name="20% - Accent1 8 6 3 4" xfId="3150"/>
    <cellStyle name="20% - Accent1 8 6 3 4 2" xfId="3151"/>
    <cellStyle name="20% - Accent1 8 6 3 4 2 2" xfId="3152"/>
    <cellStyle name="20% - Accent1 8 6 3 4 3" xfId="3153"/>
    <cellStyle name="20% - Accent1 8 6 3 5" xfId="3154"/>
    <cellStyle name="20% - Accent1 8 6 3 5 2" xfId="3155"/>
    <cellStyle name="20% - Accent1 8 6 3 6" xfId="3156"/>
    <cellStyle name="20% - Accent1 8 6 4" xfId="3157"/>
    <cellStyle name="20% - Accent1 8 6 4 2" xfId="3158"/>
    <cellStyle name="20% - Accent1 8 6 4 2 2" xfId="3159"/>
    <cellStyle name="20% - Accent1 8 6 4 2 2 2" xfId="3160"/>
    <cellStyle name="20% - Accent1 8 6 4 2 2 2 2" xfId="3161"/>
    <cellStyle name="20% - Accent1 8 6 4 2 2 3" xfId="3162"/>
    <cellStyle name="20% - Accent1 8 6 4 2 3" xfId="3163"/>
    <cellStyle name="20% - Accent1 8 6 4 2 3 2" xfId="3164"/>
    <cellStyle name="20% - Accent1 8 6 4 2 4" xfId="3165"/>
    <cellStyle name="20% - Accent1 8 6 4 3" xfId="3166"/>
    <cellStyle name="20% - Accent1 8 6 4 3 2" xfId="3167"/>
    <cellStyle name="20% - Accent1 8 6 4 3 2 2" xfId="3168"/>
    <cellStyle name="20% - Accent1 8 6 4 3 2 2 2" xfId="3169"/>
    <cellStyle name="20% - Accent1 8 6 4 3 2 3" xfId="3170"/>
    <cellStyle name="20% - Accent1 8 6 4 3 3" xfId="3171"/>
    <cellStyle name="20% - Accent1 8 6 4 3 3 2" xfId="3172"/>
    <cellStyle name="20% - Accent1 8 6 4 3 4" xfId="3173"/>
    <cellStyle name="20% - Accent1 8 6 4 4" xfId="3174"/>
    <cellStyle name="20% - Accent1 8 6 4 4 2" xfId="3175"/>
    <cellStyle name="20% - Accent1 8 6 4 4 2 2" xfId="3176"/>
    <cellStyle name="20% - Accent1 8 6 4 4 3" xfId="3177"/>
    <cellStyle name="20% - Accent1 8 6 4 5" xfId="3178"/>
    <cellStyle name="20% - Accent1 8 6 4 5 2" xfId="3179"/>
    <cellStyle name="20% - Accent1 8 6 4 6" xfId="3180"/>
    <cellStyle name="20% - Accent1 8 6 5" xfId="3181"/>
    <cellStyle name="20% - Accent1 8 6 5 2" xfId="3182"/>
    <cellStyle name="20% - Accent1 8 6 5 2 2" xfId="3183"/>
    <cellStyle name="20% - Accent1 8 6 5 2 2 2" xfId="3184"/>
    <cellStyle name="20% - Accent1 8 6 5 2 3" xfId="3185"/>
    <cellStyle name="20% - Accent1 8 6 5 3" xfId="3186"/>
    <cellStyle name="20% - Accent1 8 6 5 3 2" xfId="3187"/>
    <cellStyle name="20% - Accent1 8 6 5 4" xfId="3188"/>
    <cellStyle name="20% - Accent1 8 6 6" xfId="3189"/>
    <cellStyle name="20% - Accent1 8 6 6 2" xfId="3190"/>
    <cellStyle name="20% - Accent1 8 6 6 2 2" xfId="3191"/>
    <cellStyle name="20% - Accent1 8 6 6 2 2 2" xfId="3192"/>
    <cellStyle name="20% - Accent1 8 6 6 2 3" xfId="3193"/>
    <cellStyle name="20% - Accent1 8 6 6 3" xfId="3194"/>
    <cellStyle name="20% - Accent1 8 6 6 3 2" xfId="3195"/>
    <cellStyle name="20% - Accent1 8 6 6 4" xfId="3196"/>
    <cellStyle name="20% - Accent1 8 6 7" xfId="3197"/>
    <cellStyle name="20% - Accent1 8 6 7 2" xfId="3198"/>
    <cellStyle name="20% - Accent1 8 6 7 2 2" xfId="3199"/>
    <cellStyle name="20% - Accent1 8 6 7 3" xfId="3200"/>
    <cellStyle name="20% - Accent1 8 6 8" xfId="3201"/>
    <cellStyle name="20% - Accent1 8 6 8 2" xfId="3202"/>
    <cellStyle name="20% - Accent1 8 6 9" xfId="3203"/>
    <cellStyle name="20% - Accent1 9" xfId="3204"/>
    <cellStyle name="20% - Accent2 10" xfId="3205"/>
    <cellStyle name="20% - Accent2 10 2" xfId="3206"/>
    <cellStyle name="20% - Accent2 10 2 2" xfId="3207"/>
    <cellStyle name="20% - Accent2 10 2 2 2" xfId="3208"/>
    <cellStyle name="20% - Accent2 10 2 2 2 2" xfId="3209"/>
    <cellStyle name="20% - Accent2 10 2 2 2 2 2" xfId="3210"/>
    <cellStyle name="20% - Accent2 10 2 2 2 3" xfId="3211"/>
    <cellStyle name="20% - Accent2 10 2 2 3" xfId="3212"/>
    <cellStyle name="20% - Accent2 10 2 2 3 2" xfId="3213"/>
    <cellStyle name="20% - Accent2 10 2 2 4" xfId="3214"/>
    <cellStyle name="20% - Accent2 10 2 3" xfId="3215"/>
    <cellStyle name="20% - Accent2 10 2 3 2" xfId="3216"/>
    <cellStyle name="20% - Accent2 10 2 3 2 2" xfId="3217"/>
    <cellStyle name="20% - Accent2 10 2 3 2 2 2" xfId="3218"/>
    <cellStyle name="20% - Accent2 10 2 3 2 3" xfId="3219"/>
    <cellStyle name="20% - Accent2 10 2 3 3" xfId="3220"/>
    <cellStyle name="20% - Accent2 10 2 3 3 2" xfId="3221"/>
    <cellStyle name="20% - Accent2 10 2 3 4" xfId="3222"/>
    <cellStyle name="20% - Accent2 10 2 4" xfId="3223"/>
    <cellStyle name="20% - Accent2 10 2 4 2" xfId="3224"/>
    <cellStyle name="20% - Accent2 10 2 4 2 2" xfId="3225"/>
    <cellStyle name="20% - Accent2 10 2 4 3" xfId="3226"/>
    <cellStyle name="20% - Accent2 10 2 5" xfId="3227"/>
    <cellStyle name="20% - Accent2 10 2 5 2" xfId="3228"/>
    <cellStyle name="20% - Accent2 10 2 6" xfId="3229"/>
    <cellStyle name="20% - Accent2 10 3" xfId="3230"/>
    <cellStyle name="20% - Accent2 10 3 2" xfId="3231"/>
    <cellStyle name="20% - Accent2 10 3 2 2" xfId="3232"/>
    <cellStyle name="20% - Accent2 10 3 2 2 2" xfId="3233"/>
    <cellStyle name="20% - Accent2 10 3 2 2 2 2" xfId="3234"/>
    <cellStyle name="20% - Accent2 10 3 2 2 3" xfId="3235"/>
    <cellStyle name="20% - Accent2 10 3 2 3" xfId="3236"/>
    <cellStyle name="20% - Accent2 10 3 2 3 2" xfId="3237"/>
    <cellStyle name="20% - Accent2 10 3 2 4" xfId="3238"/>
    <cellStyle name="20% - Accent2 10 3 3" xfId="3239"/>
    <cellStyle name="20% - Accent2 10 3 3 2" xfId="3240"/>
    <cellStyle name="20% - Accent2 10 3 3 2 2" xfId="3241"/>
    <cellStyle name="20% - Accent2 10 3 3 2 2 2" xfId="3242"/>
    <cellStyle name="20% - Accent2 10 3 3 2 3" xfId="3243"/>
    <cellStyle name="20% - Accent2 10 3 3 3" xfId="3244"/>
    <cellStyle name="20% - Accent2 10 3 3 3 2" xfId="3245"/>
    <cellStyle name="20% - Accent2 10 3 3 4" xfId="3246"/>
    <cellStyle name="20% - Accent2 10 3 4" xfId="3247"/>
    <cellStyle name="20% - Accent2 10 3 4 2" xfId="3248"/>
    <cellStyle name="20% - Accent2 10 3 4 2 2" xfId="3249"/>
    <cellStyle name="20% - Accent2 10 3 4 3" xfId="3250"/>
    <cellStyle name="20% - Accent2 10 3 5" xfId="3251"/>
    <cellStyle name="20% - Accent2 10 3 5 2" xfId="3252"/>
    <cellStyle name="20% - Accent2 10 3 6" xfId="3253"/>
    <cellStyle name="20% - Accent2 10 4" xfId="3254"/>
    <cellStyle name="20% - Accent2 10 4 2" xfId="3255"/>
    <cellStyle name="20% - Accent2 10 4 2 2" xfId="3256"/>
    <cellStyle name="20% - Accent2 10 4 2 2 2" xfId="3257"/>
    <cellStyle name="20% - Accent2 10 4 2 2 2 2" xfId="3258"/>
    <cellStyle name="20% - Accent2 10 4 2 2 3" xfId="3259"/>
    <cellStyle name="20% - Accent2 10 4 2 3" xfId="3260"/>
    <cellStyle name="20% - Accent2 10 4 2 3 2" xfId="3261"/>
    <cellStyle name="20% - Accent2 10 4 2 4" xfId="3262"/>
    <cellStyle name="20% - Accent2 10 4 3" xfId="3263"/>
    <cellStyle name="20% - Accent2 10 4 3 2" xfId="3264"/>
    <cellStyle name="20% - Accent2 10 4 3 2 2" xfId="3265"/>
    <cellStyle name="20% - Accent2 10 4 3 2 2 2" xfId="3266"/>
    <cellStyle name="20% - Accent2 10 4 3 2 3" xfId="3267"/>
    <cellStyle name="20% - Accent2 10 4 3 3" xfId="3268"/>
    <cellStyle name="20% - Accent2 10 4 3 3 2" xfId="3269"/>
    <cellStyle name="20% - Accent2 10 4 3 4" xfId="3270"/>
    <cellStyle name="20% - Accent2 10 4 4" xfId="3271"/>
    <cellStyle name="20% - Accent2 10 4 4 2" xfId="3272"/>
    <cellStyle name="20% - Accent2 10 4 4 2 2" xfId="3273"/>
    <cellStyle name="20% - Accent2 10 4 4 3" xfId="3274"/>
    <cellStyle name="20% - Accent2 10 4 5" xfId="3275"/>
    <cellStyle name="20% - Accent2 10 4 5 2" xfId="3276"/>
    <cellStyle name="20% - Accent2 10 4 6" xfId="3277"/>
    <cellStyle name="20% - Accent2 10 5" xfId="3278"/>
    <cellStyle name="20% - Accent2 10 5 2" xfId="3279"/>
    <cellStyle name="20% - Accent2 10 5 2 2" xfId="3280"/>
    <cellStyle name="20% - Accent2 10 5 2 2 2" xfId="3281"/>
    <cellStyle name="20% - Accent2 10 5 2 3" xfId="3282"/>
    <cellStyle name="20% - Accent2 10 5 3" xfId="3283"/>
    <cellStyle name="20% - Accent2 10 5 3 2" xfId="3284"/>
    <cellStyle name="20% - Accent2 10 5 4" xfId="3285"/>
    <cellStyle name="20% - Accent2 10 6" xfId="3286"/>
    <cellStyle name="20% - Accent2 10 6 2" xfId="3287"/>
    <cellStyle name="20% - Accent2 10 6 2 2" xfId="3288"/>
    <cellStyle name="20% - Accent2 10 6 2 2 2" xfId="3289"/>
    <cellStyle name="20% - Accent2 10 6 2 3" xfId="3290"/>
    <cellStyle name="20% - Accent2 10 6 3" xfId="3291"/>
    <cellStyle name="20% - Accent2 10 6 3 2" xfId="3292"/>
    <cellStyle name="20% - Accent2 10 6 4" xfId="3293"/>
    <cellStyle name="20% - Accent2 10 7" xfId="3294"/>
    <cellStyle name="20% - Accent2 10 7 2" xfId="3295"/>
    <cellStyle name="20% - Accent2 10 7 2 2" xfId="3296"/>
    <cellStyle name="20% - Accent2 10 7 3" xfId="3297"/>
    <cellStyle name="20% - Accent2 10 8" xfId="3298"/>
    <cellStyle name="20% - Accent2 10 8 2" xfId="3299"/>
    <cellStyle name="20% - Accent2 10 9" xfId="3300"/>
    <cellStyle name="20% - Accent2 11" xfId="3301"/>
    <cellStyle name="20% - Accent2 11 2" xfId="3302"/>
    <cellStyle name="20% - Accent2 11 2 2" xfId="3303"/>
    <cellStyle name="20% - Accent2 11 2 2 2" xfId="3304"/>
    <cellStyle name="20% - Accent2 11 2 2 2 2" xfId="3305"/>
    <cellStyle name="20% - Accent2 11 2 2 2 2 2" xfId="3306"/>
    <cellStyle name="20% - Accent2 11 2 2 2 3" xfId="3307"/>
    <cellStyle name="20% - Accent2 11 2 2 3" xfId="3308"/>
    <cellStyle name="20% - Accent2 11 2 2 3 2" xfId="3309"/>
    <cellStyle name="20% - Accent2 11 2 2 4" xfId="3310"/>
    <cellStyle name="20% - Accent2 11 2 3" xfId="3311"/>
    <cellStyle name="20% - Accent2 11 2 3 2" xfId="3312"/>
    <cellStyle name="20% - Accent2 11 2 3 2 2" xfId="3313"/>
    <cellStyle name="20% - Accent2 11 2 3 2 2 2" xfId="3314"/>
    <cellStyle name="20% - Accent2 11 2 3 2 3" xfId="3315"/>
    <cellStyle name="20% - Accent2 11 2 3 3" xfId="3316"/>
    <cellStyle name="20% - Accent2 11 2 3 3 2" xfId="3317"/>
    <cellStyle name="20% - Accent2 11 2 3 4" xfId="3318"/>
    <cellStyle name="20% - Accent2 11 2 4" xfId="3319"/>
    <cellStyle name="20% - Accent2 11 2 4 2" xfId="3320"/>
    <cellStyle name="20% - Accent2 11 2 4 2 2" xfId="3321"/>
    <cellStyle name="20% - Accent2 11 2 4 3" xfId="3322"/>
    <cellStyle name="20% - Accent2 11 2 5" xfId="3323"/>
    <cellStyle name="20% - Accent2 11 2 5 2" xfId="3324"/>
    <cellStyle name="20% - Accent2 11 2 6" xfId="3325"/>
    <cellStyle name="20% - Accent2 11 3" xfId="3326"/>
    <cellStyle name="20% - Accent2 11 3 2" xfId="3327"/>
    <cellStyle name="20% - Accent2 11 3 2 2" xfId="3328"/>
    <cellStyle name="20% - Accent2 11 3 2 2 2" xfId="3329"/>
    <cellStyle name="20% - Accent2 11 3 2 2 2 2" xfId="3330"/>
    <cellStyle name="20% - Accent2 11 3 2 2 3" xfId="3331"/>
    <cellStyle name="20% - Accent2 11 3 2 3" xfId="3332"/>
    <cellStyle name="20% - Accent2 11 3 2 3 2" xfId="3333"/>
    <cellStyle name="20% - Accent2 11 3 2 4" xfId="3334"/>
    <cellStyle name="20% - Accent2 11 3 3" xfId="3335"/>
    <cellStyle name="20% - Accent2 11 3 3 2" xfId="3336"/>
    <cellStyle name="20% - Accent2 11 3 3 2 2" xfId="3337"/>
    <cellStyle name="20% - Accent2 11 3 3 2 2 2" xfId="3338"/>
    <cellStyle name="20% - Accent2 11 3 3 2 3" xfId="3339"/>
    <cellStyle name="20% - Accent2 11 3 3 3" xfId="3340"/>
    <cellStyle name="20% - Accent2 11 3 3 3 2" xfId="3341"/>
    <cellStyle name="20% - Accent2 11 3 3 4" xfId="3342"/>
    <cellStyle name="20% - Accent2 11 3 4" xfId="3343"/>
    <cellStyle name="20% - Accent2 11 3 4 2" xfId="3344"/>
    <cellStyle name="20% - Accent2 11 3 4 2 2" xfId="3345"/>
    <cellStyle name="20% - Accent2 11 3 4 3" xfId="3346"/>
    <cellStyle name="20% - Accent2 11 3 5" xfId="3347"/>
    <cellStyle name="20% - Accent2 11 3 5 2" xfId="3348"/>
    <cellStyle name="20% - Accent2 11 3 6" xfId="3349"/>
    <cellStyle name="20% - Accent2 11 4" xfId="3350"/>
    <cellStyle name="20% - Accent2 11 4 2" xfId="3351"/>
    <cellStyle name="20% - Accent2 11 4 2 2" xfId="3352"/>
    <cellStyle name="20% - Accent2 11 4 2 2 2" xfId="3353"/>
    <cellStyle name="20% - Accent2 11 4 2 2 2 2" xfId="3354"/>
    <cellStyle name="20% - Accent2 11 4 2 2 3" xfId="3355"/>
    <cellStyle name="20% - Accent2 11 4 2 3" xfId="3356"/>
    <cellStyle name="20% - Accent2 11 4 2 3 2" xfId="3357"/>
    <cellStyle name="20% - Accent2 11 4 2 4" xfId="3358"/>
    <cellStyle name="20% - Accent2 11 4 3" xfId="3359"/>
    <cellStyle name="20% - Accent2 11 4 3 2" xfId="3360"/>
    <cellStyle name="20% - Accent2 11 4 3 2 2" xfId="3361"/>
    <cellStyle name="20% - Accent2 11 4 3 2 2 2" xfId="3362"/>
    <cellStyle name="20% - Accent2 11 4 3 2 3" xfId="3363"/>
    <cellStyle name="20% - Accent2 11 4 3 3" xfId="3364"/>
    <cellStyle name="20% - Accent2 11 4 3 3 2" xfId="3365"/>
    <cellStyle name="20% - Accent2 11 4 3 4" xfId="3366"/>
    <cellStyle name="20% - Accent2 11 4 4" xfId="3367"/>
    <cellStyle name="20% - Accent2 11 4 4 2" xfId="3368"/>
    <cellStyle name="20% - Accent2 11 4 4 2 2" xfId="3369"/>
    <cellStyle name="20% - Accent2 11 4 4 3" xfId="3370"/>
    <cellStyle name="20% - Accent2 11 4 5" xfId="3371"/>
    <cellStyle name="20% - Accent2 11 4 5 2" xfId="3372"/>
    <cellStyle name="20% - Accent2 11 4 6" xfId="3373"/>
    <cellStyle name="20% - Accent2 11 5" xfId="3374"/>
    <cellStyle name="20% - Accent2 11 5 2" xfId="3375"/>
    <cellStyle name="20% - Accent2 11 5 2 2" xfId="3376"/>
    <cellStyle name="20% - Accent2 11 5 2 2 2" xfId="3377"/>
    <cellStyle name="20% - Accent2 11 5 2 3" xfId="3378"/>
    <cellStyle name="20% - Accent2 11 5 3" xfId="3379"/>
    <cellStyle name="20% - Accent2 11 5 3 2" xfId="3380"/>
    <cellStyle name="20% - Accent2 11 5 4" xfId="3381"/>
    <cellStyle name="20% - Accent2 11 6" xfId="3382"/>
    <cellStyle name="20% - Accent2 11 6 2" xfId="3383"/>
    <cellStyle name="20% - Accent2 11 6 2 2" xfId="3384"/>
    <cellStyle name="20% - Accent2 11 6 2 2 2" xfId="3385"/>
    <cellStyle name="20% - Accent2 11 6 2 3" xfId="3386"/>
    <cellStyle name="20% - Accent2 11 6 3" xfId="3387"/>
    <cellStyle name="20% - Accent2 11 6 3 2" xfId="3388"/>
    <cellStyle name="20% - Accent2 11 6 4" xfId="3389"/>
    <cellStyle name="20% - Accent2 11 7" xfId="3390"/>
    <cellStyle name="20% - Accent2 11 7 2" xfId="3391"/>
    <cellStyle name="20% - Accent2 11 7 2 2" xfId="3392"/>
    <cellStyle name="20% - Accent2 11 7 3" xfId="3393"/>
    <cellStyle name="20% - Accent2 11 8" xfId="3394"/>
    <cellStyle name="20% - Accent2 11 8 2" xfId="3395"/>
    <cellStyle name="20% - Accent2 11 9" xfId="3396"/>
    <cellStyle name="20% - Accent2 12" xfId="3397"/>
    <cellStyle name="20% - Accent2 12 2" xfId="3398"/>
    <cellStyle name="20% - Accent2 12 2 2" xfId="3399"/>
    <cellStyle name="20% - Accent2 12 2 2 2" xfId="3400"/>
    <cellStyle name="20% - Accent2 12 2 2 2 2" xfId="3401"/>
    <cellStyle name="20% - Accent2 12 2 2 3" xfId="3402"/>
    <cellStyle name="20% - Accent2 12 2 3" xfId="3403"/>
    <cellStyle name="20% - Accent2 12 2 3 2" xfId="3404"/>
    <cellStyle name="20% - Accent2 12 2 4" xfId="3405"/>
    <cellStyle name="20% - Accent2 12 3" xfId="3406"/>
    <cellStyle name="20% - Accent2 12 3 2" xfId="3407"/>
    <cellStyle name="20% - Accent2 12 3 2 2" xfId="3408"/>
    <cellStyle name="20% - Accent2 12 3 2 2 2" xfId="3409"/>
    <cellStyle name="20% - Accent2 12 3 2 3" xfId="3410"/>
    <cellStyle name="20% - Accent2 12 3 3" xfId="3411"/>
    <cellStyle name="20% - Accent2 12 3 3 2" xfId="3412"/>
    <cellStyle name="20% - Accent2 12 3 4" xfId="3413"/>
    <cellStyle name="20% - Accent2 12 4" xfId="3414"/>
    <cellStyle name="20% - Accent2 12 4 2" xfId="3415"/>
    <cellStyle name="20% - Accent2 12 4 2 2" xfId="3416"/>
    <cellStyle name="20% - Accent2 12 4 3" xfId="3417"/>
    <cellStyle name="20% - Accent2 12 5" xfId="3418"/>
    <cellStyle name="20% - Accent2 12 5 2" xfId="3419"/>
    <cellStyle name="20% - Accent2 12 6" xfId="3420"/>
    <cellStyle name="20% - Accent2 13" xfId="3421"/>
    <cellStyle name="20% - Accent2 13 2" xfId="3422"/>
    <cellStyle name="20% - Accent2 13 2 2" xfId="3423"/>
    <cellStyle name="20% - Accent2 13 2 2 2" xfId="3424"/>
    <cellStyle name="20% - Accent2 13 2 2 2 2" xfId="3425"/>
    <cellStyle name="20% - Accent2 13 2 2 3" xfId="3426"/>
    <cellStyle name="20% - Accent2 13 2 3" xfId="3427"/>
    <cellStyle name="20% - Accent2 13 2 3 2" xfId="3428"/>
    <cellStyle name="20% - Accent2 13 2 4" xfId="3429"/>
    <cellStyle name="20% - Accent2 13 3" xfId="3430"/>
    <cellStyle name="20% - Accent2 13 3 2" xfId="3431"/>
    <cellStyle name="20% - Accent2 13 3 2 2" xfId="3432"/>
    <cellStyle name="20% - Accent2 13 3 2 2 2" xfId="3433"/>
    <cellStyle name="20% - Accent2 13 3 2 3" xfId="3434"/>
    <cellStyle name="20% - Accent2 13 3 3" xfId="3435"/>
    <cellStyle name="20% - Accent2 13 3 3 2" xfId="3436"/>
    <cellStyle name="20% - Accent2 13 3 4" xfId="3437"/>
    <cellStyle name="20% - Accent2 13 4" xfId="3438"/>
    <cellStyle name="20% - Accent2 13 4 2" xfId="3439"/>
    <cellStyle name="20% - Accent2 13 4 2 2" xfId="3440"/>
    <cellStyle name="20% - Accent2 13 4 3" xfId="3441"/>
    <cellStyle name="20% - Accent2 13 5" xfId="3442"/>
    <cellStyle name="20% - Accent2 13 5 2" xfId="3443"/>
    <cellStyle name="20% - Accent2 13 6" xfId="3444"/>
    <cellStyle name="20% - Accent2 14" xfId="3445"/>
    <cellStyle name="20% - Accent2 14 2" xfId="3446"/>
    <cellStyle name="20% - Accent2 14 2 2" xfId="3447"/>
    <cellStyle name="20% - Accent2 14 2 2 2" xfId="3448"/>
    <cellStyle name="20% - Accent2 14 2 2 2 2" xfId="3449"/>
    <cellStyle name="20% - Accent2 14 2 2 3" xfId="3450"/>
    <cellStyle name="20% - Accent2 14 2 3" xfId="3451"/>
    <cellStyle name="20% - Accent2 14 2 3 2" xfId="3452"/>
    <cellStyle name="20% - Accent2 14 2 4" xfId="3453"/>
    <cellStyle name="20% - Accent2 14 3" xfId="3454"/>
    <cellStyle name="20% - Accent2 14 3 2" xfId="3455"/>
    <cellStyle name="20% - Accent2 14 3 2 2" xfId="3456"/>
    <cellStyle name="20% - Accent2 14 3 2 2 2" xfId="3457"/>
    <cellStyle name="20% - Accent2 14 3 2 3" xfId="3458"/>
    <cellStyle name="20% - Accent2 14 3 3" xfId="3459"/>
    <cellStyle name="20% - Accent2 14 3 3 2" xfId="3460"/>
    <cellStyle name="20% - Accent2 14 3 4" xfId="3461"/>
    <cellStyle name="20% - Accent2 14 4" xfId="3462"/>
    <cellStyle name="20% - Accent2 14 4 2" xfId="3463"/>
    <cellStyle name="20% - Accent2 14 4 2 2" xfId="3464"/>
    <cellStyle name="20% - Accent2 14 4 3" xfId="3465"/>
    <cellStyle name="20% - Accent2 14 5" xfId="3466"/>
    <cellStyle name="20% - Accent2 14 5 2" xfId="3467"/>
    <cellStyle name="20% - Accent2 14 6" xfId="3468"/>
    <cellStyle name="20% - Accent2 15" xfId="3469"/>
    <cellStyle name="20% - Accent2 15 2" xfId="3470"/>
    <cellStyle name="20% - Accent2 15 2 2" xfId="3471"/>
    <cellStyle name="20% - Accent2 15 2 2 2" xfId="3472"/>
    <cellStyle name="20% - Accent2 15 2 3" xfId="3473"/>
    <cellStyle name="20% - Accent2 15 3" xfId="3474"/>
    <cellStyle name="20% - Accent2 15 3 2" xfId="3475"/>
    <cellStyle name="20% - Accent2 15 4" xfId="3476"/>
    <cellStyle name="20% - Accent2 16" xfId="3477"/>
    <cellStyle name="20% - Accent2 16 2" xfId="3478"/>
    <cellStyle name="20% - Accent2 16 2 2" xfId="3479"/>
    <cellStyle name="20% - Accent2 16 2 2 2" xfId="3480"/>
    <cellStyle name="20% - Accent2 16 2 3" xfId="3481"/>
    <cellStyle name="20% - Accent2 16 3" xfId="3482"/>
    <cellStyle name="20% - Accent2 16 3 2" xfId="3483"/>
    <cellStyle name="20% - Accent2 16 4" xfId="3484"/>
    <cellStyle name="20% - Accent2 17" xfId="3485"/>
    <cellStyle name="20% - Accent2 17 2" xfId="3486"/>
    <cellStyle name="20% - Accent2 17 2 2" xfId="3487"/>
    <cellStyle name="20% - Accent2 17 2 2 2" xfId="3488"/>
    <cellStyle name="20% - Accent2 17 2 3" xfId="3489"/>
    <cellStyle name="20% - Accent2 17 3" xfId="3490"/>
    <cellStyle name="20% - Accent2 17 3 2" xfId="3491"/>
    <cellStyle name="20% - Accent2 17 4" xfId="3492"/>
    <cellStyle name="20% - Accent2 18" xfId="3493"/>
    <cellStyle name="20% - Accent2 18 2" xfId="3494"/>
    <cellStyle name="20% - Accent2 18 2 2" xfId="3495"/>
    <cellStyle name="20% - Accent2 18 3" xfId="3496"/>
    <cellStyle name="20% - Accent2 19" xfId="3497"/>
    <cellStyle name="20% - Accent2 19 2" xfId="3498"/>
    <cellStyle name="20% - Accent2 2" xfId="3499"/>
    <cellStyle name="20% - Accent2 2 2" xfId="3500"/>
    <cellStyle name="20% - Accent2 2 3" xfId="3501"/>
    <cellStyle name="20% - Accent2 20" xfId="3502"/>
    <cellStyle name="20% - Accent2 3" xfId="3503"/>
    <cellStyle name="20% - Accent2 3 2" xfId="3504"/>
    <cellStyle name="20% - Accent2 4" xfId="3505"/>
    <cellStyle name="20% - Accent2 4 2" xfId="3506"/>
    <cellStyle name="20% - Accent2 4 2 10" xfId="3507"/>
    <cellStyle name="20% - Accent2 4 2 10 2" xfId="3508"/>
    <cellStyle name="20% - Accent2 4 2 11" xfId="3509"/>
    <cellStyle name="20% - Accent2 4 2 2" xfId="3510"/>
    <cellStyle name="20% - Accent2 4 2 2 2" xfId="3511"/>
    <cellStyle name="20% - Accent2 4 2 2 2 2" xfId="3512"/>
    <cellStyle name="20% - Accent2 4 2 2 2 2 2" xfId="3513"/>
    <cellStyle name="20% - Accent2 4 2 2 2 2 2 2" xfId="3514"/>
    <cellStyle name="20% - Accent2 4 2 2 2 2 2 2 2" xfId="3515"/>
    <cellStyle name="20% - Accent2 4 2 2 2 2 2 3" xfId="3516"/>
    <cellStyle name="20% - Accent2 4 2 2 2 2 3" xfId="3517"/>
    <cellStyle name="20% - Accent2 4 2 2 2 2 3 2" xfId="3518"/>
    <cellStyle name="20% - Accent2 4 2 2 2 2 4" xfId="3519"/>
    <cellStyle name="20% - Accent2 4 2 2 2 3" xfId="3520"/>
    <cellStyle name="20% - Accent2 4 2 2 2 3 2" xfId="3521"/>
    <cellStyle name="20% - Accent2 4 2 2 2 3 2 2" xfId="3522"/>
    <cellStyle name="20% - Accent2 4 2 2 2 3 2 2 2" xfId="3523"/>
    <cellStyle name="20% - Accent2 4 2 2 2 3 2 3" xfId="3524"/>
    <cellStyle name="20% - Accent2 4 2 2 2 3 3" xfId="3525"/>
    <cellStyle name="20% - Accent2 4 2 2 2 3 3 2" xfId="3526"/>
    <cellStyle name="20% - Accent2 4 2 2 2 3 4" xfId="3527"/>
    <cellStyle name="20% - Accent2 4 2 2 2 4" xfId="3528"/>
    <cellStyle name="20% - Accent2 4 2 2 2 4 2" xfId="3529"/>
    <cellStyle name="20% - Accent2 4 2 2 2 4 2 2" xfId="3530"/>
    <cellStyle name="20% - Accent2 4 2 2 2 4 3" xfId="3531"/>
    <cellStyle name="20% - Accent2 4 2 2 2 5" xfId="3532"/>
    <cellStyle name="20% - Accent2 4 2 2 2 5 2" xfId="3533"/>
    <cellStyle name="20% - Accent2 4 2 2 2 6" xfId="3534"/>
    <cellStyle name="20% - Accent2 4 2 2 3" xfId="3535"/>
    <cellStyle name="20% - Accent2 4 2 2 3 2" xfId="3536"/>
    <cellStyle name="20% - Accent2 4 2 2 3 2 2" xfId="3537"/>
    <cellStyle name="20% - Accent2 4 2 2 3 2 2 2" xfId="3538"/>
    <cellStyle name="20% - Accent2 4 2 2 3 2 2 2 2" xfId="3539"/>
    <cellStyle name="20% - Accent2 4 2 2 3 2 2 3" xfId="3540"/>
    <cellStyle name="20% - Accent2 4 2 2 3 2 3" xfId="3541"/>
    <cellStyle name="20% - Accent2 4 2 2 3 2 3 2" xfId="3542"/>
    <cellStyle name="20% - Accent2 4 2 2 3 2 4" xfId="3543"/>
    <cellStyle name="20% - Accent2 4 2 2 3 3" xfId="3544"/>
    <cellStyle name="20% - Accent2 4 2 2 3 3 2" xfId="3545"/>
    <cellStyle name="20% - Accent2 4 2 2 3 3 2 2" xfId="3546"/>
    <cellStyle name="20% - Accent2 4 2 2 3 3 2 2 2" xfId="3547"/>
    <cellStyle name="20% - Accent2 4 2 2 3 3 2 3" xfId="3548"/>
    <cellStyle name="20% - Accent2 4 2 2 3 3 3" xfId="3549"/>
    <cellStyle name="20% - Accent2 4 2 2 3 3 3 2" xfId="3550"/>
    <cellStyle name="20% - Accent2 4 2 2 3 3 4" xfId="3551"/>
    <cellStyle name="20% - Accent2 4 2 2 3 4" xfId="3552"/>
    <cellStyle name="20% - Accent2 4 2 2 3 4 2" xfId="3553"/>
    <cellStyle name="20% - Accent2 4 2 2 3 4 2 2" xfId="3554"/>
    <cellStyle name="20% - Accent2 4 2 2 3 4 3" xfId="3555"/>
    <cellStyle name="20% - Accent2 4 2 2 3 5" xfId="3556"/>
    <cellStyle name="20% - Accent2 4 2 2 3 5 2" xfId="3557"/>
    <cellStyle name="20% - Accent2 4 2 2 3 6" xfId="3558"/>
    <cellStyle name="20% - Accent2 4 2 2 4" xfId="3559"/>
    <cellStyle name="20% - Accent2 4 2 2 4 2" xfId="3560"/>
    <cellStyle name="20% - Accent2 4 2 2 4 2 2" xfId="3561"/>
    <cellStyle name="20% - Accent2 4 2 2 4 2 2 2" xfId="3562"/>
    <cellStyle name="20% - Accent2 4 2 2 4 2 2 2 2" xfId="3563"/>
    <cellStyle name="20% - Accent2 4 2 2 4 2 2 3" xfId="3564"/>
    <cellStyle name="20% - Accent2 4 2 2 4 2 3" xfId="3565"/>
    <cellStyle name="20% - Accent2 4 2 2 4 2 3 2" xfId="3566"/>
    <cellStyle name="20% - Accent2 4 2 2 4 2 4" xfId="3567"/>
    <cellStyle name="20% - Accent2 4 2 2 4 3" xfId="3568"/>
    <cellStyle name="20% - Accent2 4 2 2 4 3 2" xfId="3569"/>
    <cellStyle name="20% - Accent2 4 2 2 4 3 2 2" xfId="3570"/>
    <cellStyle name="20% - Accent2 4 2 2 4 3 2 2 2" xfId="3571"/>
    <cellStyle name="20% - Accent2 4 2 2 4 3 2 3" xfId="3572"/>
    <cellStyle name="20% - Accent2 4 2 2 4 3 3" xfId="3573"/>
    <cellStyle name="20% - Accent2 4 2 2 4 3 3 2" xfId="3574"/>
    <cellStyle name="20% - Accent2 4 2 2 4 3 4" xfId="3575"/>
    <cellStyle name="20% - Accent2 4 2 2 4 4" xfId="3576"/>
    <cellStyle name="20% - Accent2 4 2 2 4 4 2" xfId="3577"/>
    <cellStyle name="20% - Accent2 4 2 2 4 4 2 2" xfId="3578"/>
    <cellStyle name="20% - Accent2 4 2 2 4 4 3" xfId="3579"/>
    <cellStyle name="20% - Accent2 4 2 2 4 5" xfId="3580"/>
    <cellStyle name="20% - Accent2 4 2 2 4 5 2" xfId="3581"/>
    <cellStyle name="20% - Accent2 4 2 2 4 6" xfId="3582"/>
    <cellStyle name="20% - Accent2 4 2 2 5" xfId="3583"/>
    <cellStyle name="20% - Accent2 4 2 2 5 2" xfId="3584"/>
    <cellStyle name="20% - Accent2 4 2 2 5 2 2" xfId="3585"/>
    <cellStyle name="20% - Accent2 4 2 2 5 2 2 2" xfId="3586"/>
    <cellStyle name="20% - Accent2 4 2 2 5 2 3" xfId="3587"/>
    <cellStyle name="20% - Accent2 4 2 2 5 3" xfId="3588"/>
    <cellStyle name="20% - Accent2 4 2 2 5 3 2" xfId="3589"/>
    <cellStyle name="20% - Accent2 4 2 2 5 4" xfId="3590"/>
    <cellStyle name="20% - Accent2 4 2 2 6" xfId="3591"/>
    <cellStyle name="20% - Accent2 4 2 2 6 2" xfId="3592"/>
    <cellStyle name="20% - Accent2 4 2 2 6 2 2" xfId="3593"/>
    <cellStyle name="20% - Accent2 4 2 2 6 2 2 2" xfId="3594"/>
    <cellStyle name="20% - Accent2 4 2 2 6 2 3" xfId="3595"/>
    <cellStyle name="20% - Accent2 4 2 2 6 3" xfId="3596"/>
    <cellStyle name="20% - Accent2 4 2 2 6 3 2" xfId="3597"/>
    <cellStyle name="20% - Accent2 4 2 2 6 4" xfId="3598"/>
    <cellStyle name="20% - Accent2 4 2 2 7" xfId="3599"/>
    <cellStyle name="20% - Accent2 4 2 2 7 2" xfId="3600"/>
    <cellStyle name="20% - Accent2 4 2 2 7 2 2" xfId="3601"/>
    <cellStyle name="20% - Accent2 4 2 2 7 3" xfId="3602"/>
    <cellStyle name="20% - Accent2 4 2 2 8" xfId="3603"/>
    <cellStyle name="20% - Accent2 4 2 2 8 2" xfId="3604"/>
    <cellStyle name="20% - Accent2 4 2 2 9" xfId="3605"/>
    <cellStyle name="20% - Accent2 4 2 3" xfId="3606"/>
    <cellStyle name="20% - Accent2 4 2 3 2" xfId="3607"/>
    <cellStyle name="20% - Accent2 4 2 3 2 2" xfId="3608"/>
    <cellStyle name="20% - Accent2 4 2 3 2 2 2" xfId="3609"/>
    <cellStyle name="20% - Accent2 4 2 3 2 2 2 2" xfId="3610"/>
    <cellStyle name="20% - Accent2 4 2 3 2 2 2 2 2" xfId="3611"/>
    <cellStyle name="20% - Accent2 4 2 3 2 2 2 3" xfId="3612"/>
    <cellStyle name="20% - Accent2 4 2 3 2 2 3" xfId="3613"/>
    <cellStyle name="20% - Accent2 4 2 3 2 2 3 2" xfId="3614"/>
    <cellStyle name="20% - Accent2 4 2 3 2 2 4" xfId="3615"/>
    <cellStyle name="20% - Accent2 4 2 3 2 3" xfId="3616"/>
    <cellStyle name="20% - Accent2 4 2 3 2 3 2" xfId="3617"/>
    <cellStyle name="20% - Accent2 4 2 3 2 3 2 2" xfId="3618"/>
    <cellStyle name="20% - Accent2 4 2 3 2 3 2 2 2" xfId="3619"/>
    <cellStyle name="20% - Accent2 4 2 3 2 3 2 3" xfId="3620"/>
    <cellStyle name="20% - Accent2 4 2 3 2 3 3" xfId="3621"/>
    <cellStyle name="20% - Accent2 4 2 3 2 3 3 2" xfId="3622"/>
    <cellStyle name="20% - Accent2 4 2 3 2 3 4" xfId="3623"/>
    <cellStyle name="20% - Accent2 4 2 3 2 4" xfId="3624"/>
    <cellStyle name="20% - Accent2 4 2 3 2 4 2" xfId="3625"/>
    <cellStyle name="20% - Accent2 4 2 3 2 4 2 2" xfId="3626"/>
    <cellStyle name="20% - Accent2 4 2 3 2 4 3" xfId="3627"/>
    <cellStyle name="20% - Accent2 4 2 3 2 5" xfId="3628"/>
    <cellStyle name="20% - Accent2 4 2 3 2 5 2" xfId="3629"/>
    <cellStyle name="20% - Accent2 4 2 3 2 6" xfId="3630"/>
    <cellStyle name="20% - Accent2 4 2 3 3" xfId="3631"/>
    <cellStyle name="20% - Accent2 4 2 3 3 2" xfId="3632"/>
    <cellStyle name="20% - Accent2 4 2 3 3 2 2" xfId="3633"/>
    <cellStyle name="20% - Accent2 4 2 3 3 2 2 2" xfId="3634"/>
    <cellStyle name="20% - Accent2 4 2 3 3 2 2 2 2" xfId="3635"/>
    <cellStyle name="20% - Accent2 4 2 3 3 2 2 3" xfId="3636"/>
    <cellStyle name="20% - Accent2 4 2 3 3 2 3" xfId="3637"/>
    <cellStyle name="20% - Accent2 4 2 3 3 2 3 2" xfId="3638"/>
    <cellStyle name="20% - Accent2 4 2 3 3 2 4" xfId="3639"/>
    <cellStyle name="20% - Accent2 4 2 3 3 3" xfId="3640"/>
    <cellStyle name="20% - Accent2 4 2 3 3 3 2" xfId="3641"/>
    <cellStyle name="20% - Accent2 4 2 3 3 3 2 2" xfId="3642"/>
    <cellStyle name="20% - Accent2 4 2 3 3 3 2 2 2" xfId="3643"/>
    <cellStyle name="20% - Accent2 4 2 3 3 3 2 3" xfId="3644"/>
    <cellStyle name="20% - Accent2 4 2 3 3 3 3" xfId="3645"/>
    <cellStyle name="20% - Accent2 4 2 3 3 3 3 2" xfId="3646"/>
    <cellStyle name="20% - Accent2 4 2 3 3 3 4" xfId="3647"/>
    <cellStyle name="20% - Accent2 4 2 3 3 4" xfId="3648"/>
    <cellStyle name="20% - Accent2 4 2 3 3 4 2" xfId="3649"/>
    <cellStyle name="20% - Accent2 4 2 3 3 4 2 2" xfId="3650"/>
    <cellStyle name="20% - Accent2 4 2 3 3 4 3" xfId="3651"/>
    <cellStyle name="20% - Accent2 4 2 3 3 5" xfId="3652"/>
    <cellStyle name="20% - Accent2 4 2 3 3 5 2" xfId="3653"/>
    <cellStyle name="20% - Accent2 4 2 3 3 6" xfId="3654"/>
    <cellStyle name="20% - Accent2 4 2 3 4" xfId="3655"/>
    <cellStyle name="20% - Accent2 4 2 3 4 2" xfId="3656"/>
    <cellStyle name="20% - Accent2 4 2 3 4 2 2" xfId="3657"/>
    <cellStyle name="20% - Accent2 4 2 3 4 2 2 2" xfId="3658"/>
    <cellStyle name="20% - Accent2 4 2 3 4 2 2 2 2" xfId="3659"/>
    <cellStyle name="20% - Accent2 4 2 3 4 2 2 3" xfId="3660"/>
    <cellStyle name="20% - Accent2 4 2 3 4 2 3" xfId="3661"/>
    <cellStyle name="20% - Accent2 4 2 3 4 2 3 2" xfId="3662"/>
    <cellStyle name="20% - Accent2 4 2 3 4 2 4" xfId="3663"/>
    <cellStyle name="20% - Accent2 4 2 3 4 3" xfId="3664"/>
    <cellStyle name="20% - Accent2 4 2 3 4 3 2" xfId="3665"/>
    <cellStyle name="20% - Accent2 4 2 3 4 3 2 2" xfId="3666"/>
    <cellStyle name="20% - Accent2 4 2 3 4 3 2 2 2" xfId="3667"/>
    <cellStyle name="20% - Accent2 4 2 3 4 3 2 3" xfId="3668"/>
    <cellStyle name="20% - Accent2 4 2 3 4 3 3" xfId="3669"/>
    <cellStyle name="20% - Accent2 4 2 3 4 3 3 2" xfId="3670"/>
    <cellStyle name="20% - Accent2 4 2 3 4 3 4" xfId="3671"/>
    <cellStyle name="20% - Accent2 4 2 3 4 4" xfId="3672"/>
    <cellStyle name="20% - Accent2 4 2 3 4 4 2" xfId="3673"/>
    <cellStyle name="20% - Accent2 4 2 3 4 4 2 2" xfId="3674"/>
    <cellStyle name="20% - Accent2 4 2 3 4 4 3" xfId="3675"/>
    <cellStyle name="20% - Accent2 4 2 3 4 5" xfId="3676"/>
    <cellStyle name="20% - Accent2 4 2 3 4 5 2" xfId="3677"/>
    <cellStyle name="20% - Accent2 4 2 3 4 6" xfId="3678"/>
    <cellStyle name="20% - Accent2 4 2 3 5" xfId="3679"/>
    <cellStyle name="20% - Accent2 4 2 3 5 2" xfId="3680"/>
    <cellStyle name="20% - Accent2 4 2 3 5 2 2" xfId="3681"/>
    <cellStyle name="20% - Accent2 4 2 3 5 2 2 2" xfId="3682"/>
    <cellStyle name="20% - Accent2 4 2 3 5 2 3" xfId="3683"/>
    <cellStyle name="20% - Accent2 4 2 3 5 3" xfId="3684"/>
    <cellStyle name="20% - Accent2 4 2 3 5 3 2" xfId="3685"/>
    <cellStyle name="20% - Accent2 4 2 3 5 4" xfId="3686"/>
    <cellStyle name="20% - Accent2 4 2 3 6" xfId="3687"/>
    <cellStyle name="20% - Accent2 4 2 3 6 2" xfId="3688"/>
    <cellStyle name="20% - Accent2 4 2 3 6 2 2" xfId="3689"/>
    <cellStyle name="20% - Accent2 4 2 3 6 2 2 2" xfId="3690"/>
    <cellStyle name="20% - Accent2 4 2 3 6 2 3" xfId="3691"/>
    <cellStyle name="20% - Accent2 4 2 3 6 3" xfId="3692"/>
    <cellStyle name="20% - Accent2 4 2 3 6 3 2" xfId="3693"/>
    <cellStyle name="20% - Accent2 4 2 3 6 4" xfId="3694"/>
    <cellStyle name="20% - Accent2 4 2 3 7" xfId="3695"/>
    <cellStyle name="20% - Accent2 4 2 3 7 2" xfId="3696"/>
    <cellStyle name="20% - Accent2 4 2 3 7 2 2" xfId="3697"/>
    <cellStyle name="20% - Accent2 4 2 3 7 3" xfId="3698"/>
    <cellStyle name="20% - Accent2 4 2 3 8" xfId="3699"/>
    <cellStyle name="20% - Accent2 4 2 3 8 2" xfId="3700"/>
    <cellStyle name="20% - Accent2 4 2 3 9" xfId="3701"/>
    <cellStyle name="20% - Accent2 4 2 4" xfId="3702"/>
    <cellStyle name="20% - Accent2 4 2 4 2" xfId="3703"/>
    <cellStyle name="20% - Accent2 4 2 4 2 2" xfId="3704"/>
    <cellStyle name="20% - Accent2 4 2 4 2 2 2" xfId="3705"/>
    <cellStyle name="20% - Accent2 4 2 4 2 2 2 2" xfId="3706"/>
    <cellStyle name="20% - Accent2 4 2 4 2 2 3" xfId="3707"/>
    <cellStyle name="20% - Accent2 4 2 4 2 3" xfId="3708"/>
    <cellStyle name="20% - Accent2 4 2 4 2 3 2" xfId="3709"/>
    <cellStyle name="20% - Accent2 4 2 4 2 4" xfId="3710"/>
    <cellStyle name="20% - Accent2 4 2 4 3" xfId="3711"/>
    <cellStyle name="20% - Accent2 4 2 4 3 2" xfId="3712"/>
    <cellStyle name="20% - Accent2 4 2 4 3 2 2" xfId="3713"/>
    <cellStyle name="20% - Accent2 4 2 4 3 2 2 2" xfId="3714"/>
    <cellStyle name="20% - Accent2 4 2 4 3 2 3" xfId="3715"/>
    <cellStyle name="20% - Accent2 4 2 4 3 3" xfId="3716"/>
    <cellStyle name="20% - Accent2 4 2 4 3 3 2" xfId="3717"/>
    <cellStyle name="20% - Accent2 4 2 4 3 4" xfId="3718"/>
    <cellStyle name="20% - Accent2 4 2 4 4" xfId="3719"/>
    <cellStyle name="20% - Accent2 4 2 4 4 2" xfId="3720"/>
    <cellStyle name="20% - Accent2 4 2 4 4 2 2" xfId="3721"/>
    <cellStyle name="20% - Accent2 4 2 4 4 3" xfId="3722"/>
    <cellStyle name="20% - Accent2 4 2 4 5" xfId="3723"/>
    <cellStyle name="20% - Accent2 4 2 4 5 2" xfId="3724"/>
    <cellStyle name="20% - Accent2 4 2 4 6" xfId="3725"/>
    <cellStyle name="20% - Accent2 4 2 5" xfId="3726"/>
    <cellStyle name="20% - Accent2 4 2 5 2" xfId="3727"/>
    <cellStyle name="20% - Accent2 4 2 5 2 2" xfId="3728"/>
    <cellStyle name="20% - Accent2 4 2 5 2 2 2" xfId="3729"/>
    <cellStyle name="20% - Accent2 4 2 5 2 2 2 2" xfId="3730"/>
    <cellStyle name="20% - Accent2 4 2 5 2 2 3" xfId="3731"/>
    <cellStyle name="20% - Accent2 4 2 5 2 3" xfId="3732"/>
    <cellStyle name="20% - Accent2 4 2 5 2 3 2" xfId="3733"/>
    <cellStyle name="20% - Accent2 4 2 5 2 4" xfId="3734"/>
    <cellStyle name="20% - Accent2 4 2 5 3" xfId="3735"/>
    <cellStyle name="20% - Accent2 4 2 5 3 2" xfId="3736"/>
    <cellStyle name="20% - Accent2 4 2 5 3 2 2" xfId="3737"/>
    <cellStyle name="20% - Accent2 4 2 5 3 2 2 2" xfId="3738"/>
    <cellStyle name="20% - Accent2 4 2 5 3 2 3" xfId="3739"/>
    <cellStyle name="20% - Accent2 4 2 5 3 3" xfId="3740"/>
    <cellStyle name="20% - Accent2 4 2 5 3 3 2" xfId="3741"/>
    <cellStyle name="20% - Accent2 4 2 5 3 4" xfId="3742"/>
    <cellStyle name="20% - Accent2 4 2 5 4" xfId="3743"/>
    <cellStyle name="20% - Accent2 4 2 5 4 2" xfId="3744"/>
    <cellStyle name="20% - Accent2 4 2 5 4 2 2" xfId="3745"/>
    <cellStyle name="20% - Accent2 4 2 5 4 3" xfId="3746"/>
    <cellStyle name="20% - Accent2 4 2 5 5" xfId="3747"/>
    <cellStyle name="20% - Accent2 4 2 5 5 2" xfId="3748"/>
    <cellStyle name="20% - Accent2 4 2 5 6" xfId="3749"/>
    <cellStyle name="20% - Accent2 4 2 6" xfId="3750"/>
    <cellStyle name="20% - Accent2 4 2 6 2" xfId="3751"/>
    <cellStyle name="20% - Accent2 4 2 6 2 2" xfId="3752"/>
    <cellStyle name="20% - Accent2 4 2 6 2 2 2" xfId="3753"/>
    <cellStyle name="20% - Accent2 4 2 6 2 2 2 2" xfId="3754"/>
    <cellStyle name="20% - Accent2 4 2 6 2 2 3" xfId="3755"/>
    <cellStyle name="20% - Accent2 4 2 6 2 3" xfId="3756"/>
    <cellStyle name="20% - Accent2 4 2 6 2 3 2" xfId="3757"/>
    <cellStyle name="20% - Accent2 4 2 6 2 4" xfId="3758"/>
    <cellStyle name="20% - Accent2 4 2 6 3" xfId="3759"/>
    <cellStyle name="20% - Accent2 4 2 6 3 2" xfId="3760"/>
    <cellStyle name="20% - Accent2 4 2 6 3 2 2" xfId="3761"/>
    <cellStyle name="20% - Accent2 4 2 6 3 2 2 2" xfId="3762"/>
    <cellStyle name="20% - Accent2 4 2 6 3 2 3" xfId="3763"/>
    <cellStyle name="20% - Accent2 4 2 6 3 3" xfId="3764"/>
    <cellStyle name="20% - Accent2 4 2 6 3 3 2" xfId="3765"/>
    <cellStyle name="20% - Accent2 4 2 6 3 4" xfId="3766"/>
    <cellStyle name="20% - Accent2 4 2 6 4" xfId="3767"/>
    <cellStyle name="20% - Accent2 4 2 6 4 2" xfId="3768"/>
    <cellStyle name="20% - Accent2 4 2 6 4 2 2" xfId="3769"/>
    <cellStyle name="20% - Accent2 4 2 6 4 3" xfId="3770"/>
    <cellStyle name="20% - Accent2 4 2 6 5" xfId="3771"/>
    <cellStyle name="20% - Accent2 4 2 6 5 2" xfId="3772"/>
    <cellStyle name="20% - Accent2 4 2 6 6" xfId="3773"/>
    <cellStyle name="20% - Accent2 4 2 7" xfId="3774"/>
    <cellStyle name="20% - Accent2 4 2 7 2" xfId="3775"/>
    <cellStyle name="20% - Accent2 4 2 7 2 2" xfId="3776"/>
    <cellStyle name="20% - Accent2 4 2 7 2 2 2" xfId="3777"/>
    <cellStyle name="20% - Accent2 4 2 7 2 3" xfId="3778"/>
    <cellStyle name="20% - Accent2 4 2 7 3" xfId="3779"/>
    <cellStyle name="20% - Accent2 4 2 7 3 2" xfId="3780"/>
    <cellStyle name="20% - Accent2 4 2 7 4" xfId="3781"/>
    <cellStyle name="20% - Accent2 4 2 8" xfId="3782"/>
    <cellStyle name="20% - Accent2 4 2 8 2" xfId="3783"/>
    <cellStyle name="20% - Accent2 4 2 8 2 2" xfId="3784"/>
    <cellStyle name="20% - Accent2 4 2 8 2 2 2" xfId="3785"/>
    <cellStyle name="20% - Accent2 4 2 8 2 3" xfId="3786"/>
    <cellStyle name="20% - Accent2 4 2 8 3" xfId="3787"/>
    <cellStyle name="20% - Accent2 4 2 8 3 2" xfId="3788"/>
    <cellStyle name="20% - Accent2 4 2 8 4" xfId="3789"/>
    <cellStyle name="20% - Accent2 4 2 9" xfId="3790"/>
    <cellStyle name="20% - Accent2 4 2 9 2" xfId="3791"/>
    <cellStyle name="20% - Accent2 4 2 9 2 2" xfId="3792"/>
    <cellStyle name="20% - Accent2 4 2 9 3" xfId="3793"/>
    <cellStyle name="20% - Accent2 5" xfId="3794"/>
    <cellStyle name="20% - Accent2 6" xfId="3795"/>
    <cellStyle name="20% - Accent2 6 2" xfId="3796"/>
    <cellStyle name="20% - Accent2 6 2 2" xfId="3797"/>
    <cellStyle name="20% - Accent2 6 2 3" xfId="3798"/>
    <cellStyle name="20% - Accent2 6 2_Mar BFT_NB_0303" xfId="3799"/>
    <cellStyle name="20% - Accent2 6 3" xfId="3800"/>
    <cellStyle name="20% - Accent2 6 4" xfId="3801"/>
    <cellStyle name="20% - Accent2 7" xfId="3802"/>
    <cellStyle name="20% - Accent2 8" xfId="3803"/>
    <cellStyle name="20% - Accent2 8 2" xfId="3804"/>
    <cellStyle name="20% - Accent2 8 3" xfId="3805"/>
    <cellStyle name="20% - Accent2 8 4" xfId="3806"/>
    <cellStyle name="20% - Accent2 8 4 2" xfId="3807"/>
    <cellStyle name="20% - Accent2 8 4 2 2" xfId="3808"/>
    <cellStyle name="20% - Accent2 8 4 2 2 2" xfId="3809"/>
    <cellStyle name="20% - Accent2 8 4 2 2 2 2" xfId="3810"/>
    <cellStyle name="20% - Accent2 8 4 2 2 2 2 2" xfId="3811"/>
    <cellStyle name="20% - Accent2 8 4 2 2 2 3" xfId="3812"/>
    <cellStyle name="20% - Accent2 8 4 2 2 3" xfId="3813"/>
    <cellStyle name="20% - Accent2 8 4 2 2 3 2" xfId="3814"/>
    <cellStyle name="20% - Accent2 8 4 2 2 4" xfId="3815"/>
    <cellStyle name="20% - Accent2 8 4 2 3" xfId="3816"/>
    <cellStyle name="20% - Accent2 8 4 2 3 2" xfId="3817"/>
    <cellStyle name="20% - Accent2 8 4 2 3 2 2" xfId="3818"/>
    <cellStyle name="20% - Accent2 8 4 2 3 2 2 2" xfId="3819"/>
    <cellStyle name="20% - Accent2 8 4 2 3 2 3" xfId="3820"/>
    <cellStyle name="20% - Accent2 8 4 2 3 3" xfId="3821"/>
    <cellStyle name="20% - Accent2 8 4 2 3 3 2" xfId="3822"/>
    <cellStyle name="20% - Accent2 8 4 2 3 4" xfId="3823"/>
    <cellStyle name="20% - Accent2 8 4 2 4" xfId="3824"/>
    <cellStyle name="20% - Accent2 8 4 2 4 2" xfId="3825"/>
    <cellStyle name="20% - Accent2 8 4 2 4 2 2" xfId="3826"/>
    <cellStyle name="20% - Accent2 8 4 2 4 3" xfId="3827"/>
    <cellStyle name="20% - Accent2 8 4 2 5" xfId="3828"/>
    <cellStyle name="20% - Accent2 8 4 2 5 2" xfId="3829"/>
    <cellStyle name="20% - Accent2 8 4 2 6" xfId="3830"/>
    <cellStyle name="20% - Accent2 8 4 3" xfId="3831"/>
    <cellStyle name="20% - Accent2 8 4 3 2" xfId="3832"/>
    <cellStyle name="20% - Accent2 8 4 3 2 2" xfId="3833"/>
    <cellStyle name="20% - Accent2 8 4 3 2 2 2" xfId="3834"/>
    <cellStyle name="20% - Accent2 8 4 3 2 2 2 2" xfId="3835"/>
    <cellStyle name="20% - Accent2 8 4 3 2 2 3" xfId="3836"/>
    <cellStyle name="20% - Accent2 8 4 3 2 3" xfId="3837"/>
    <cellStyle name="20% - Accent2 8 4 3 2 3 2" xfId="3838"/>
    <cellStyle name="20% - Accent2 8 4 3 2 4" xfId="3839"/>
    <cellStyle name="20% - Accent2 8 4 3 3" xfId="3840"/>
    <cellStyle name="20% - Accent2 8 4 3 3 2" xfId="3841"/>
    <cellStyle name="20% - Accent2 8 4 3 3 2 2" xfId="3842"/>
    <cellStyle name="20% - Accent2 8 4 3 3 2 2 2" xfId="3843"/>
    <cellStyle name="20% - Accent2 8 4 3 3 2 3" xfId="3844"/>
    <cellStyle name="20% - Accent2 8 4 3 3 3" xfId="3845"/>
    <cellStyle name="20% - Accent2 8 4 3 3 3 2" xfId="3846"/>
    <cellStyle name="20% - Accent2 8 4 3 3 4" xfId="3847"/>
    <cellStyle name="20% - Accent2 8 4 3 4" xfId="3848"/>
    <cellStyle name="20% - Accent2 8 4 3 4 2" xfId="3849"/>
    <cellStyle name="20% - Accent2 8 4 3 4 2 2" xfId="3850"/>
    <cellStyle name="20% - Accent2 8 4 3 4 3" xfId="3851"/>
    <cellStyle name="20% - Accent2 8 4 3 5" xfId="3852"/>
    <cellStyle name="20% - Accent2 8 4 3 5 2" xfId="3853"/>
    <cellStyle name="20% - Accent2 8 4 3 6" xfId="3854"/>
    <cellStyle name="20% - Accent2 8 4 4" xfId="3855"/>
    <cellStyle name="20% - Accent2 8 4 4 2" xfId="3856"/>
    <cellStyle name="20% - Accent2 8 4 4 2 2" xfId="3857"/>
    <cellStyle name="20% - Accent2 8 4 4 2 2 2" xfId="3858"/>
    <cellStyle name="20% - Accent2 8 4 4 2 2 2 2" xfId="3859"/>
    <cellStyle name="20% - Accent2 8 4 4 2 2 3" xfId="3860"/>
    <cellStyle name="20% - Accent2 8 4 4 2 3" xfId="3861"/>
    <cellStyle name="20% - Accent2 8 4 4 2 3 2" xfId="3862"/>
    <cellStyle name="20% - Accent2 8 4 4 2 4" xfId="3863"/>
    <cellStyle name="20% - Accent2 8 4 4 3" xfId="3864"/>
    <cellStyle name="20% - Accent2 8 4 4 3 2" xfId="3865"/>
    <cellStyle name="20% - Accent2 8 4 4 3 2 2" xfId="3866"/>
    <cellStyle name="20% - Accent2 8 4 4 3 2 2 2" xfId="3867"/>
    <cellStyle name="20% - Accent2 8 4 4 3 2 3" xfId="3868"/>
    <cellStyle name="20% - Accent2 8 4 4 3 3" xfId="3869"/>
    <cellStyle name="20% - Accent2 8 4 4 3 3 2" xfId="3870"/>
    <cellStyle name="20% - Accent2 8 4 4 3 4" xfId="3871"/>
    <cellStyle name="20% - Accent2 8 4 4 4" xfId="3872"/>
    <cellStyle name="20% - Accent2 8 4 4 4 2" xfId="3873"/>
    <cellStyle name="20% - Accent2 8 4 4 4 2 2" xfId="3874"/>
    <cellStyle name="20% - Accent2 8 4 4 4 3" xfId="3875"/>
    <cellStyle name="20% - Accent2 8 4 4 5" xfId="3876"/>
    <cellStyle name="20% - Accent2 8 4 4 5 2" xfId="3877"/>
    <cellStyle name="20% - Accent2 8 4 4 6" xfId="3878"/>
    <cellStyle name="20% - Accent2 8 4 5" xfId="3879"/>
    <cellStyle name="20% - Accent2 8 4 5 2" xfId="3880"/>
    <cellStyle name="20% - Accent2 8 4 5 2 2" xfId="3881"/>
    <cellStyle name="20% - Accent2 8 4 5 2 2 2" xfId="3882"/>
    <cellStyle name="20% - Accent2 8 4 5 2 3" xfId="3883"/>
    <cellStyle name="20% - Accent2 8 4 5 3" xfId="3884"/>
    <cellStyle name="20% - Accent2 8 4 5 3 2" xfId="3885"/>
    <cellStyle name="20% - Accent2 8 4 5 4" xfId="3886"/>
    <cellStyle name="20% - Accent2 8 4 6" xfId="3887"/>
    <cellStyle name="20% - Accent2 8 4 6 2" xfId="3888"/>
    <cellStyle name="20% - Accent2 8 4 6 2 2" xfId="3889"/>
    <cellStyle name="20% - Accent2 8 4 6 2 2 2" xfId="3890"/>
    <cellStyle name="20% - Accent2 8 4 6 2 3" xfId="3891"/>
    <cellStyle name="20% - Accent2 8 4 6 3" xfId="3892"/>
    <cellStyle name="20% - Accent2 8 4 6 3 2" xfId="3893"/>
    <cellStyle name="20% - Accent2 8 4 6 4" xfId="3894"/>
    <cellStyle name="20% - Accent2 8 4 7" xfId="3895"/>
    <cellStyle name="20% - Accent2 8 4 7 2" xfId="3896"/>
    <cellStyle name="20% - Accent2 8 4 7 2 2" xfId="3897"/>
    <cellStyle name="20% - Accent2 8 4 7 3" xfId="3898"/>
    <cellStyle name="20% - Accent2 8 4 8" xfId="3899"/>
    <cellStyle name="20% - Accent2 8 4 8 2" xfId="3900"/>
    <cellStyle name="20% - Accent2 8 4 9" xfId="3901"/>
    <cellStyle name="20% - Accent2 8 5" xfId="3902"/>
    <cellStyle name="20% - Accent2 8 5 2" xfId="3903"/>
    <cellStyle name="20% - Accent2 8 5 2 2" xfId="3904"/>
    <cellStyle name="20% - Accent2 8 5 2 2 2" xfId="3905"/>
    <cellStyle name="20% - Accent2 8 5 2 2 2 2" xfId="3906"/>
    <cellStyle name="20% - Accent2 8 5 2 2 2 2 2" xfId="3907"/>
    <cellStyle name="20% - Accent2 8 5 2 2 2 3" xfId="3908"/>
    <cellStyle name="20% - Accent2 8 5 2 2 3" xfId="3909"/>
    <cellStyle name="20% - Accent2 8 5 2 2 3 2" xfId="3910"/>
    <cellStyle name="20% - Accent2 8 5 2 2 4" xfId="3911"/>
    <cellStyle name="20% - Accent2 8 5 2 3" xfId="3912"/>
    <cellStyle name="20% - Accent2 8 5 2 3 2" xfId="3913"/>
    <cellStyle name="20% - Accent2 8 5 2 3 2 2" xfId="3914"/>
    <cellStyle name="20% - Accent2 8 5 2 3 2 2 2" xfId="3915"/>
    <cellStyle name="20% - Accent2 8 5 2 3 2 3" xfId="3916"/>
    <cellStyle name="20% - Accent2 8 5 2 3 3" xfId="3917"/>
    <cellStyle name="20% - Accent2 8 5 2 3 3 2" xfId="3918"/>
    <cellStyle name="20% - Accent2 8 5 2 3 4" xfId="3919"/>
    <cellStyle name="20% - Accent2 8 5 2 4" xfId="3920"/>
    <cellStyle name="20% - Accent2 8 5 2 4 2" xfId="3921"/>
    <cellStyle name="20% - Accent2 8 5 2 4 2 2" xfId="3922"/>
    <cellStyle name="20% - Accent2 8 5 2 4 3" xfId="3923"/>
    <cellStyle name="20% - Accent2 8 5 2 5" xfId="3924"/>
    <cellStyle name="20% - Accent2 8 5 2 5 2" xfId="3925"/>
    <cellStyle name="20% - Accent2 8 5 2 6" xfId="3926"/>
    <cellStyle name="20% - Accent2 8 5 3" xfId="3927"/>
    <cellStyle name="20% - Accent2 8 5 3 2" xfId="3928"/>
    <cellStyle name="20% - Accent2 8 5 3 2 2" xfId="3929"/>
    <cellStyle name="20% - Accent2 8 5 3 2 2 2" xfId="3930"/>
    <cellStyle name="20% - Accent2 8 5 3 2 2 2 2" xfId="3931"/>
    <cellStyle name="20% - Accent2 8 5 3 2 2 3" xfId="3932"/>
    <cellStyle name="20% - Accent2 8 5 3 2 3" xfId="3933"/>
    <cellStyle name="20% - Accent2 8 5 3 2 3 2" xfId="3934"/>
    <cellStyle name="20% - Accent2 8 5 3 2 4" xfId="3935"/>
    <cellStyle name="20% - Accent2 8 5 3 3" xfId="3936"/>
    <cellStyle name="20% - Accent2 8 5 3 3 2" xfId="3937"/>
    <cellStyle name="20% - Accent2 8 5 3 3 2 2" xfId="3938"/>
    <cellStyle name="20% - Accent2 8 5 3 3 2 2 2" xfId="3939"/>
    <cellStyle name="20% - Accent2 8 5 3 3 2 3" xfId="3940"/>
    <cellStyle name="20% - Accent2 8 5 3 3 3" xfId="3941"/>
    <cellStyle name="20% - Accent2 8 5 3 3 3 2" xfId="3942"/>
    <cellStyle name="20% - Accent2 8 5 3 3 4" xfId="3943"/>
    <cellStyle name="20% - Accent2 8 5 3 4" xfId="3944"/>
    <cellStyle name="20% - Accent2 8 5 3 4 2" xfId="3945"/>
    <cellStyle name="20% - Accent2 8 5 3 4 2 2" xfId="3946"/>
    <cellStyle name="20% - Accent2 8 5 3 4 3" xfId="3947"/>
    <cellStyle name="20% - Accent2 8 5 3 5" xfId="3948"/>
    <cellStyle name="20% - Accent2 8 5 3 5 2" xfId="3949"/>
    <cellStyle name="20% - Accent2 8 5 3 6" xfId="3950"/>
    <cellStyle name="20% - Accent2 8 5 4" xfId="3951"/>
    <cellStyle name="20% - Accent2 8 5 4 2" xfId="3952"/>
    <cellStyle name="20% - Accent2 8 5 4 2 2" xfId="3953"/>
    <cellStyle name="20% - Accent2 8 5 4 2 2 2" xfId="3954"/>
    <cellStyle name="20% - Accent2 8 5 4 2 2 2 2" xfId="3955"/>
    <cellStyle name="20% - Accent2 8 5 4 2 2 3" xfId="3956"/>
    <cellStyle name="20% - Accent2 8 5 4 2 3" xfId="3957"/>
    <cellStyle name="20% - Accent2 8 5 4 2 3 2" xfId="3958"/>
    <cellStyle name="20% - Accent2 8 5 4 2 4" xfId="3959"/>
    <cellStyle name="20% - Accent2 8 5 4 3" xfId="3960"/>
    <cellStyle name="20% - Accent2 8 5 4 3 2" xfId="3961"/>
    <cellStyle name="20% - Accent2 8 5 4 3 2 2" xfId="3962"/>
    <cellStyle name="20% - Accent2 8 5 4 3 2 2 2" xfId="3963"/>
    <cellStyle name="20% - Accent2 8 5 4 3 2 3" xfId="3964"/>
    <cellStyle name="20% - Accent2 8 5 4 3 3" xfId="3965"/>
    <cellStyle name="20% - Accent2 8 5 4 3 3 2" xfId="3966"/>
    <cellStyle name="20% - Accent2 8 5 4 3 4" xfId="3967"/>
    <cellStyle name="20% - Accent2 8 5 4 4" xfId="3968"/>
    <cellStyle name="20% - Accent2 8 5 4 4 2" xfId="3969"/>
    <cellStyle name="20% - Accent2 8 5 4 4 2 2" xfId="3970"/>
    <cellStyle name="20% - Accent2 8 5 4 4 3" xfId="3971"/>
    <cellStyle name="20% - Accent2 8 5 4 5" xfId="3972"/>
    <cellStyle name="20% - Accent2 8 5 4 5 2" xfId="3973"/>
    <cellStyle name="20% - Accent2 8 5 4 6" xfId="3974"/>
    <cellStyle name="20% - Accent2 8 5 5" xfId="3975"/>
    <cellStyle name="20% - Accent2 8 5 5 2" xfId="3976"/>
    <cellStyle name="20% - Accent2 8 5 5 2 2" xfId="3977"/>
    <cellStyle name="20% - Accent2 8 5 5 2 2 2" xfId="3978"/>
    <cellStyle name="20% - Accent2 8 5 5 2 3" xfId="3979"/>
    <cellStyle name="20% - Accent2 8 5 5 3" xfId="3980"/>
    <cellStyle name="20% - Accent2 8 5 5 3 2" xfId="3981"/>
    <cellStyle name="20% - Accent2 8 5 5 4" xfId="3982"/>
    <cellStyle name="20% - Accent2 8 5 6" xfId="3983"/>
    <cellStyle name="20% - Accent2 8 5 6 2" xfId="3984"/>
    <cellStyle name="20% - Accent2 8 5 6 2 2" xfId="3985"/>
    <cellStyle name="20% - Accent2 8 5 6 2 2 2" xfId="3986"/>
    <cellStyle name="20% - Accent2 8 5 6 2 3" xfId="3987"/>
    <cellStyle name="20% - Accent2 8 5 6 3" xfId="3988"/>
    <cellStyle name="20% - Accent2 8 5 6 3 2" xfId="3989"/>
    <cellStyle name="20% - Accent2 8 5 6 4" xfId="3990"/>
    <cellStyle name="20% - Accent2 8 5 7" xfId="3991"/>
    <cellStyle name="20% - Accent2 8 5 7 2" xfId="3992"/>
    <cellStyle name="20% - Accent2 8 5 7 2 2" xfId="3993"/>
    <cellStyle name="20% - Accent2 8 5 7 3" xfId="3994"/>
    <cellStyle name="20% - Accent2 8 5 8" xfId="3995"/>
    <cellStyle name="20% - Accent2 8 5 8 2" xfId="3996"/>
    <cellStyle name="20% - Accent2 8 5 9" xfId="3997"/>
    <cellStyle name="20% - Accent2 8 6" xfId="3998"/>
    <cellStyle name="20% - Accent2 8 6 2" xfId="3999"/>
    <cellStyle name="20% - Accent2 8 6 2 2" xfId="4000"/>
    <cellStyle name="20% - Accent2 8 6 2 2 2" xfId="4001"/>
    <cellStyle name="20% - Accent2 8 6 2 2 2 2" xfId="4002"/>
    <cellStyle name="20% - Accent2 8 6 2 2 2 2 2" xfId="4003"/>
    <cellStyle name="20% - Accent2 8 6 2 2 2 3" xfId="4004"/>
    <cellStyle name="20% - Accent2 8 6 2 2 3" xfId="4005"/>
    <cellStyle name="20% - Accent2 8 6 2 2 3 2" xfId="4006"/>
    <cellStyle name="20% - Accent2 8 6 2 2 4" xfId="4007"/>
    <cellStyle name="20% - Accent2 8 6 2 3" xfId="4008"/>
    <cellStyle name="20% - Accent2 8 6 2 3 2" xfId="4009"/>
    <cellStyle name="20% - Accent2 8 6 2 3 2 2" xfId="4010"/>
    <cellStyle name="20% - Accent2 8 6 2 3 2 2 2" xfId="4011"/>
    <cellStyle name="20% - Accent2 8 6 2 3 2 3" xfId="4012"/>
    <cellStyle name="20% - Accent2 8 6 2 3 3" xfId="4013"/>
    <cellStyle name="20% - Accent2 8 6 2 3 3 2" xfId="4014"/>
    <cellStyle name="20% - Accent2 8 6 2 3 4" xfId="4015"/>
    <cellStyle name="20% - Accent2 8 6 2 4" xfId="4016"/>
    <cellStyle name="20% - Accent2 8 6 2 4 2" xfId="4017"/>
    <cellStyle name="20% - Accent2 8 6 2 4 2 2" xfId="4018"/>
    <cellStyle name="20% - Accent2 8 6 2 4 3" xfId="4019"/>
    <cellStyle name="20% - Accent2 8 6 2 5" xfId="4020"/>
    <cellStyle name="20% - Accent2 8 6 2 5 2" xfId="4021"/>
    <cellStyle name="20% - Accent2 8 6 2 6" xfId="4022"/>
    <cellStyle name="20% - Accent2 8 6 3" xfId="4023"/>
    <cellStyle name="20% - Accent2 8 6 3 2" xfId="4024"/>
    <cellStyle name="20% - Accent2 8 6 3 2 2" xfId="4025"/>
    <cellStyle name="20% - Accent2 8 6 3 2 2 2" xfId="4026"/>
    <cellStyle name="20% - Accent2 8 6 3 2 2 2 2" xfId="4027"/>
    <cellStyle name="20% - Accent2 8 6 3 2 2 3" xfId="4028"/>
    <cellStyle name="20% - Accent2 8 6 3 2 3" xfId="4029"/>
    <cellStyle name="20% - Accent2 8 6 3 2 3 2" xfId="4030"/>
    <cellStyle name="20% - Accent2 8 6 3 2 4" xfId="4031"/>
    <cellStyle name="20% - Accent2 8 6 3 3" xfId="4032"/>
    <cellStyle name="20% - Accent2 8 6 3 3 2" xfId="4033"/>
    <cellStyle name="20% - Accent2 8 6 3 3 2 2" xfId="4034"/>
    <cellStyle name="20% - Accent2 8 6 3 3 2 2 2" xfId="4035"/>
    <cellStyle name="20% - Accent2 8 6 3 3 2 3" xfId="4036"/>
    <cellStyle name="20% - Accent2 8 6 3 3 3" xfId="4037"/>
    <cellStyle name="20% - Accent2 8 6 3 3 3 2" xfId="4038"/>
    <cellStyle name="20% - Accent2 8 6 3 3 4" xfId="4039"/>
    <cellStyle name="20% - Accent2 8 6 3 4" xfId="4040"/>
    <cellStyle name="20% - Accent2 8 6 3 4 2" xfId="4041"/>
    <cellStyle name="20% - Accent2 8 6 3 4 2 2" xfId="4042"/>
    <cellStyle name="20% - Accent2 8 6 3 4 3" xfId="4043"/>
    <cellStyle name="20% - Accent2 8 6 3 5" xfId="4044"/>
    <cellStyle name="20% - Accent2 8 6 3 5 2" xfId="4045"/>
    <cellStyle name="20% - Accent2 8 6 3 6" xfId="4046"/>
    <cellStyle name="20% - Accent2 8 6 4" xfId="4047"/>
    <cellStyle name="20% - Accent2 8 6 4 2" xfId="4048"/>
    <cellStyle name="20% - Accent2 8 6 4 2 2" xfId="4049"/>
    <cellStyle name="20% - Accent2 8 6 4 2 2 2" xfId="4050"/>
    <cellStyle name="20% - Accent2 8 6 4 2 2 2 2" xfId="4051"/>
    <cellStyle name="20% - Accent2 8 6 4 2 2 3" xfId="4052"/>
    <cellStyle name="20% - Accent2 8 6 4 2 3" xfId="4053"/>
    <cellStyle name="20% - Accent2 8 6 4 2 3 2" xfId="4054"/>
    <cellStyle name="20% - Accent2 8 6 4 2 4" xfId="4055"/>
    <cellStyle name="20% - Accent2 8 6 4 3" xfId="4056"/>
    <cellStyle name="20% - Accent2 8 6 4 3 2" xfId="4057"/>
    <cellStyle name="20% - Accent2 8 6 4 3 2 2" xfId="4058"/>
    <cellStyle name="20% - Accent2 8 6 4 3 2 2 2" xfId="4059"/>
    <cellStyle name="20% - Accent2 8 6 4 3 2 3" xfId="4060"/>
    <cellStyle name="20% - Accent2 8 6 4 3 3" xfId="4061"/>
    <cellStyle name="20% - Accent2 8 6 4 3 3 2" xfId="4062"/>
    <cellStyle name="20% - Accent2 8 6 4 3 4" xfId="4063"/>
    <cellStyle name="20% - Accent2 8 6 4 4" xfId="4064"/>
    <cellStyle name="20% - Accent2 8 6 4 4 2" xfId="4065"/>
    <cellStyle name="20% - Accent2 8 6 4 4 2 2" xfId="4066"/>
    <cellStyle name="20% - Accent2 8 6 4 4 3" xfId="4067"/>
    <cellStyle name="20% - Accent2 8 6 4 5" xfId="4068"/>
    <cellStyle name="20% - Accent2 8 6 4 5 2" xfId="4069"/>
    <cellStyle name="20% - Accent2 8 6 4 6" xfId="4070"/>
    <cellStyle name="20% - Accent2 8 6 5" xfId="4071"/>
    <cellStyle name="20% - Accent2 8 6 5 2" xfId="4072"/>
    <cellStyle name="20% - Accent2 8 6 5 2 2" xfId="4073"/>
    <cellStyle name="20% - Accent2 8 6 5 2 2 2" xfId="4074"/>
    <cellStyle name="20% - Accent2 8 6 5 2 3" xfId="4075"/>
    <cellStyle name="20% - Accent2 8 6 5 3" xfId="4076"/>
    <cellStyle name="20% - Accent2 8 6 5 3 2" xfId="4077"/>
    <cellStyle name="20% - Accent2 8 6 5 4" xfId="4078"/>
    <cellStyle name="20% - Accent2 8 6 6" xfId="4079"/>
    <cellStyle name="20% - Accent2 8 6 6 2" xfId="4080"/>
    <cellStyle name="20% - Accent2 8 6 6 2 2" xfId="4081"/>
    <cellStyle name="20% - Accent2 8 6 6 2 2 2" xfId="4082"/>
    <cellStyle name="20% - Accent2 8 6 6 2 3" xfId="4083"/>
    <cellStyle name="20% - Accent2 8 6 6 3" xfId="4084"/>
    <cellStyle name="20% - Accent2 8 6 6 3 2" xfId="4085"/>
    <cellStyle name="20% - Accent2 8 6 6 4" xfId="4086"/>
    <cellStyle name="20% - Accent2 8 6 7" xfId="4087"/>
    <cellStyle name="20% - Accent2 8 6 7 2" xfId="4088"/>
    <cellStyle name="20% - Accent2 8 6 7 2 2" xfId="4089"/>
    <cellStyle name="20% - Accent2 8 6 7 3" xfId="4090"/>
    <cellStyle name="20% - Accent2 8 6 8" xfId="4091"/>
    <cellStyle name="20% - Accent2 8 6 8 2" xfId="4092"/>
    <cellStyle name="20% - Accent2 8 6 9" xfId="4093"/>
    <cellStyle name="20% - Accent2 9" xfId="4094"/>
    <cellStyle name="20% - Accent3 10" xfId="4095"/>
    <cellStyle name="20% - Accent3 10 2" xfId="4096"/>
    <cellStyle name="20% - Accent3 10 2 2" xfId="4097"/>
    <cellStyle name="20% - Accent3 10 2 2 2" xfId="4098"/>
    <cellStyle name="20% - Accent3 10 2 2 2 2" xfId="4099"/>
    <cellStyle name="20% - Accent3 10 2 2 2 2 2" xfId="4100"/>
    <cellStyle name="20% - Accent3 10 2 2 2 3" xfId="4101"/>
    <cellStyle name="20% - Accent3 10 2 2 3" xfId="4102"/>
    <cellStyle name="20% - Accent3 10 2 2 3 2" xfId="4103"/>
    <cellStyle name="20% - Accent3 10 2 2 4" xfId="4104"/>
    <cellStyle name="20% - Accent3 10 2 3" xfId="4105"/>
    <cellStyle name="20% - Accent3 10 2 3 2" xfId="4106"/>
    <cellStyle name="20% - Accent3 10 2 3 2 2" xfId="4107"/>
    <cellStyle name="20% - Accent3 10 2 3 2 2 2" xfId="4108"/>
    <cellStyle name="20% - Accent3 10 2 3 2 3" xfId="4109"/>
    <cellStyle name="20% - Accent3 10 2 3 3" xfId="4110"/>
    <cellStyle name="20% - Accent3 10 2 3 3 2" xfId="4111"/>
    <cellStyle name="20% - Accent3 10 2 3 4" xfId="4112"/>
    <cellStyle name="20% - Accent3 10 2 4" xfId="4113"/>
    <cellStyle name="20% - Accent3 10 2 4 2" xfId="4114"/>
    <cellStyle name="20% - Accent3 10 2 4 2 2" xfId="4115"/>
    <cellStyle name="20% - Accent3 10 2 4 3" xfId="4116"/>
    <cellStyle name="20% - Accent3 10 2 5" xfId="4117"/>
    <cellStyle name="20% - Accent3 10 2 5 2" xfId="4118"/>
    <cellStyle name="20% - Accent3 10 2 6" xfId="4119"/>
    <cellStyle name="20% - Accent3 10 3" xfId="4120"/>
    <cellStyle name="20% - Accent3 10 3 2" xfId="4121"/>
    <cellStyle name="20% - Accent3 10 3 2 2" xfId="4122"/>
    <cellStyle name="20% - Accent3 10 3 2 2 2" xfId="4123"/>
    <cellStyle name="20% - Accent3 10 3 2 2 2 2" xfId="4124"/>
    <cellStyle name="20% - Accent3 10 3 2 2 3" xfId="4125"/>
    <cellStyle name="20% - Accent3 10 3 2 3" xfId="4126"/>
    <cellStyle name="20% - Accent3 10 3 2 3 2" xfId="4127"/>
    <cellStyle name="20% - Accent3 10 3 2 4" xfId="4128"/>
    <cellStyle name="20% - Accent3 10 3 3" xfId="4129"/>
    <cellStyle name="20% - Accent3 10 3 3 2" xfId="4130"/>
    <cellStyle name="20% - Accent3 10 3 3 2 2" xfId="4131"/>
    <cellStyle name="20% - Accent3 10 3 3 2 2 2" xfId="4132"/>
    <cellStyle name="20% - Accent3 10 3 3 2 3" xfId="4133"/>
    <cellStyle name="20% - Accent3 10 3 3 3" xfId="4134"/>
    <cellStyle name="20% - Accent3 10 3 3 3 2" xfId="4135"/>
    <cellStyle name="20% - Accent3 10 3 3 4" xfId="4136"/>
    <cellStyle name="20% - Accent3 10 3 4" xfId="4137"/>
    <cellStyle name="20% - Accent3 10 3 4 2" xfId="4138"/>
    <cellStyle name="20% - Accent3 10 3 4 2 2" xfId="4139"/>
    <cellStyle name="20% - Accent3 10 3 4 3" xfId="4140"/>
    <cellStyle name="20% - Accent3 10 3 5" xfId="4141"/>
    <cellStyle name="20% - Accent3 10 3 5 2" xfId="4142"/>
    <cellStyle name="20% - Accent3 10 3 6" xfId="4143"/>
    <cellStyle name="20% - Accent3 10 4" xfId="4144"/>
    <cellStyle name="20% - Accent3 10 4 2" xfId="4145"/>
    <cellStyle name="20% - Accent3 10 4 2 2" xfId="4146"/>
    <cellStyle name="20% - Accent3 10 4 2 2 2" xfId="4147"/>
    <cellStyle name="20% - Accent3 10 4 2 2 2 2" xfId="4148"/>
    <cellStyle name="20% - Accent3 10 4 2 2 3" xfId="4149"/>
    <cellStyle name="20% - Accent3 10 4 2 3" xfId="4150"/>
    <cellStyle name="20% - Accent3 10 4 2 3 2" xfId="4151"/>
    <cellStyle name="20% - Accent3 10 4 2 4" xfId="4152"/>
    <cellStyle name="20% - Accent3 10 4 3" xfId="4153"/>
    <cellStyle name="20% - Accent3 10 4 3 2" xfId="4154"/>
    <cellStyle name="20% - Accent3 10 4 3 2 2" xfId="4155"/>
    <cellStyle name="20% - Accent3 10 4 3 2 2 2" xfId="4156"/>
    <cellStyle name="20% - Accent3 10 4 3 2 3" xfId="4157"/>
    <cellStyle name="20% - Accent3 10 4 3 3" xfId="4158"/>
    <cellStyle name="20% - Accent3 10 4 3 3 2" xfId="4159"/>
    <cellStyle name="20% - Accent3 10 4 3 4" xfId="4160"/>
    <cellStyle name="20% - Accent3 10 4 4" xfId="4161"/>
    <cellStyle name="20% - Accent3 10 4 4 2" xfId="4162"/>
    <cellStyle name="20% - Accent3 10 4 4 2 2" xfId="4163"/>
    <cellStyle name="20% - Accent3 10 4 4 3" xfId="4164"/>
    <cellStyle name="20% - Accent3 10 4 5" xfId="4165"/>
    <cellStyle name="20% - Accent3 10 4 5 2" xfId="4166"/>
    <cellStyle name="20% - Accent3 10 4 6" xfId="4167"/>
    <cellStyle name="20% - Accent3 10 5" xfId="4168"/>
    <cellStyle name="20% - Accent3 10 5 2" xfId="4169"/>
    <cellStyle name="20% - Accent3 10 5 2 2" xfId="4170"/>
    <cellStyle name="20% - Accent3 10 5 2 2 2" xfId="4171"/>
    <cellStyle name="20% - Accent3 10 5 2 3" xfId="4172"/>
    <cellStyle name="20% - Accent3 10 5 3" xfId="4173"/>
    <cellStyle name="20% - Accent3 10 5 3 2" xfId="4174"/>
    <cellStyle name="20% - Accent3 10 5 4" xfId="4175"/>
    <cellStyle name="20% - Accent3 10 6" xfId="4176"/>
    <cellStyle name="20% - Accent3 10 6 2" xfId="4177"/>
    <cellStyle name="20% - Accent3 10 6 2 2" xfId="4178"/>
    <cellStyle name="20% - Accent3 10 6 2 2 2" xfId="4179"/>
    <cellStyle name="20% - Accent3 10 6 2 3" xfId="4180"/>
    <cellStyle name="20% - Accent3 10 6 3" xfId="4181"/>
    <cellStyle name="20% - Accent3 10 6 3 2" xfId="4182"/>
    <cellStyle name="20% - Accent3 10 6 4" xfId="4183"/>
    <cellStyle name="20% - Accent3 10 7" xfId="4184"/>
    <cellStyle name="20% - Accent3 10 7 2" xfId="4185"/>
    <cellStyle name="20% - Accent3 10 7 2 2" xfId="4186"/>
    <cellStyle name="20% - Accent3 10 7 3" xfId="4187"/>
    <cellStyle name="20% - Accent3 10 8" xfId="4188"/>
    <cellStyle name="20% - Accent3 10 8 2" xfId="4189"/>
    <cellStyle name="20% - Accent3 10 9" xfId="4190"/>
    <cellStyle name="20% - Accent3 11" xfId="4191"/>
    <cellStyle name="20% - Accent3 11 2" xfId="4192"/>
    <cellStyle name="20% - Accent3 11 2 2" xfId="4193"/>
    <cellStyle name="20% - Accent3 11 2 2 2" xfId="4194"/>
    <cellStyle name="20% - Accent3 11 2 2 2 2" xfId="4195"/>
    <cellStyle name="20% - Accent3 11 2 2 2 2 2" xfId="4196"/>
    <cellStyle name="20% - Accent3 11 2 2 2 3" xfId="4197"/>
    <cellStyle name="20% - Accent3 11 2 2 3" xfId="4198"/>
    <cellStyle name="20% - Accent3 11 2 2 3 2" xfId="4199"/>
    <cellStyle name="20% - Accent3 11 2 2 4" xfId="4200"/>
    <cellStyle name="20% - Accent3 11 2 3" xfId="4201"/>
    <cellStyle name="20% - Accent3 11 2 3 2" xfId="4202"/>
    <cellStyle name="20% - Accent3 11 2 3 2 2" xfId="4203"/>
    <cellStyle name="20% - Accent3 11 2 3 2 2 2" xfId="4204"/>
    <cellStyle name="20% - Accent3 11 2 3 2 3" xfId="4205"/>
    <cellStyle name="20% - Accent3 11 2 3 3" xfId="4206"/>
    <cellStyle name="20% - Accent3 11 2 3 3 2" xfId="4207"/>
    <cellStyle name="20% - Accent3 11 2 3 4" xfId="4208"/>
    <cellStyle name="20% - Accent3 11 2 4" xfId="4209"/>
    <cellStyle name="20% - Accent3 11 2 4 2" xfId="4210"/>
    <cellStyle name="20% - Accent3 11 2 4 2 2" xfId="4211"/>
    <cellStyle name="20% - Accent3 11 2 4 3" xfId="4212"/>
    <cellStyle name="20% - Accent3 11 2 5" xfId="4213"/>
    <cellStyle name="20% - Accent3 11 2 5 2" xfId="4214"/>
    <cellStyle name="20% - Accent3 11 2 6" xfId="4215"/>
    <cellStyle name="20% - Accent3 11 3" xfId="4216"/>
    <cellStyle name="20% - Accent3 11 3 2" xfId="4217"/>
    <cellStyle name="20% - Accent3 11 3 2 2" xfId="4218"/>
    <cellStyle name="20% - Accent3 11 3 2 2 2" xfId="4219"/>
    <cellStyle name="20% - Accent3 11 3 2 2 2 2" xfId="4220"/>
    <cellStyle name="20% - Accent3 11 3 2 2 3" xfId="4221"/>
    <cellStyle name="20% - Accent3 11 3 2 3" xfId="4222"/>
    <cellStyle name="20% - Accent3 11 3 2 3 2" xfId="4223"/>
    <cellStyle name="20% - Accent3 11 3 2 4" xfId="4224"/>
    <cellStyle name="20% - Accent3 11 3 3" xfId="4225"/>
    <cellStyle name="20% - Accent3 11 3 3 2" xfId="4226"/>
    <cellStyle name="20% - Accent3 11 3 3 2 2" xfId="4227"/>
    <cellStyle name="20% - Accent3 11 3 3 2 2 2" xfId="4228"/>
    <cellStyle name="20% - Accent3 11 3 3 2 3" xfId="4229"/>
    <cellStyle name="20% - Accent3 11 3 3 3" xfId="4230"/>
    <cellStyle name="20% - Accent3 11 3 3 3 2" xfId="4231"/>
    <cellStyle name="20% - Accent3 11 3 3 4" xfId="4232"/>
    <cellStyle name="20% - Accent3 11 3 4" xfId="4233"/>
    <cellStyle name="20% - Accent3 11 3 4 2" xfId="4234"/>
    <cellStyle name="20% - Accent3 11 3 4 2 2" xfId="4235"/>
    <cellStyle name="20% - Accent3 11 3 4 3" xfId="4236"/>
    <cellStyle name="20% - Accent3 11 3 5" xfId="4237"/>
    <cellStyle name="20% - Accent3 11 3 5 2" xfId="4238"/>
    <cellStyle name="20% - Accent3 11 3 6" xfId="4239"/>
    <cellStyle name="20% - Accent3 11 4" xfId="4240"/>
    <cellStyle name="20% - Accent3 11 4 2" xfId="4241"/>
    <cellStyle name="20% - Accent3 11 4 2 2" xfId="4242"/>
    <cellStyle name="20% - Accent3 11 4 2 2 2" xfId="4243"/>
    <cellStyle name="20% - Accent3 11 4 2 2 2 2" xfId="4244"/>
    <cellStyle name="20% - Accent3 11 4 2 2 3" xfId="4245"/>
    <cellStyle name="20% - Accent3 11 4 2 3" xfId="4246"/>
    <cellStyle name="20% - Accent3 11 4 2 3 2" xfId="4247"/>
    <cellStyle name="20% - Accent3 11 4 2 4" xfId="4248"/>
    <cellStyle name="20% - Accent3 11 4 3" xfId="4249"/>
    <cellStyle name="20% - Accent3 11 4 3 2" xfId="4250"/>
    <cellStyle name="20% - Accent3 11 4 3 2 2" xfId="4251"/>
    <cellStyle name="20% - Accent3 11 4 3 2 2 2" xfId="4252"/>
    <cellStyle name="20% - Accent3 11 4 3 2 3" xfId="4253"/>
    <cellStyle name="20% - Accent3 11 4 3 3" xfId="4254"/>
    <cellStyle name="20% - Accent3 11 4 3 3 2" xfId="4255"/>
    <cellStyle name="20% - Accent3 11 4 3 4" xfId="4256"/>
    <cellStyle name="20% - Accent3 11 4 4" xfId="4257"/>
    <cellStyle name="20% - Accent3 11 4 4 2" xfId="4258"/>
    <cellStyle name="20% - Accent3 11 4 4 2 2" xfId="4259"/>
    <cellStyle name="20% - Accent3 11 4 4 3" xfId="4260"/>
    <cellStyle name="20% - Accent3 11 4 5" xfId="4261"/>
    <cellStyle name="20% - Accent3 11 4 5 2" xfId="4262"/>
    <cellStyle name="20% - Accent3 11 4 6" xfId="4263"/>
    <cellStyle name="20% - Accent3 11 5" xfId="4264"/>
    <cellStyle name="20% - Accent3 11 5 2" xfId="4265"/>
    <cellStyle name="20% - Accent3 11 5 2 2" xfId="4266"/>
    <cellStyle name="20% - Accent3 11 5 2 2 2" xfId="4267"/>
    <cellStyle name="20% - Accent3 11 5 2 3" xfId="4268"/>
    <cellStyle name="20% - Accent3 11 5 3" xfId="4269"/>
    <cellStyle name="20% - Accent3 11 5 3 2" xfId="4270"/>
    <cellStyle name="20% - Accent3 11 5 4" xfId="4271"/>
    <cellStyle name="20% - Accent3 11 6" xfId="4272"/>
    <cellStyle name="20% - Accent3 11 6 2" xfId="4273"/>
    <cellStyle name="20% - Accent3 11 6 2 2" xfId="4274"/>
    <cellStyle name="20% - Accent3 11 6 2 2 2" xfId="4275"/>
    <cellStyle name="20% - Accent3 11 6 2 3" xfId="4276"/>
    <cellStyle name="20% - Accent3 11 6 3" xfId="4277"/>
    <cellStyle name="20% - Accent3 11 6 3 2" xfId="4278"/>
    <cellStyle name="20% - Accent3 11 6 4" xfId="4279"/>
    <cellStyle name="20% - Accent3 11 7" xfId="4280"/>
    <cellStyle name="20% - Accent3 11 7 2" xfId="4281"/>
    <cellStyle name="20% - Accent3 11 7 2 2" xfId="4282"/>
    <cellStyle name="20% - Accent3 11 7 3" xfId="4283"/>
    <cellStyle name="20% - Accent3 11 8" xfId="4284"/>
    <cellStyle name="20% - Accent3 11 8 2" xfId="4285"/>
    <cellStyle name="20% - Accent3 11 9" xfId="4286"/>
    <cellStyle name="20% - Accent3 12" xfId="4287"/>
    <cellStyle name="20% - Accent3 12 2" xfId="4288"/>
    <cellStyle name="20% - Accent3 12 2 2" xfId="4289"/>
    <cellStyle name="20% - Accent3 12 2 2 2" xfId="4290"/>
    <cellStyle name="20% - Accent3 12 2 2 2 2" xfId="4291"/>
    <cellStyle name="20% - Accent3 12 2 2 3" xfId="4292"/>
    <cellStyle name="20% - Accent3 12 2 3" xfId="4293"/>
    <cellStyle name="20% - Accent3 12 2 3 2" xfId="4294"/>
    <cellStyle name="20% - Accent3 12 2 4" xfId="4295"/>
    <cellStyle name="20% - Accent3 12 3" xfId="4296"/>
    <cellStyle name="20% - Accent3 12 3 2" xfId="4297"/>
    <cellStyle name="20% - Accent3 12 3 2 2" xfId="4298"/>
    <cellStyle name="20% - Accent3 12 3 2 2 2" xfId="4299"/>
    <cellStyle name="20% - Accent3 12 3 2 3" xfId="4300"/>
    <cellStyle name="20% - Accent3 12 3 3" xfId="4301"/>
    <cellStyle name="20% - Accent3 12 3 3 2" xfId="4302"/>
    <cellStyle name="20% - Accent3 12 3 4" xfId="4303"/>
    <cellStyle name="20% - Accent3 12 4" xfId="4304"/>
    <cellStyle name="20% - Accent3 12 4 2" xfId="4305"/>
    <cellStyle name="20% - Accent3 12 4 2 2" xfId="4306"/>
    <cellStyle name="20% - Accent3 12 4 3" xfId="4307"/>
    <cellStyle name="20% - Accent3 12 5" xfId="4308"/>
    <cellStyle name="20% - Accent3 12 5 2" xfId="4309"/>
    <cellStyle name="20% - Accent3 12 6" xfId="4310"/>
    <cellStyle name="20% - Accent3 13" xfId="4311"/>
    <cellStyle name="20% - Accent3 13 2" xfId="4312"/>
    <cellStyle name="20% - Accent3 13 2 2" xfId="4313"/>
    <cellStyle name="20% - Accent3 13 2 2 2" xfId="4314"/>
    <cellStyle name="20% - Accent3 13 2 2 2 2" xfId="4315"/>
    <cellStyle name="20% - Accent3 13 2 2 3" xfId="4316"/>
    <cellStyle name="20% - Accent3 13 2 3" xfId="4317"/>
    <cellStyle name="20% - Accent3 13 2 3 2" xfId="4318"/>
    <cellStyle name="20% - Accent3 13 2 4" xfId="4319"/>
    <cellStyle name="20% - Accent3 13 3" xfId="4320"/>
    <cellStyle name="20% - Accent3 13 3 2" xfId="4321"/>
    <cellStyle name="20% - Accent3 13 3 2 2" xfId="4322"/>
    <cellStyle name="20% - Accent3 13 3 2 2 2" xfId="4323"/>
    <cellStyle name="20% - Accent3 13 3 2 3" xfId="4324"/>
    <cellStyle name="20% - Accent3 13 3 3" xfId="4325"/>
    <cellStyle name="20% - Accent3 13 3 3 2" xfId="4326"/>
    <cellStyle name="20% - Accent3 13 3 4" xfId="4327"/>
    <cellStyle name="20% - Accent3 13 4" xfId="4328"/>
    <cellStyle name="20% - Accent3 13 4 2" xfId="4329"/>
    <cellStyle name="20% - Accent3 13 4 2 2" xfId="4330"/>
    <cellStyle name="20% - Accent3 13 4 3" xfId="4331"/>
    <cellStyle name="20% - Accent3 13 5" xfId="4332"/>
    <cellStyle name="20% - Accent3 13 5 2" xfId="4333"/>
    <cellStyle name="20% - Accent3 13 6" xfId="4334"/>
    <cellStyle name="20% - Accent3 14" xfId="4335"/>
    <cellStyle name="20% - Accent3 14 2" xfId="4336"/>
    <cellStyle name="20% - Accent3 14 2 2" xfId="4337"/>
    <cellStyle name="20% - Accent3 14 2 2 2" xfId="4338"/>
    <cellStyle name="20% - Accent3 14 2 2 2 2" xfId="4339"/>
    <cellStyle name="20% - Accent3 14 2 2 3" xfId="4340"/>
    <cellStyle name="20% - Accent3 14 2 3" xfId="4341"/>
    <cellStyle name="20% - Accent3 14 2 3 2" xfId="4342"/>
    <cellStyle name="20% - Accent3 14 2 4" xfId="4343"/>
    <cellStyle name="20% - Accent3 14 3" xfId="4344"/>
    <cellStyle name="20% - Accent3 14 3 2" xfId="4345"/>
    <cellStyle name="20% - Accent3 14 3 2 2" xfId="4346"/>
    <cellStyle name="20% - Accent3 14 3 2 2 2" xfId="4347"/>
    <cellStyle name="20% - Accent3 14 3 2 3" xfId="4348"/>
    <cellStyle name="20% - Accent3 14 3 3" xfId="4349"/>
    <cellStyle name="20% - Accent3 14 3 3 2" xfId="4350"/>
    <cellStyle name="20% - Accent3 14 3 4" xfId="4351"/>
    <cellStyle name="20% - Accent3 14 4" xfId="4352"/>
    <cellStyle name="20% - Accent3 14 4 2" xfId="4353"/>
    <cellStyle name="20% - Accent3 14 4 2 2" xfId="4354"/>
    <cellStyle name="20% - Accent3 14 4 3" xfId="4355"/>
    <cellStyle name="20% - Accent3 14 5" xfId="4356"/>
    <cellStyle name="20% - Accent3 14 5 2" xfId="4357"/>
    <cellStyle name="20% - Accent3 14 6" xfId="4358"/>
    <cellStyle name="20% - Accent3 15" xfId="4359"/>
    <cellStyle name="20% - Accent3 15 2" xfId="4360"/>
    <cellStyle name="20% - Accent3 15 2 2" xfId="4361"/>
    <cellStyle name="20% - Accent3 15 2 2 2" xfId="4362"/>
    <cellStyle name="20% - Accent3 15 2 3" xfId="4363"/>
    <cellStyle name="20% - Accent3 15 3" xfId="4364"/>
    <cellStyle name="20% - Accent3 15 3 2" xfId="4365"/>
    <cellStyle name="20% - Accent3 15 4" xfId="4366"/>
    <cellStyle name="20% - Accent3 16" xfId="4367"/>
    <cellStyle name="20% - Accent3 16 2" xfId="4368"/>
    <cellStyle name="20% - Accent3 16 2 2" xfId="4369"/>
    <cellStyle name="20% - Accent3 16 2 2 2" xfId="4370"/>
    <cellStyle name="20% - Accent3 16 2 3" xfId="4371"/>
    <cellStyle name="20% - Accent3 16 3" xfId="4372"/>
    <cellStyle name="20% - Accent3 16 3 2" xfId="4373"/>
    <cellStyle name="20% - Accent3 16 4" xfId="4374"/>
    <cellStyle name="20% - Accent3 17" xfId="4375"/>
    <cellStyle name="20% - Accent3 17 2" xfId="4376"/>
    <cellStyle name="20% - Accent3 17 2 2" xfId="4377"/>
    <cellStyle name="20% - Accent3 17 2 2 2" xfId="4378"/>
    <cellStyle name="20% - Accent3 17 2 3" xfId="4379"/>
    <cellStyle name="20% - Accent3 17 3" xfId="4380"/>
    <cellStyle name="20% - Accent3 17 3 2" xfId="4381"/>
    <cellStyle name="20% - Accent3 17 4" xfId="4382"/>
    <cellStyle name="20% - Accent3 18" xfId="4383"/>
    <cellStyle name="20% - Accent3 18 2" xfId="4384"/>
    <cellStyle name="20% - Accent3 18 2 2" xfId="4385"/>
    <cellStyle name="20% - Accent3 18 3" xfId="4386"/>
    <cellStyle name="20% - Accent3 19" xfId="4387"/>
    <cellStyle name="20% - Accent3 19 2" xfId="4388"/>
    <cellStyle name="20% - Accent3 2" xfId="4389"/>
    <cellStyle name="20% - Accent3 2 2" xfId="4390"/>
    <cellStyle name="20% - Accent3 2 3" xfId="4391"/>
    <cellStyle name="20% - Accent3 20" xfId="4392"/>
    <cellStyle name="20% - Accent3 3" xfId="4393"/>
    <cellStyle name="20% - Accent3 3 2" xfId="4394"/>
    <cellStyle name="20% - Accent3 4" xfId="4395"/>
    <cellStyle name="20% - Accent3 4 2" xfId="4396"/>
    <cellStyle name="20% - Accent3 4 2 10" xfId="4397"/>
    <cellStyle name="20% - Accent3 4 2 10 2" xfId="4398"/>
    <cellStyle name="20% - Accent3 4 2 11" xfId="4399"/>
    <cellStyle name="20% - Accent3 4 2 2" xfId="4400"/>
    <cellStyle name="20% - Accent3 4 2 2 2" xfId="4401"/>
    <cellStyle name="20% - Accent3 4 2 2 2 2" xfId="4402"/>
    <cellStyle name="20% - Accent3 4 2 2 2 2 2" xfId="4403"/>
    <cellStyle name="20% - Accent3 4 2 2 2 2 2 2" xfId="4404"/>
    <cellStyle name="20% - Accent3 4 2 2 2 2 2 2 2" xfId="4405"/>
    <cellStyle name="20% - Accent3 4 2 2 2 2 2 3" xfId="4406"/>
    <cellStyle name="20% - Accent3 4 2 2 2 2 3" xfId="4407"/>
    <cellStyle name="20% - Accent3 4 2 2 2 2 3 2" xfId="4408"/>
    <cellStyle name="20% - Accent3 4 2 2 2 2 4" xfId="4409"/>
    <cellStyle name="20% - Accent3 4 2 2 2 3" xfId="4410"/>
    <cellStyle name="20% - Accent3 4 2 2 2 3 2" xfId="4411"/>
    <cellStyle name="20% - Accent3 4 2 2 2 3 2 2" xfId="4412"/>
    <cellStyle name="20% - Accent3 4 2 2 2 3 2 2 2" xfId="4413"/>
    <cellStyle name="20% - Accent3 4 2 2 2 3 2 3" xfId="4414"/>
    <cellStyle name="20% - Accent3 4 2 2 2 3 3" xfId="4415"/>
    <cellStyle name="20% - Accent3 4 2 2 2 3 3 2" xfId="4416"/>
    <cellStyle name="20% - Accent3 4 2 2 2 3 4" xfId="4417"/>
    <cellStyle name="20% - Accent3 4 2 2 2 4" xfId="4418"/>
    <cellStyle name="20% - Accent3 4 2 2 2 4 2" xfId="4419"/>
    <cellStyle name="20% - Accent3 4 2 2 2 4 2 2" xfId="4420"/>
    <cellStyle name="20% - Accent3 4 2 2 2 4 3" xfId="4421"/>
    <cellStyle name="20% - Accent3 4 2 2 2 5" xfId="4422"/>
    <cellStyle name="20% - Accent3 4 2 2 2 5 2" xfId="4423"/>
    <cellStyle name="20% - Accent3 4 2 2 2 6" xfId="4424"/>
    <cellStyle name="20% - Accent3 4 2 2 3" xfId="4425"/>
    <cellStyle name="20% - Accent3 4 2 2 3 2" xfId="4426"/>
    <cellStyle name="20% - Accent3 4 2 2 3 2 2" xfId="4427"/>
    <cellStyle name="20% - Accent3 4 2 2 3 2 2 2" xfId="4428"/>
    <cellStyle name="20% - Accent3 4 2 2 3 2 2 2 2" xfId="4429"/>
    <cellStyle name="20% - Accent3 4 2 2 3 2 2 3" xfId="4430"/>
    <cellStyle name="20% - Accent3 4 2 2 3 2 3" xfId="4431"/>
    <cellStyle name="20% - Accent3 4 2 2 3 2 3 2" xfId="4432"/>
    <cellStyle name="20% - Accent3 4 2 2 3 2 4" xfId="4433"/>
    <cellStyle name="20% - Accent3 4 2 2 3 3" xfId="4434"/>
    <cellStyle name="20% - Accent3 4 2 2 3 3 2" xfId="4435"/>
    <cellStyle name="20% - Accent3 4 2 2 3 3 2 2" xfId="4436"/>
    <cellStyle name="20% - Accent3 4 2 2 3 3 2 2 2" xfId="4437"/>
    <cellStyle name="20% - Accent3 4 2 2 3 3 2 3" xfId="4438"/>
    <cellStyle name="20% - Accent3 4 2 2 3 3 3" xfId="4439"/>
    <cellStyle name="20% - Accent3 4 2 2 3 3 3 2" xfId="4440"/>
    <cellStyle name="20% - Accent3 4 2 2 3 3 4" xfId="4441"/>
    <cellStyle name="20% - Accent3 4 2 2 3 4" xfId="4442"/>
    <cellStyle name="20% - Accent3 4 2 2 3 4 2" xfId="4443"/>
    <cellStyle name="20% - Accent3 4 2 2 3 4 2 2" xfId="4444"/>
    <cellStyle name="20% - Accent3 4 2 2 3 4 3" xfId="4445"/>
    <cellStyle name="20% - Accent3 4 2 2 3 5" xfId="4446"/>
    <cellStyle name="20% - Accent3 4 2 2 3 5 2" xfId="4447"/>
    <cellStyle name="20% - Accent3 4 2 2 3 6" xfId="4448"/>
    <cellStyle name="20% - Accent3 4 2 2 4" xfId="4449"/>
    <cellStyle name="20% - Accent3 4 2 2 4 2" xfId="4450"/>
    <cellStyle name="20% - Accent3 4 2 2 4 2 2" xfId="4451"/>
    <cellStyle name="20% - Accent3 4 2 2 4 2 2 2" xfId="4452"/>
    <cellStyle name="20% - Accent3 4 2 2 4 2 2 2 2" xfId="4453"/>
    <cellStyle name="20% - Accent3 4 2 2 4 2 2 3" xfId="4454"/>
    <cellStyle name="20% - Accent3 4 2 2 4 2 3" xfId="4455"/>
    <cellStyle name="20% - Accent3 4 2 2 4 2 3 2" xfId="4456"/>
    <cellStyle name="20% - Accent3 4 2 2 4 2 4" xfId="4457"/>
    <cellStyle name="20% - Accent3 4 2 2 4 3" xfId="4458"/>
    <cellStyle name="20% - Accent3 4 2 2 4 3 2" xfId="4459"/>
    <cellStyle name="20% - Accent3 4 2 2 4 3 2 2" xfId="4460"/>
    <cellStyle name="20% - Accent3 4 2 2 4 3 2 2 2" xfId="4461"/>
    <cellStyle name="20% - Accent3 4 2 2 4 3 2 3" xfId="4462"/>
    <cellStyle name="20% - Accent3 4 2 2 4 3 3" xfId="4463"/>
    <cellStyle name="20% - Accent3 4 2 2 4 3 3 2" xfId="4464"/>
    <cellStyle name="20% - Accent3 4 2 2 4 3 4" xfId="4465"/>
    <cellStyle name="20% - Accent3 4 2 2 4 4" xfId="4466"/>
    <cellStyle name="20% - Accent3 4 2 2 4 4 2" xfId="4467"/>
    <cellStyle name="20% - Accent3 4 2 2 4 4 2 2" xfId="4468"/>
    <cellStyle name="20% - Accent3 4 2 2 4 4 3" xfId="4469"/>
    <cellStyle name="20% - Accent3 4 2 2 4 5" xfId="4470"/>
    <cellStyle name="20% - Accent3 4 2 2 4 5 2" xfId="4471"/>
    <cellStyle name="20% - Accent3 4 2 2 4 6" xfId="4472"/>
    <cellStyle name="20% - Accent3 4 2 2 5" xfId="4473"/>
    <cellStyle name="20% - Accent3 4 2 2 5 2" xfId="4474"/>
    <cellStyle name="20% - Accent3 4 2 2 5 2 2" xfId="4475"/>
    <cellStyle name="20% - Accent3 4 2 2 5 2 2 2" xfId="4476"/>
    <cellStyle name="20% - Accent3 4 2 2 5 2 3" xfId="4477"/>
    <cellStyle name="20% - Accent3 4 2 2 5 3" xfId="4478"/>
    <cellStyle name="20% - Accent3 4 2 2 5 3 2" xfId="4479"/>
    <cellStyle name="20% - Accent3 4 2 2 5 4" xfId="4480"/>
    <cellStyle name="20% - Accent3 4 2 2 6" xfId="4481"/>
    <cellStyle name="20% - Accent3 4 2 2 6 2" xfId="4482"/>
    <cellStyle name="20% - Accent3 4 2 2 6 2 2" xfId="4483"/>
    <cellStyle name="20% - Accent3 4 2 2 6 2 2 2" xfId="4484"/>
    <cellStyle name="20% - Accent3 4 2 2 6 2 3" xfId="4485"/>
    <cellStyle name="20% - Accent3 4 2 2 6 3" xfId="4486"/>
    <cellStyle name="20% - Accent3 4 2 2 6 3 2" xfId="4487"/>
    <cellStyle name="20% - Accent3 4 2 2 6 4" xfId="4488"/>
    <cellStyle name="20% - Accent3 4 2 2 7" xfId="4489"/>
    <cellStyle name="20% - Accent3 4 2 2 7 2" xfId="4490"/>
    <cellStyle name="20% - Accent3 4 2 2 7 2 2" xfId="4491"/>
    <cellStyle name="20% - Accent3 4 2 2 7 3" xfId="4492"/>
    <cellStyle name="20% - Accent3 4 2 2 8" xfId="4493"/>
    <cellStyle name="20% - Accent3 4 2 2 8 2" xfId="4494"/>
    <cellStyle name="20% - Accent3 4 2 2 9" xfId="4495"/>
    <cellStyle name="20% - Accent3 4 2 3" xfId="4496"/>
    <cellStyle name="20% - Accent3 4 2 3 2" xfId="4497"/>
    <cellStyle name="20% - Accent3 4 2 3 2 2" xfId="4498"/>
    <cellStyle name="20% - Accent3 4 2 3 2 2 2" xfId="4499"/>
    <cellStyle name="20% - Accent3 4 2 3 2 2 2 2" xfId="4500"/>
    <cellStyle name="20% - Accent3 4 2 3 2 2 2 2 2" xfId="4501"/>
    <cellStyle name="20% - Accent3 4 2 3 2 2 2 3" xfId="4502"/>
    <cellStyle name="20% - Accent3 4 2 3 2 2 3" xfId="4503"/>
    <cellStyle name="20% - Accent3 4 2 3 2 2 3 2" xfId="4504"/>
    <cellStyle name="20% - Accent3 4 2 3 2 2 4" xfId="4505"/>
    <cellStyle name="20% - Accent3 4 2 3 2 3" xfId="4506"/>
    <cellStyle name="20% - Accent3 4 2 3 2 3 2" xfId="4507"/>
    <cellStyle name="20% - Accent3 4 2 3 2 3 2 2" xfId="4508"/>
    <cellStyle name="20% - Accent3 4 2 3 2 3 2 2 2" xfId="4509"/>
    <cellStyle name="20% - Accent3 4 2 3 2 3 2 3" xfId="4510"/>
    <cellStyle name="20% - Accent3 4 2 3 2 3 3" xfId="4511"/>
    <cellStyle name="20% - Accent3 4 2 3 2 3 3 2" xfId="4512"/>
    <cellStyle name="20% - Accent3 4 2 3 2 3 4" xfId="4513"/>
    <cellStyle name="20% - Accent3 4 2 3 2 4" xfId="4514"/>
    <cellStyle name="20% - Accent3 4 2 3 2 4 2" xfId="4515"/>
    <cellStyle name="20% - Accent3 4 2 3 2 4 2 2" xfId="4516"/>
    <cellStyle name="20% - Accent3 4 2 3 2 4 3" xfId="4517"/>
    <cellStyle name="20% - Accent3 4 2 3 2 5" xfId="4518"/>
    <cellStyle name="20% - Accent3 4 2 3 2 5 2" xfId="4519"/>
    <cellStyle name="20% - Accent3 4 2 3 2 6" xfId="4520"/>
    <cellStyle name="20% - Accent3 4 2 3 3" xfId="4521"/>
    <cellStyle name="20% - Accent3 4 2 3 3 2" xfId="4522"/>
    <cellStyle name="20% - Accent3 4 2 3 3 2 2" xfId="4523"/>
    <cellStyle name="20% - Accent3 4 2 3 3 2 2 2" xfId="4524"/>
    <cellStyle name="20% - Accent3 4 2 3 3 2 2 2 2" xfId="4525"/>
    <cellStyle name="20% - Accent3 4 2 3 3 2 2 3" xfId="4526"/>
    <cellStyle name="20% - Accent3 4 2 3 3 2 3" xfId="4527"/>
    <cellStyle name="20% - Accent3 4 2 3 3 2 3 2" xfId="4528"/>
    <cellStyle name="20% - Accent3 4 2 3 3 2 4" xfId="4529"/>
    <cellStyle name="20% - Accent3 4 2 3 3 3" xfId="4530"/>
    <cellStyle name="20% - Accent3 4 2 3 3 3 2" xfId="4531"/>
    <cellStyle name="20% - Accent3 4 2 3 3 3 2 2" xfId="4532"/>
    <cellStyle name="20% - Accent3 4 2 3 3 3 2 2 2" xfId="4533"/>
    <cellStyle name="20% - Accent3 4 2 3 3 3 2 3" xfId="4534"/>
    <cellStyle name="20% - Accent3 4 2 3 3 3 3" xfId="4535"/>
    <cellStyle name="20% - Accent3 4 2 3 3 3 3 2" xfId="4536"/>
    <cellStyle name="20% - Accent3 4 2 3 3 3 4" xfId="4537"/>
    <cellStyle name="20% - Accent3 4 2 3 3 4" xfId="4538"/>
    <cellStyle name="20% - Accent3 4 2 3 3 4 2" xfId="4539"/>
    <cellStyle name="20% - Accent3 4 2 3 3 4 2 2" xfId="4540"/>
    <cellStyle name="20% - Accent3 4 2 3 3 4 3" xfId="4541"/>
    <cellStyle name="20% - Accent3 4 2 3 3 5" xfId="4542"/>
    <cellStyle name="20% - Accent3 4 2 3 3 5 2" xfId="4543"/>
    <cellStyle name="20% - Accent3 4 2 3 3 6" xfId="4544"/>
    <cellStyle name="20% - Accent3 4 2 3 4" xfId="4545"/>
    <cellStyle name="20% - Accent3 4 2 3 4 2" xfId="4546"/>
    <cellStyle name="20% - Accent3 4 2 3 4 2 2" xfId="4547"/>
    <cellStyle name="20% - Accent3 4 2 3 4 2 2 2" xfId="4548"/>
    <cellStyle name="20% - Accent3 4 2 3 4 2 2 2 2" xfId="4549"/>
    <cellStyle name="20% - Accent3 4 2 3 4 2 2 3" xfId="4550"/>
    <cellStyle name="20% - Accent3 4 2 3 4 2 3" xfId="4551"/>
    <cellStyle name="20% - Accent3 4 2 3 4 2 3 2" xfId="4552"/>
    <cellStyle name="20% - Accent3 4 2 3 4 2 4" xfId="4553"/>
    <cellStyle name="20% - Accent3 4 2 3 4 3" xfId="4554"/>
    <cellStyle name="20% - Accent3 4 2 3 4 3 2" xfId="4555"/>
    <cellStyle name="20% - Accent3 4 2 3 4 3 2 2" xfId="4556"/>
    <cellStyle name="20% - Accent3 4 2 3 4 3 2 2 2" xfId="4557"/>
    <cellStyle name="20% - Accent3 4 2 3 4 3 2 3" xfId="4558"/>
    <cellStyle name="20% - Accent3 4 2 3 4 3 3" xfId="4559"/>
    <cellStyle name="20% - Accent3 4 2 3 4 3 3 2" xfId="4560"/>
    <cellStyle name="20% - Accent3 4 2 3 4 3 4" xfId="4561"/>
    <cellStyle name="20% - Accent3 4 2 3 4 4" xfId="4562"/>
    <cellStyle name="20% - Accent3 4 2 3 4 4 2" xfId="4563"/>
    <cellStyle name="20% - Accent3 4 2 3 4 4 2 2" xfId="4564"/>
    <cellStyle name="20% - Accent3 4 2 3 4 4 3" xfId="4565"/>
    <cellStyle name="20% - Accent3 4 2 3 4 5" xfId="4566"/>
    <cellStyle name="20% - Accent3 4 2 3 4 5 2" xfId="4567"/>
    <cellStyle name="20% - Accent3 4 2 3 4 6" xfId="4568"/>
    <cellStyle name="20% - Accent3 4 2 3 5" xfId="4569"/>
    <cellStyle name="20% - Accent3 4 2 3 5 2" xfId="4570"/>
    <cellStyle name="20% - Accent3 4 2 3 5 2 2" xfId="4571"/>
    <cellStyle name="20% - Accent3 4 2 3 5 2 2 2" xfId="4572"/>
    <cellStyle name="20% - Accent3 4 2 3 5 2 3" xfId="4573"/>
    <cellStyle name="20% - Accent3 4 2 3 5 3" xfId="4574"/>
    <cellStyle name="20% - Accent3 4 2 3 5 3 2" xfId="4575"/>
    <cellStyle name="20% - Accent3 4 2 3 5 4" xfId="4576"/>
    <cellStyle name="20% - Accent3 4 2 3 6" xfId="4577"/>
    <cellStyle name="20% - Accent3 4 2 3 6 2" xfId="4578"/>
    <cellStyle name="20% - Accent3 4 2 3 6 2 2" xfId="4579"/>
    <cellStyle name="20% - Accent3 4 2 3 6 2 2 2" xfId="4580"/>
    <cellStyle name="20% - Accent3 4 2 3 6 2 3" xfId="4581"/>
    <cellStyle name="20% - Accent3 4 2 3 6 3" xfId="4582"/>
    <cellStyle name="20% - Accent3 4 2 3 6 3 2" xfId="4583"/>
    <cellStyle name="20% - Accent3 4 2 3 6 4" xfId="4584"/>
    <cellStyle name="20% - Accent3 4 2 3 7" xfId="4585"/>
    <cellStyle name="20% - Accent3 4 2 3 7 2" xfId="4586"/>
    <cellStyle name="20% - Accent3 4 2 3 7 2 2" xfId="4587"/>
    <cellStyle name="20% - Accent3 4 2 3 7 3" xfId="4588"/>
    <cellStyle name="20% - Accent3 4 2 3 8" xfId="4589"/>
    <cellStyle name="20% - Accent3 4 2 3 8 2" xfId="4590"/>
    <cellStyle name="20% - Accent3 4 2 3 9" xfId="4591"/>
    <cellStyle name="20% - Accent3 4 2 4" xfId="4592"/>
    <cellStyle name="20% - Accent3 4 2 4 2" xfId="4593"/>
    <cellStyle name="20% - Accent3 4 2 4 2 2" xfId="4594"/>
    <cellStyle name="20% - Accent3 4 2 4 2 2 2" xfId="4595"/>
    <cellStyle name="20% - Accent3 4 2 4 2 2 2 2" xfId="4596"/>
    <cellStyle name="20% - Accent3 4 2 4 2 2 3" xfId="4597"/>
    <cellStyle name="20% - Accent3 4 2 4 2 3" xfId="4598"/>
    <cellStyle name="20% - Accent3 4 2 4 2 3 2" xfId="4599"/>
    <cellStyle name="20% - Accent3 4 2 4 2 4" xfId="4600"/>
    <cellStyle name="20% - Accent3 4 2 4 3" xfId="4601"/>
    <cellStyle name="20% - Accent3 4 2 4 3 2" xfId="4602"/>
    <cellStyle name="20% - Accent3 4 2 4 3 2 2" xfId="4603"/>
    <cellStyle name="20% - Accent3 4 2 4 3 2 2 2" xfId="4604"/>
    <cellStyle name="20% - Accent3 4 2 4 3 2 3" xfId="4605"/>
    <cellStyle name="20% - Accent3 4 2 4 3 3" xfId="4606"/>
    <cellStyle name="20% - Accent3 4 2 4 3 3 2" xfId="4607"/>
    <cellStyle name="20% - Accent3 4 2 4 3 4" xfId="4608"/>
    <cellStyle name="20% - Accent3 4 2 4 4" xfId="4609"/>
    <cellStyle name="20% - Accent3 4 2 4 4 2" xfId="4610"/>
    <cellStyle name="20% - Accent3 4 2 4 4 2 2" xfId="4611"/>
    <cellStyle name="20% - Accent3 4 2 4 4 3" xfId="4612"/>
    <cellStyle name="20% - Accent3 4 2 4 5" xfId="4613"/>
    <cellStyle name="20% - Accent3 4 2 4 5 2" xfId="4614"/>
    <cellStyle name="20% - Accent3 4 2 4 6" xfId="4615"/>
    <cellStyle name="20% - Accent3 4 2 5" xfId="4616"/>
    <cellStyle name="20% - Accent3 4 2 5 2" xfId="4617"/>
    <cellStyle name="20% - Accent3 4 2 5 2 2" xfId="4618"/>
    <cellStyle name="20% - Accent3 4 2 5 2 2 2" xfId="4619"/>
    <cellStyle name="20% - Accent3 4 2 5 2 2 2 2" xfId="4620"/>
    <cellStyle name="20% - Accent3 4 2 5 2 2 3" xfId="4621"/>
    <cellStyle name="20% - Accent3 4 2 5 2 3" xfId="4622"/>
    <cellStyle name="20% - Accent3 4 2 5 2 3 2" xfId="4623"/>
    <cellStyle name="20% - Accent3 4 2 5 2 4" xfId="4624"/>
    <cellStyle name="20% - Accent3 4 2 5 3" xfId="4625"/>
    <cellStyle name="20% - Accent3 4 2 5 3 2" xfId="4626"/>
    <cellStyle name="20% - Accent3 4 2 5 3 2 2" xfId="4627"/>
    <cellStyle name="20% - Accent3 4 2 5 3 2 2 2" xfId="4628"/>
    <cellStyle name="20% - Accent3 4 2 5 3 2 3" xfId="4629"/>
    <cellStyle name="20% - Accent3 4 2 5 3 3" xfId="4630"/>
    <cellStyle name="20% - Accent3 4 2 5 3 3 2" xfId="4631"/>
    <cellStyle name="20% - Accent3 4 2 5 3 4" xfId="4632"/>
    <cellStyle name="20% - Accent3 4 2 5 4" xfId="4633"/>
    <cellStyle name="20% - Accent3 4 2 5 4 2" xfId="4634"/>
    <cellStyle name="20% - Accent3 4 2 5 4 2 2" xfId="4635"/>
    <cellStyle name="20% - Accent3 4 2 5 4 3" xfId="4636"/>
    <cellStyle name="20% - Accent3 4 2 5 5" xfId="4637"/>
    <cellStyle name="20% - Accent3 4 2 5 5 2" xfId="4638"/>
    <cellStyle name="20% - Accent3 4 2 5 6" xfId="4639"/>
    <cellStyle name="20% - Accent3 4 2 6" xfId="4640"/>
    <cellStyle name="20% - Accent3 4 2 6 2" xfId="4641"/>
    <cellStyle name="20% - Accent3 4 2 6 2 2" xfId="4642"/>
    <cellStyle name="20% - Accent3 4 2 6 2 2 2" xfId="4643"/>
    <cellStyle name="20% - Accent3 4 2 6 2 2 2 2" xfId="4644"/>
    <cellStyle name="20% - Accent3 4 2 6 2 2 3" xfId="4645"/>
    <cellStyle name="20% - Accent3 4 2 6 2 3" xfId="4646"/>
    <cellStyle name="20% - Accent3 4 2 6 2 3 2" xfId="4647"/>
    <cellStyle name="20% - Accent3 4 2 6 2 4" xfId="4648"/>
    <cellStyle name="20% - Accent3 4 2 6 3" xfId="4649"/>
    <cellStyle name="20% - Accent3 4 2 6 3 2" xfId="4650"/>
    <cellStyle name="20% - Accent3 4 2 6 3 2 2" xfId="4651"/>
    <cellStyle name="20% - Accent3 4 2 6 3 2 2 2" xfId="4652"/>
    <cellStyle name="20% - Accent3 4 2 6 3 2 3" xfId="4653"/>
    <cellStyle name="20% - Accent3 4 2 6 3 3" xfId="4654"/>
    <cellStyle name="20% - Accent3 4 2 6 3 3 2" xfId="4655"/>
    <cellStyle name="20% - Accent3 4 2 6 3 4" xfId="4656"/>
    <cellStyle name="20% - Accent3 4 2 6 4" xfId="4657"/>
    <cellStyle name="20% - Accent3 4 2 6 4 2" xfId="4658"/>
    <cellStyle name="20% - Accent3 4 2 6 4 2 2" xfId="4659"/>
    <cellStyle name="20% - Accent3 4 2 6 4 3" xfId="4660"/>
    <cellStyle name="20% - Accent3 4 2 6 5" xfId="4661"/>
    <cellStyle name="20% - Accent3 4 2 6 5 2" xfId="4662"/>
    <cellStyle name="20% - Accent3 4 2 6 6" xfId="4663"/>
    <cellStyle name="20% - Accent3 4 2 7" xfId="4664"/>
    <cellStyle name="20% - Accent3 4 2 7 2" xfId="4665"/>
    <cellStyle name="20% - Accent3 4 2 7 2 2" xfId="4666"/>
    <cellStyle name="20% - Accent3 4 2 7 2 2 2" xfId="4667"/>
    <cellStyle name="20% - Accent3 4 2 7 2 3" xfId="4668"/>
    <cellStyle name="20% - Accent3 4 2 7 3" xfId="4669"/>
    <cellStyle name="20% - Accent3 4 2 7 3 2" xfId="4670"/>
    <cellStyle name="20% - Accent3 4 2 7 4" xfId="4671"/>
    <cellStyle name="20% - Accent3 4 2 8" xfId="4672"/>
    <cellStyle name="20% - Accent3 4 2 8 2" xfId="4673"/>
    <cellStyle name="20% - Accent3 4 2 8 2 2" xfId="4674"/>
    <cellStyle name="20% - Accent3 4 2 8 2 2 2" xfId="4675"/>
    <cellStyle name="20% - Accent3 4 2 8 2 3" xfId="4676"/>
    <cellStyle name="20% - Accent3 4 2 8 3" xfId="4677"/>
    <cellStyle name="20% - Accent3 4 2 8 3 2" xfId="4678"/>
    <cellStyle name="20% - Accent3 4 2 8 4" xfId="4679"/>
    <cellStyle name="20% - Accent3 4 2 9" xfId="4680"/>
    <cellStyle name="20% - Accent3 4 2 9 2" xfId="4681"/>
    <cellStyle name="20% - Accent3 4 2 9 2 2" xfId="4682"/>
    <cellStyle name="20% - Accent3 4 2 9 3" xfId="4683"/>
    <cellStyle name="20% - Accent3 5" xfId="4684"/>
    <cellStyle name="20% - Accent3 6" xfId="4685"/>
    <cellStyle name="20% - Accent3 6 2" xfId="4686"/>
    <cellStyle name="20% - Accent3 6 2 2" xfId="4687"/>
    <cellStyle name="20% - Accent3 6 2 3" xfId="4688"/>
    <cellStyle name="20% - Accent3 6 2_Mar BFT_NB_0303" xfId="4689"/>
    <cellStyle name="20% - Accent3 6 3" xfId="4690"/>
    <cellStyle name="20% - Accent3 6 4" xfId="4691"/>
    <cellStyle name="20% - Accent3 7" xfId="4692"/>
    <cellStyle name="20% - Accent3 8" xfId="4693"/>
    <cellStyle name="20% - Accent3 8 2" xfId="4694"/>
    <cellStyle name="20% - Accent3 8 3" xfId="4695"/>
    <cellStyle name="20% - Accent3 8 4" xfId="4696"/>
    <cellStyle name="20% - Accent3 8 4 2" xfId="4697"/>
    <cellStyle name="20% - Accent3 8 4 2 2" xfId="4698"/>
    <cellStyle name="20% - Accent3 8 4 2 2 2" xfId="4699"/>
    <cellStyle name="20% - Accent3 8 4 2 2 2 2" xfId="4700"/>
    <cellStyle name="20% - Accent3 8 4 2 2 2 2 2" xfId="4701"/>
    <cellStyle name="20% - Accent3 8 4 2 2 2 3" xfId="4702"/>
    <cellStyle name="20% - Accent3 8 4 2 2 3" xfId="4703"/>
    <cellStyle name="20% - Accent3 8 4 2 2 3 2" xfId="4704"/>
    <cellStyle name="20% - Accent3 8 4 2 2 4" xfId="4705"/>
    <cellStyle name="20% - Accent3 8 4 2 3" xfId="4706"/>
    <cellStyle name="20% - Accent3 8 4 2 3 2" xfId="4707"/>
    <cellStyle name="20% - Accent3 8 4 2 3 2 2" xfId="4708"/>
    <cellStyle name="20% - Accent3 8 4 2 3 2 2 2" xfId="4709"/>
    <cellStyle name="20% - Accent3 8 4 2 3 2 3" xfId="4710"/>
    <cellStyle name="20% - Accent3 8 4 2 3 3" xfId="4711"/>
    <cellStyle name="20% - Accent3 8 4 2 3 3 2" xfId="4712"/>
    <cellStyle name="20% - Accent3 8 4 2 3 4" xfId="4713"/>
    <cellStyle name="20% - Accent3 8 4 2 4" xfId="4714"/>
    <cellStyle name="20% - Accent3 8 4 2 4 2" xfId="4715"/>
    <cellStyle name="20% - Accent3 8 4 2 4 2 2" xfId="4716"/>
    <cellStyle name="20% - Accent3 8 4 2 4 3" xfId="4717"/>
    <cellStyle name="20% - Accent3 8 4 2 5" xfId="4718"/>
    <cellStyle name="20% - Accent3 8 4 2 5 2" xfId="4719"/>
    <cellStyle name="20% - Accent3 8 4 2 6" xfId="4720"/>
    <cellStyle name="20% - Accent3 8 4 3" xfId="4721"/>
    <cellStyle name="20% - Accent3 8 4 3 2" xfId="4722"/>
    <cellStyle name="20% - Accent3 8 4 3 2 2" xfId="4723"/>
    <cellStyle name="20% - Accent3 8 4 3 2 2 2" xfId="4724"/>
    <cellStyle name="20% - Accent3 8 4 3 2 2 2 2" xfId="4725"/>
    <cellStyle name="20% - Accent3 8 4 3 2 2 3" xfId="4726"/>
    <cellStyle name="20% - Accent3 8 4 3 2 3" xfId="4727"/>
    <cellStyle name="20% - Accent3 8 4 3 2 3 2" xfId="4728"/>
    <cellStyle name="20% - Accent3 8 4 3 2 4" xfId="4729"/>
    <cellStyle name="20% - Accent3 8 4 3 3" xfId="4730"/>
    <cellStyle name="20% - Accent3 8 4 3 3 2" xfId="4731"/>
    <cellStyle name="20% - Accent3 8 4 3 3 2 2" xfId="4732"/>
    <cellStyle name="20% - Accent3 8 4 3 3 2 2 2" xfId="4733"/>
    <cellStyle name="20% - Accent3 8 4 3 3 2 3" xfId="4734"/>
    <cellStyle name="20% - Accent3 8 4 3 3 3" xfId="4735"/>
    <cellStyle name="20% - Accent3 8 4 3 3 3 2" xfId="4736"/>
    <cellStyle name="20% - Accent3 8 4 3 3 4" xfId="4737"/>
    <cellStyle name="20% - Accent3 8 4 3 4" xfId="4738"/>
    <cellStyle name="20% - Accent3 8 4 3 4 2" xfId="4739"/>
    <cellStyle name="20% - Accent3 8 4 3 4 2 2" xfId="4740"/>
    <cellStyle name="20% - Accent3 8 4 3 4 3" xfId="4741"/>
    <cellStyle name="20% - Accent3 8 4 3 5" xfId="4742"/>
    <cellStyle name="20% - Accent3 8 4 3 5 2" xfId="4743"/>
    <cellStyle name="20% - Accent3 8 4 3 6" xfId="4744"/>
    <cellStyle name="20% - Accent3 8 4 4" xfId="4745"/>
    <cellStyle name="20% - Accent3 8 4 4 2" xfId="4746"/>
    <cellStyle name="20% - Accent3 8 4 4 2 2" xfId="4747"/>
    <cellStyle name="20% - Accent3 8 4 4 2 2 2" xfId="4748"/>
    <cellStyle name="20% - Accent3 8 4 4 2 2 2 2" xfId="4749"/>
    <cellStyle name="20% - Accent3 8 4 4 2 2 3" xfId="4750"/>
    <cellStyle name="20% - Accent3 8 4 4 2 3" xfId="4751"/>
    <cellStyle name="20% - Accent3 8 4 4 2 3 2" xfId="4752"/>
    <cellStyle name="20% - Accent3 8 4 4 2 4" xfId="4753"/>
    <cellStyle name="20% - Accent3 8 4 4 3" xfId="4754"/>
    <cellStyle name="20% - Accent3 8 4 4 3 2" xfId="4755"/>
    <cellStyle name="20% - Accent3 8 4 4 3 2 2" xfId="4756"/>
    <cellStyle name="20% - Accent3 8 4 4 3 2 2 2" xfId="4757"/>
    <cellStyle name="20% - Accent3 8 4 4 3 2 3" xfId="4758"/>
    <cellStyle name="20% - Accent3 8 4 4 3 3" xfId="4759"/>
    <cellStyle name="20% - Accent3 8 4 4 3 3 2" xfId="4760"/>
    <cellStyle name="20% - Accent3 8 4 4 3 4" xfId="4761"/>
    <cellStyle name="20% - Accent3 8 4 4 4" xfId="4762"/>
    <cellStyle name="20% - Accent3 8 4 4 4 2" xfId="4763"/>
    <cellStyle name="20% - Accent3 8 4 4 4 2 2" xfId="4764"/>
    <cellStyle name="20% - Accent3 8 4 4 4 3" xfId="4765"/>
    <cellStyle name="20% - Accent3 8 4 4 5" xfId="4766"/>
    <cellStyle name="20% - Accent3 8 4 4 5 2" xfId="4767"/>
    <cellStyle name="20% - Accent3 8 4 4 6" xfId="4768"/>
    <cellStyle name="20% - Accent3 8 4 5" xfId="4769"/>
    <cellStyle name="20% - Accent3 8 4 5 2" xfId="4770"/>
    <cellStyle name="20% - Accent3 8 4 5 2 2" xfId="4771"/>
    <cellStyle name="20% - Accent3 8 4 5 2 2 2" xfId="4772"/>
    <cellStyle name="20% - Accent3 8 4 5 2 3" xfId="4773"/>
    <cellStyle name="20% - Accent3 8 4 5 3" xfId="4774"/>
    <cellStyle name="20% - Accent3 8 4 5 3 2" xfId="4775"/>
    <cellStyle name="20% - Accent3 8 4 5 4" xfId="4776"/>
    <cellStyle name="20% - Accent3 8 4 6" xfId="4777"/>
    <cellStyle name="20% - Accent3 8 4 6 2" xfId="4778"/>
    <cellStyle name="20% - Accent3 8 4 6 2 2" xfId="4779"/>
    <cellStyle name="20% - Accent3 8 4 6 2 2 2" xfId="4780"/>
    <cellStyle name="20% - Accent3 8 4 6 2 3" xfId="4781"/>
    <cellStyle name="20% - Accent3 8 4 6 3" xfId="4782"/>
    <cellStyle name="20% - Accent3 8 4 6 3 2" xfId="4783"/>
    <cellStyle name="20% - Accent3 8 4 6 4" xfId="4784"/>
    <cellStyle name="20% - Accent3 8 4 7" xfId="4785"/>
    <cellStyle name="20% - Accent3 8 4 7 2" xfId="4786"/>
    <cellStyle name="20% - Accent3 8 4 7 2 2" xfId="4787"/>
    <cellStyle name="20% - Accent3 8 4 7 3" xfId="4788"/>
    <cellStyle name="20% - Accent3 8 4 8" xfId="4789"/>
    <cellStyle name="20% - Accent3 8 4 8 2" xfId="4790"/>
    <cellStyle name="20% - Accent3 8 4 9" xfId="4791"/>
    <cellStyle name="20% - Accent3 8 5" xfId="4792"/>
    <cellStyle name="20% - Accent3 8 5 2" xfId="4793"/>
    <cellStyle name="20% - Accent3 8 5 2 2" xfId="4794"/>
    <cellStyle name="20% - Accent3 8 5 2 2 2" xfId="4795"/>
    <cellStyle name="20% - Accent3 8 5 2 2 2 2" xfId="4796"/>
    <cellStyle name="20% - Accent3 8 5 2 2 2 2 2" xfId="4797"/>
    <cellStyle name="20% - Accent3 8 5 2 2 2 3" xfId="4798"/>
    <cellStyle name="20% - Accent3 8 5 2 2 3" xfId="4799"/>
    <cellStyle name="20% - Accent3 8 5 2 2 3 2" xfId="4800"/>
    <cellStyle name="20% - Accent3 8 5 2 2 4" xfId="4801"/>
    <cellStyle name="20% - Accent3 8 5 2 3" xfId="4802"/>
    <cellStyle name="20% - Accent3 8 5 2 3 2" xfId="4803"/>
    <cellStyle name="20% - Accent3 8 5 2 3 2 2" xfId="4804"/>
    <cellStyle name="20% - Accent3 8 5 2 3 2 2 2" xfId="4805"/>
    <cellStyle name="20% - Accent3 8 5 2 3 2 3" xfId="4806"/>
    <cellStyle name="20% - Accent3 8 5 2 3 3" xfId="4807"/>
    <cellStyle name="20% - Accent3 8 5 2 3 3 2" xfId="4808"/>
    <cellStyle name="20% - Accent3 8 5 2 3 4" xfId="4809"/>
    <cellStyle name="20% - Accent3 8 5 2 4" xfId="4810"/>
    <cellStyle name="20% - Accent3 8 5 2 4 2" xfId="4811"/>
    <cellStyle name="20% - Accent3 8 5 2 4 2 2" xfId="4812"/>
    <cellStyle name="20% - Accent3 8 5 2 4 3" xfId="4813"/>
    <cellStyle name="20% - Accent3 8 5 2 5" xfId="4814"/>
    <cellStyle name="20% - Accent3 8 5 2 5 2" xfId="4815"/>
    <cellStyle name="20% - Accent3 8 5 2 6" xfId="4816"/>
    <cellStyle name="20% - Accent3 8 5 3" xfId="4817"/>
    <cellStyle name="20% - Accent3 8 5 3 2" xfId="4818"/>
    <cellStyle name="20% - Accent3 8 5 3 2 2" xfId="4819"/>
    <cellStyle name="20% - Accent3 8 5 3 2 2 2" xfId="4820"/>
    <cellStyle name="20% - Accent3 8 5 3 2 2 2 2" xfId="4821"/>
    <cellStyle name="20% - Accent3 8 5 3 2 2 3" xfId="4822"/>
    <cellStyle name="20% - Accent3 8 5 3 2 3" xfId="4823"/>
    <cellStyle name="20% - Accent3 8 5 3 2 3 2" xfId="4824"/>
    <cellStyle name="20% - Accent3 8 5 3 2 4" xfId="4825"/>
    <cellStyle name="20% - Accent3 8 5 3 3" xfId="4826"/>
    <cellStyle name="20% - Accent3 8 5 3 3 2" xfId="4827"/>
    <cellStyle name="20% - Accent3 8 5 3 3 2 2" xfId="4828"/>
    <cellStyle name="20% - Accent3 8 5 3 3 2 2 2" xfId="4829"/>
    <cellStyle name="20% - Accent3 8 5 3 3 2 3" xfId="4830"/>
    <cellStyle name="20% - Accent3 8 5 3 3 3" xfId="4831"/>
    <cellStyle name="20% - Accent3 8 5 3 3 3 2" xfId="4832"/>
    <cellStyle name="20% - Accent3 8 5 3 3 4" xfId="4833"/>
    <cellStyle name="20% - Accent3 8 5 3 4" xfId="4834"/>
    <cellStyle name="20% - Accent3 8 5 3 4 2" xfId="4835"/>
    <cellStyle name="20% - Accent3 8 5 3 4 2 2" xfId="4836"/>
    <cellStyle name="20% - Accent3 8 5 3 4 3" xfId="4837"/>
    <cellStyle name="20% - Accent3 8 5 3 5" xfId="4838"/>
    <cellStyle name="20% - Accent3 8 5 3 5 2" xfId="4839"/>
    <cellStyle name="20% - Accent3 8 5 3 6" xfId="4840"/>
    <cellStyle name="20% - Accent3 8 5 4" xfId="4841"/>
    <cellStyle name="20% - Accent3 8 5 4 2" xfId="4842"/>
    <cellStyle name="20% - Accent3 8 5 4 2 2" xfId="4843"/>
    <cellStyle name="20% - Accent3 8 5 4 2 2 2" xfId="4844"/>
    <cellStyle name="20% - Accent3 8 5 4 2 2 2 2" xfId="4845"/>
    <cellStyle name="20% - Accent3 8 5 4 2 2 3" xfId="4846"/>
    <cellStyle name="20% - Accent3 8 5 4 2 3" xfId="4847"/>
    <cellStyle name="20% - Accent3 8 5 4 2 3 2" xfId="4848"/>
    <cellStyle name="20% - Accent3 8 5 4 2 4" xfId="4849"/>
    <cellStyle name="20% - Accent3 8 5 4 3" xfId="4850"/>
    <cellStyle name="20% - Accent3 8 5 4 3 2" xfId="4851"/>
    <cellStyle name="20% - Accent3 8 5 4 3 2 2" xfId="4852"/>
    <cellStyle name="20% - Accent3 8 5 4 3 2 2 2" xfId="4853"/>
    <cellStyle name="20% - Accent3 8 5 4 3 2 3" xfId="4854"/>
    <cellStyle name="20% - Accent3 8 5 4 3 3" xfId="4855"/>
    <cellStyle name="20% - Accent3 8 5 4 3 3 2" xfId="4856"/>
    <cellStyle name="20% - Accent3 8 5 4 3 4" xfId="4857"/>
    <cellStyle name="20% - Accent3 8 5 4 4" xfId="4858"/>
    <cellStyle name="20% - Accent3 8 5 4 4 2" xfId="4859"/>
    <cellStyle name="20% - Accent3 8 5 4 4 2 2" xfId="4860"/>
    <cellStyle name="20% - Accent3 8 5 4 4 3" xfId="4861"/>
    <cellStyle name="20% - Accent3 8 5 4 5" xfId="4862"/>
    <cellStyle name="20% - Accent3 8 5 4 5 2" xfId="4863"/>
    <cellStyle name="20% - Accent3 8 5 4 6" xfId="4864"/>
    <cellStyle name="20% - Accent3 8 5 5" xfId="4865"/>
    <cellStyle name="20% - Accent3 8 5 5 2" xfId="4866"/>
    <cellStyle name="20% - Accent3 8 5 5 2 2" xfId="4867"/>
    <cellStyle name="20% - Accent3 8 5 5 2 2 2" xfId="4868"/>
    <cellStyle name="20% - Accent3 8 5 5 2 3" xfId="4869"/>
    <cellStyle name="20% - Accent3 8 5 5 3" xfId="4870"/>
    <cellStyle name="20% - Accent3 8 5 5 3 2" xfId="4871"/>
    <cellStyle name="20% - Accent3 8 5 5 4" xfId="4872"/>
    <cellStyle name="20% - Accent3 8 5 6" xfId="4873"/>
    <cellStyle name="20% - Accent3 8 5 6 2" xfId="4874"/>
    <cellStyle name="20% - Accent3 8 5 6 2 2" xfId="4875"/>
    <cellStyle name="20% - Accent3 8 5 6 2 2 2" xfId="4876"/>
    <cellStyle name="20% - Accent3 8 5 6 2 3" xfId="4877"/>
    <cellStyle name="20% - Accent3 8 5 6 3" xfId="4878"/>
    <cellStyle name="20% - Accent3 8 5 6 3 2" xfId="4879"/>
    <cellStyle name="20% - Accent3 8 5 6 4" xfId="4880"/>
    <cellStyle name="20% - Accent3 8 5 7" xfId="4881"/>
    <cellStyle name="20% - Accent3 8 5 7 2" xfId="4882"/>
    <cellStyle name="20% - Accent3 8 5 7 2 2" xfId="4883"/>
    <cellStyle name="20% - Accent3 8 5 7 3" xfId="4884"/>
    <cellStyle name="20% - Accent3 8 5 8" xfId="4885"/>
    <cellStyle name="20% - Accent3 8 5 8 2" xfId="4886"/>
    <cellStyle name="20% - Accent3 8 5 9" xfId="4887"/>
    <cellStyle name="20% - Accent3 8 6" xfId="4888"/>
    <cellStyle name="20% - Accent3 8 6 2" xfId="4889"/>
    <cellStyle name="20% - Accent3 8 6 2 2" xfId="4890"/>
    <cellStyle name="20% - Accent3 8 6 2 2 2" xfId="4891"/>
    <cellStyle name="20% - Accent3 8 6 2 2 2 2" xfId="4892"/>
    <cellStyle name="20% - Accent3 8 6 2 2 2 2 2" xfId="4893"/>
    <cellStyle name="20% - Accent3 8 6 2 2 2 3" xfId="4894"/>
    <cellStyle name="20% - Accent3 8 6 2 2 3" xfId="4895"/>
    <cellStyle name="20% - Accent3 8 6 2 2 3 2" xfId="4896"/>
    <cellStyle name="20% - Accent3 8 6 2 2 4" xfId="4897"/>
    <cellStyle name="20% - Accent3 8 6 2 3" xfId="4898"/>
    <cellStyle name="20% - Accent3 8 6 2 3 2" xfId="4899"/>
    <cellStyle name="20% - Accent3 8 6 2 3 2 2" xfId="4900"/>
    <cellStyle name="20% - Accent3 8 6 2 3 2 2 2" xfId="4901"/>
    <cellStyle name="20% - Accent3 8 6 2 3 2 3" xfId="4902"/>
    <cellStyle name="20% - Accent3 8 6 2 3 3" xfId="4903"/>
    <cellStyle name="20% - Accent3 8 6 2 3 3 2" xfId="4904"/>
    <cellStyle name="20% - Accent3 8 6 2 3 4" xfId="4905"/>
    <cellStyle name="20% - Accent3 8 6 2 4" xfId="4906"/>
    <cellStyle name="20% - Accent3 8 6 2 4 2" xfId="4907"/>
    <cellStyle name="20% - Accent3 8 6 2 4 2 2" xfId="4908"/>
    <cellStyle name="20% - Accent3 8 6 2 4 3" xfId="4909"/>
    <cellStyle name="20% - Accent3 8 6 2 5" xfId="4910"/>
    <cellStyle name="20% - Accent3 8 6 2 5 2" xfId="4911"/>
    <cellStyle name="20% - Accent3 8 6 2 6" xfId="4912"/>
    <cellStyle name="20% - Accent3 8 6 3" xfId="4913"/>
    <cellStyle name="20% - Accent3 8 6 3 2" xfId="4914"/>
    <cellStyle name="20% - Accent3 8 6 3 2 2" xfId="4915"/>
    <cellStyle name="20% - Accent3 8 6 3 2 2 2" xfId="4916"/>
    <cellStyle name="20% - Accent3 8 6 3 2 2 2 2" xfId="4917"/>
    <cellStyle name="20% - Accent3 8 6 3 2 2 3" xfId="4918"/>
    <cellStyle name="20% - Accent3 8 6 3 2 3" xfId="4919"/>
    <cellStyle name="20% - Accent3 8 6 3 2 3 2" xfId="4920"/>
    <cellStyle name="20% - Accent3 8 6 3 2 4" xfId="4921"/>
    <cellStyle name="20% - Accent3 8 6 3 3" xfId="4922"/>
    <cellStyle name="20% - Accent3 8 6 3 3 2" xfId="4923"/>
    <cellStyle name="20% - Accent3 8 6 3 3 2 2" xfId="4924"/>
    <cellStyle name="20% - Accent3 8 6 3 3 2 2 2" xfId="4925"/>
    <cellStyle name="20% - Accent3 8 6 3 3 2 3" xfId="4926"/>
    <cellStyle name="20% - Accent3 8 6 3 3 3" xfId="4927"/>
    <cellStyle name="20% - Accent3 8 6 3 3 3 2" xfId="4928"/>
    <cellStyle name="20% - Accent3 8 6 3 3 4" xfId="4929"/>
    <cellStyle name="20% - Accent3 8 6 3 4" xfId="4930"/>
    <cellStyle name="20% - Accent3 8 6 3 4 2" xfId="4931"/>
    <cellStyle name="20% - Accent3 8 6 3 4 2 2" xfId="4932"/>
    <cellStyle name="20% - Accent3 8 6 3 4 3" xfId="4933"/>
    <cellStyle name="20% - Accent3 8 6 3 5" xfId="4934"/>
    <cellStyle name="20% - Accent3 8 6 3 5 2" xfId="4935"/>
    <cellStyle name="20% - Accent3 8 6 3 6" xfId="4936"/>
    <cellStyle name="20% - Accent3 8 6 4" xfId="4937"/>
    <cellStyle name="20% - Accent3 8 6 4 2" xfId="4938"/>
    <cellStyle name="20% - Accent3 8 6 4 2 2" xfId="4939"/>
    <cellStyle name="20% - Accent3 8 6 4 2 2 2" xfId="4940"/>
    <cellStyle name="20% - Accent3 8 6 4 2 2 2 2" xfId="4941"/>
    <cellStyle name="20% - Accent3 8 6 4 2 2 3" xfId="4942"/>
    <cellStyle name="20% - Accent3 8 6 4 2 3" xfId="4943"/>
    <cellStyle name="20% - Accent3 8 6 4 2 3 2" xfId="4944"/>
    <cellStyle name="20% - Accent3 8 6 4 2 4" xfId="4945"/>
    <cellStyle name="20% - Accent3 8 6 4 3" xfId="4946"/>
    <cellStyle name="20% - Accent3 8 6 4 3 2" xfId="4947"/>
    <cellStyle name="20% - Accent3 8 6 4 3 2 2" xfId="4948"/>
    <cellStyle name="20% - Accent3 8 6 4 3 2 2 2" xfId="4949"/>
    <cellStyle name="20% - Accent3 8 6 4 3 2 3" xfId="4950"/>
    <cellStyle name="20% - Accent3 8 6 4 3 3" xfId="4951"/>
    <cellStyle name="20% - Accent3 8 6 4 3 3 2" xfId="4952"/>
    <cellStyle name="20% - Accent3 8 6 4 3 4" xfId="4953"/>
    <cellStyle name="20% - Accent3 8 6 4 4" xfId="4954"/>
    <cellStyle name="20% - Accent3 8 6 4 4 2" xfId="4955"/>
    <cellStyle name="20% - Accent3 8 6 4 4 2 2" xfId="4956"/>
    <cellStyle name="20% - Accent3 8 6 4 4 3" xfId="4957"/>
    <cellStyle name="20% - Accent3 8 6 4 5" xfId="4958"/>
    <cellStyle name="20% - Accent3 8 6 4 5 2" xfId="4959"/>
    <cellStyle name="20% - Accent3 8 6 4 6" xfId="4960"/>
    <cellStyle name="20% - Accent3 8 6 5" xfId="4961"/>
    <cellStyle name="20% - Accent3 8 6 5 2" xfId="4962"/>
    <cellStyle name="20% - Accent3 8 6 5 2 2" xfId="4963"/>
    <cellStyle name="20% - Accent3 8 6 5 2 2 2" xfId="4964"/>
    <cellStyle name="20% - Accent3 8 6 5 2 3" xfId="4965"/>
    <cellStyle name="20% - Accent3 8 6 5 3" xfId="4966"/>
    <cellStyle name="20% - Accent3 8 6 5 3 2" xfId="4967"/>
    <cellStyle name="20% - Accent3 8 6 5 4" xfId="4968"/>
    <cellStyle name="20% - Accent3 8 6 6" xfId="4969"/>
    <cellStyle name="20% - Accent3 8 6 6 2" xfId="4970"/>
    <cellStyle name="20% - Accent3 8 6 6 2 2" xfId="4971"/>
    <cellStyle name="20% - Accent3 8 6 6 2 2 2" xfId="4972"/>
    <cellStyle name="20% - Accent3 8 6 6 2 3" xfId="4973"/>
    <cellStyle name="20% - Accent3 8 6 6 3" xfId="4974"/>
    <cellStyle name="20% - Accent3 8 6 6 3 2" xfId="4975"/>
    <cellStyle name="20% - Accent3 8 6 6 4" xfId="4976"/>
    <cellStyle name="20% - Accent3 8 6 7" xfId="4977"/>
    <cellStyle name="20% - Accent3 8 6 7 2" xfId="4978"/>
    <cellStyle name="20% - Accent3 8 6 7 2 2" xfId="4979"/>
    <cellStyle name="20% - Accent3 8 6 7 3" xfId="4980"/>
    <cellStyle name="20% - Accent3 8 6 8" xfId="4981"/>
    <cellStyle name="20% - Accent3 8 6 8 2" xfId="4982"/>
    <cellStyle name="20% - Accent3 8 6 9" xfId="4983"/>
    <cellStyle name="20% - Accent3 9" xfId="4984"/>
    <cellStyle name="20% - Accent4 10" xfId="4985"/>
    <cellStyle name="20% - Accent4 10 2" xfId="4986"/>
    <cellStyle name="20% - Accent4 10 2 2" xfId="4987"/>
    <cellStyle name="20% - Accent4 10 2 2 2" xfId="4988"/>
    <cellStyle name="20% - Accent4 10 2 2 2 2" xfId="4989"/>
    <cellStyle name="20% - Accent4 10 2 2 2 2 2" xfId="4990"/>
    <cellStyle name="20% - Accent4 10 2 2 2 3" xfId="4991"/>
    <cellStyle name="20% - Accent4 10 2 2 3" xfId="4992"/>
    <cellStyle name="20% - Accent4 10 2 2 3 2" xfId="4993"/>
    <cellStyle name="20% - Accent4 10 2 2 4" xfId="4994"/>
    <cellStyle name="20% - Accent4 10 2 3" xfId="4995"/>
    <cellStyle name="20% - Accent4 10 2 3 2" xfId="4996"/>
    <cellStyle name="20% - Accent4 10 2 3 2 2" xfId="4997"/>
    <cellStyle name="20% - Accent4 10 2 3 2 2 2" xfId="4998"/>
    <cellStyle name="20% - Accent4 10 2 3 2 3" xfId="4999"/>
    <cellStyle name="20% - Accent4 10 2 3 3" xfId="5000"/>
    <cellStyle name="20% - Accent4 10 2 3 3 2" xfId="5001"/>
    <cellStyle name="20% - Accent4 10 2 3 4" xfId="5002"/>
    <cellStyle name="20% - Accent4 10 2 4" xfId="5003"/>
    <cellStyle name="20% - Accent4 10 2 4 2" xfId="5004"/>
    <cellStyle name="20% - Accent4 10 2 4 2 2" xfId="5005"/>
    <cellStyle name="20% - Accent4 10 2 4 3" xfId="5006"/>
    <cellStyle name="20% - Accent4 10 2 5" xfId="5007"/>
    <cellStyle name="20% - Accent4 10 2 5 2" xfId="5008"/>
    <cellStyle name="20% - Accent4 10 2 6" xfId="5009"/>
    <cellStyle name="20% - Accent4 10 3" xfId="5010"/>
    <cellStyle name="20% - Accent4 10 3 2" xfId="5011"/>
    <cellStyle name="20% - Accent4 10 3 2 2" xfId="5012"/>
    <cellStyle name="20% - Accent4 10 3 2 2 2" xfId="5013"/>
    <cellStyle name="20% - Accent4 10 3 2 2 2 2" xfId="5014"/>
    <cellStyle name="20% - Accent4 10 3 2 2 3" xfId="5015"/>
    <cellStyle name="20% - Accent4 10 3 2 3" xfId="5016"/>
    <cellStyle name="20% - Accent4 10 3 2 3 2" xfId="5017"/>
    <cellStyle name="20% - Accent4 10 3 2 4" xfId="5018"/>
    <cellStyle name="20% - Accent4 10 3 3" xfId="5019"/>
    <cellStyle name="20% - Accent4 10 3 3 2" xfId="5020"/>
    <cellStyle name="20% - Accent4 10 3 3 2 2" xfId="5021"/>
    <cellStyle name="20% - Accent4 10 3 3 2 2 2" xfId="5022"/>
    <cellStyle name="20% - Accent4 10 3 3 2 3" xfId="5023"/>
    <cellStyle name="20% - Accent4 10 3 3 3" xfId="5024"/>
    <cellStyle name="20% - Accent4 10 3 3 3 2" xfId="5025"/>
    <cellStyle name="20% - Accent4 10 3 3 4" xfId="5026"/>
    <cellStyle name="20% - Accent4 10 3 4" xfId="5027"/>
    <cellStyle name="20% - Accent4 10 3 4 2" xfId="5028"/>
    <cellStyle name="20% - Accent4 10 3 4 2 2" xfId="5029"/>
    <cellStyle name="20% - Accent4 10 3 4 3" xfId="5030"/>
    <cellStyle name="20% - Accent4 10 3 5" xfId="5031"/>
    <cellStyle name="20% - Accent4 10 3 5 2" xfId="5032"/>
    <cellStyle name="20% - Accent4 10 3 6" xfId="5033"/>
    <cellStyle name="20% - Accent4 10 4" xfId="5034"/>
    <cellStyle name="20% - Accent4 10 4 2" xfId="5035"/>
    <cellStyle name="20% - Accent4 10 4 2 2" xfId="5036"/>
    <cellStyle name="20% - Accent4 10 4 2 2 2" xfId="5037"/>
    <cellStyle name="20% - Accent4 10 4 2 2 2 2" xfId="5038"/>
    <cellStyle name="20% - Accent4 10 4 2 2 3" xfId="5039"/>
    <cellStyle name="20% - Accent4 10 4 2 3" xfId="5040"/>
    <cellStyle name="20% - Accent4 10 4 2 3 2" xfId="5041"/>
    <cellStyle name="20% - Accent4 10 4 2 4" xfId="5042"/>
    <cellStyle name="20% - Accent4 10 4 3" xfId="5043"/>
    <cellStyle name="20% - Accent4 10 4 3 2" xfId="5044"/>
    <cellStyle name="20% - Accent4 10 4 3 2 2" xfId="5045"/>
    <cellStyle name="20% - Accent4 10 4 3 2 2 2" xfId="5046"/>
    <cellStyle name="20% - Accent4 10 4 3 2 3" xfId="5047"/>
    <cellStyle name="20% - Accent4 10 4 3 3" xfId="5048"/>
    <cellStyle name="20% - Accent4 10 4 3 3 2" xfId="5049"/>
    <cellStyle name="20% - Accent4 10 4 3 4" xfId="5050"/>
    <cellStyle name="20% - Accent4 10 4 4" xfId="5051"/>
    <cellStyle name="20% - Accent4 10 4 4 2" xfId="5052"/>
    <cellStyle name="20% - Accent4 10 4 4 2 2" xfId="5053"/>
    <cellStyle name="20% - Accent4 10 4 4 3" xfId="5054"/>
    <cellStyle name="20% - Accent4 10 4 5" xfId="5055"/>
    <cellStyle name="20% - Accent4 10 4 5 2" xfId="5056"/>
    <cellStyle name="20% - Accent4 10 4 6" xfId="5057"/>
    <cellStyle name="20% - Accent4 10 5" xfId="5058"/>
    <cellStyle name="20% - Accent4 10 5 2" xfId="5059"/>
    <cellStyle name="20% - Accent4 10 5 2 2" xfId="5060"/>
    <cellStyle name="20% - Accent4 10 5 2 2 2" xfId="5061"/>
    <cellStyle name="20% - Accent4 10 5 2 3" xfId="5062"/>
    <cellStyle name="20% - Accent4 10 5 3" xfId="5063"/>
    <cellStyle name="20% - Accent4 10 5 3 2" xfId="5064"/>
    <cellStyle name="20% - Accent4 10 5 4" xfId="5065"/>
    <cellStyle name="20% - Accent4 10 6" xfId="5066"/>
    <cellStyle name="20% - Accent4 10 6 2" xfId="5067"/>
    <cellStyle name="20% - Accent4 10 6 2 2" xfId="5068"/>
    <cellStyle name="20% - Accent4 10 6 2 2 2" xfId="5069"/>
    <cellStyle name="20% - Accent4 10 6 2 3" xfId="5070"/>
    <cellStyle name="20% - Accent4 10 6 3" xfId="5071"/>
    <cellStyle name="20% - Accent4 10 6 3 2" xfId="5072"/>
    <cellStyle name="20% - Accent4 10 6 4" xfId="5073"/>
    <cellStyle name="20% - Accent4 10 7" xfId="5074"/>
    <cellStyle name="20% - Accent4 10 7 2" xfId="5075"/>
    <cellStyle name="20% - Accent4 10 7 2 2" xfId="5076"/>
    <cellStyle name="20% - Accent4 10 7 3" xfId="5077"/>
    <cellStyle name="20% - Accent4 10 8" xfId="5078"/>
    <cellStyle name="20% - Accent4 10 8 2" xfId="5079"/>
    <cellStyle name="20% - Accent4 10 9" xfId="5080"/>
    <cellStyle name="20% - Accent4 11" xfId="5081"/>
    <cellStyle name="20% - Accent4 11 2" xfId="5082"/>
    <cellStyle name="20% - Accent4 11 2 2" xfId="5083"/>
    <cellStyle name="20% - Accent4 11 2 2 2" xfId="5084"/>
    <cellStyle name="20% - Accent4 11 2 2 2 2" xfId="5085"/>
    <cellStyle name="20% - Accent4 11 2 2 2 2 2" xfId="5086"/>
    <cellStyle name="20% - Accent4 11 2 2 2 3" xfId="5087"/>
    <cellStyle name="20% - Accent4 11 2 2 3" xfId="5088"/>
    <cellStyle name="20% - Accent4 11 2 2 3 2" xfId="5089"/>
    <cellStyle name="20% - Accent4 11 2 2 4" xfId="5090"/>
    <cellStyle name="20% - Accent4 11 2 3" xfId="5091"/>
    <cellStyle name="20% - Accent4 11 2 3 2" xfId="5092"/>
    <cellStyle name="20% - Accent4 11 2 3 2 2" xfId="5093"/>
    <cellStyle name="20% - Accent4 11 2 3 2 2 2" xfId="5094"/>
    <cellStyle name="20% - Accent4 11 2 3 2 3" xfId="5095"/>
    <cellStyle name="20% - Accent4 11 2 3 3" xfId="5096"/>
    <cellStyle name="20% - Accent4 11 2 3 3 2" xfId="5097"/>
    <cellStyle name="20% - Accent4 11 2 3 4" xfId="5098"/>
    <cellStyle name="20% - Accent4 11 2 4" xfId="5099"/>
    <cellStyle name="20% - Accent4 11 2 4 2" xfId="5100"/>
    <cellStyle name="20% - Accent4 11 2 4 2 2" xfId="5101"/>
    <cellStyle name="20% - Accent4 11 2 4 3" xfId="5102"/>
    <cellStyle name="20% - Accent4 11 2 5" xfId="5103"/>
    <cellStyle name="20% - Accent4 11 2 5 2" xfId="5104"/>
    <cellStyle name="20% - Accent4 11 2 6" xfId="5105"/>
    <cellStyle name="20% - Accent4 11 3" xfId="5106"/>
    <cellStyle name="20% - Accent4 11 3 2" xfId="5107"/>
    <cellStyle name="20% - Accent4 11 3 2 2" xfId="5108"/>
    <cellStyle name="20% - Accent4 11 3 2 2 2" xfId="5109"/>
    <cellStyle name="20% - Accent4 11 3 2 2 2 2" xfId="5110"/>
    <cellStyle name="20% - Accent4 11 3 2 2 3" xfId="5111"/>
    <cellStyle name="20% - Accent4 11 3 2 3" xfId="5112"/>
    <cellStyle name="20% - Accent4 11 3 2 3 2" xfId="5113"/>
    <cellStyle name="20% - Accent4 11 3 2 4" xfId="5114"/>
    <cellStyle name="20% - Accent4 11 3 3" xfId="5115"/>
    <cellStyle name="20% - Accent4 11 3 3 2" xfId="5116"/>
    <cellStyle name="20% - Accent4 11 3 3 2 2" xfId="5117"/>
    <cellStyle name="20% - Accent4 11 3 3 2 2 2" xfId="5118"/>
    <cellStyle name="20% - Accent4 11 3 3 2 3" xfId="5119"/>
    <cellStyle name="20% - Accent4 11 3 3 3" xfId="5120"/>
    <cellStyle name="20% - Accent4 11 3 3 3 2" xfId="5121"/>
    <cellStyle name="20% - Accent4 11 3 3 4" xfId="5122"/>
    <cellStyle name="20% - Accent4 11 3 4" xfId="5123"/>
    <cellStyle name="20% - Accent4 11 3 4 2" xfId="5124"/>
    <cellStyle name="20% - Accent4 11 3 4 2 2" xfId="5125"/>
    <cellStyle name="20% - Accent4 11 3 4 3" xfId="5126"/>
    <cellStyle name="20% - Accent4 11 3 5" xfId="5127"/>
    <cellStyle name="20% - Accent4 11 3 5 2" xfId="5128"/>
    <cellStyle name="20% - Accent4 11 3 6" xfId="5129"/>
    <cellStyle name="20% - Accent4 11 4" xfId="5130"/>
    <cellStyle name="20% - Accent4 11 4 2" xfId="5131"/>
    <cellStyle name="20% - Accent4 11 4 2 2" xfId="5132"/>
    <cellStyle name="20% - Accent4 11 4 2 2 2" xfId="5133"/>
    <cellStyle name="20% - Accent4 11 4 2 2 2 2" xfId="5134"/>
    <cellStyle name="20% - Accent4 11 4 2 2 3" xfId="5135"/>
    <cellStyle name="20% - Accent4 11 4 2 3" xfId="5136"/>
    <cellStyle name="20% - Accent4 11 4 2 3 2" xfId="5137"/>
    <cellStyle name="20% - Accent4 11 4 2 4" xfId="5138"/>
    <cellStyle name="20% - Accent4 11 4 3" xfId="5139"/>
    <cellStyle name="20% - Accent4 11 4 3 2" xfId="5140"/>
    <cellStyle name="20% - Accent4 11 4 3 2 2" xfId="5141"/>
    <cellStyle name="20% - Accent4 11 4 3 2 2 2" xfId="5142"/>
    <cellStyle name="20% - Accent4 11 4 3 2 3" xfId="5143"/>
    <cellStyle name="20% - Accent4 11 4 3 3" xfId="5144"/>
    <cellStyle name="20% - Accent4 11 4 3 3 2" xfId="5145"/>
    <cellStyle name="20% - Accent4 11 4 3 4" xfId="5146"/>
    <cellStyle name="20% - Accent4 11 4 4" xfId="5147"/>
    <cellStyle name="20% - Accent4 11 4 4 2" xfId="5148"/>
    <cellStyle name="20% - Accent4 11 4 4 2 2" xfId="5149"/>
    <cellStyle name="20% - Accent4 11 4 4 3" xfId="5150"/>
    <cellStyle name="20% - Accent4 11 4 5" xfId="5151"/>
    <cellStyle name="20% - Accent4 11 4 5 2" xfId="5152"/>
    <cellStyle name="20% - Accent4 11 4 6" xfId="5153"/>
    <cellStyle name="20% - Accent4 11 5" xfId="5154"/>
    <cellStyle name="20% - Accent4 11 5 2" xfId="5155"/>
    <cellStyle name="20% - Accent4 11 5 2 2" xfId="5156"/>
    <cellStyle name="20% - Accent4 11 5 2 2 2" xfId="5157"/>
    <cellStyle name="20% - Accent4 11 5 2 3" xfId="5158"/>
    <cellStyle name="20% - Accent4 11 5 3" xfId="5159"/>
    <cellStyle name="20% - Accent4 11 5 3 2" xfId="5160"/>
    <cellStyle name="20% - Accent4 11 5 4" xfId="5161"/>
    <cellStyle name="20% - Accent4 11 6" xfId="5162"/>
    <cellStyle name="20% - Accent4 11 6 2" xfId="5163"/>
    <cellStyle name="20% - Accent4 11 6 2 2" xfId="5164"/>
    <cellStyle name="20% - Accent4 11 6 2 2 2" xfId="5165"/>
    <cellStyle name="20% - Accent4 11 6 2 3" xfId="5166"/>
    <cellStyle name="20% - Accent4 11 6 3" xfId="5167"/>
    <cellStyle name="20% - Accent4 11 6 3 2" xfId="5168"/>
    <cellStyle name="20% - Accent4 11 6 4" xfId="5169"/>
    <cellStyle name="20% - Accent4 11 7" xfId="5170"/>
    <cellStyle name="20% - Accent4 11 7 2" xfId="5171"/>
    <cellStyle name="20% - Accent4 11 7 2 2" xfId="5172"/>
    <cellStyle name="20% - Accent4 11 7 3" xfId="5173"/>
    <cellStyle name="20% - Accent4 11 8" xfId="5174"/>
    <cellStyle name="20% - Accent4 11 8 2" xfId="5175"/>
    <cellStyle name="20% - Accent4 11 9" xfId="5176"/>
    <cellStyle name="20% - Accent4 12" xfId="5177"/>
    <cellStyle name="20% - Accent4 12 2" xfId="5178"/>
    <cellStyle name="20% - Accent4 12 2 2" xfId="5179"/>
    <cellStyle name="20% - Accent4 12 2 2 2" xfId="5180"/>
    <cellStyle name="20% - Accent4 12 2 2 2 2" xfId="5181"/>
    <cellStyle name="20% - Accent4 12 2 2 3" xfId="5182"/>
    <cellStyle name="20% - Accent4 12 2 3" xfId="5183"/>
    <cellStyle name="20% - Accent4 12 2 3 2" xfId="5184"/>
    <cellStyle name="20% - Accent4 12 2 4" xfId="5185"/>
    <cellStyle name="20% - Accent4 12 3" xfId="5186"/>
    <cellStyle name="20% - Accent4 12 3 2" xfId="5187"/>
    <cellStyle name="20% - Accent4 12 3 2 2" xfId="5188"/>
    <cellStyle name="20% - Accent4 12 3 2 2 2" xfId="5189"/>
    <cellStyle name="20% - Accent4 12 3 2 3" xfId="5190"/>
    <cellStyle name="20% - Accent4 12 3 3" xfId="5191"/>
    <cellStyle name="20% - Accent4 12 3 3 2" xfId="5192"/>
    <cellStyle name="20% - Accent4 12 3 4" xfId="5193"/>
    <cellStyle name="20% - Accent4 12 4" xfId="5194"/>
    <cellStyle name="20% - Accent4 12 4 2" xfId="5195"/>
    <cellStyle name="20% - Accent4 12 4 2 2" xfId="5196"/>
    <cellStyle name="20% - Accent4 12 4 3" xfId="5197"/>
    <cellStyle name="20% - Accent4 12 5" xfId="5198"/>
    <cellStyle name="20% - Accent4 12 5 2" xfId="5199"/>
    <cellStyle name="20% - Accent4 12 6" xfId="5200"/>
    <cellStyle name="20% - Accent4 13" xfId="5201"/>
    <cellStyle name="20% - Accent4 13 2" xfId="5202"/>
    <cellStyle name="20% - Accent4 13 2 2" xfId="5203"/>
    <cellStyle name="20% - Accent4 13 2 2 2" xfId="5204"/>
    <cellStyle name="20% - Accent4 13 2 2 2 2" xfId="5205"/>
    <cellStyle name="20% - Accent4 13 2 2 3" xfId="5206"/>
    <cellStyle name="20% - Accent4 13 2 3" xfId="5207"/>
    <cellStyle name="20% - Accent4 13 2 3 2" xfId="5208"/>
    <cellStyle name="20% - Accent4 13 2 4" xfId="5209"/>
    <cellStyle name="20% - Accent4 13 3" xfId="5210"/>
    <cellStyle name="20% - Accent4 13 3 2" xfId="5211"/>
    <cellStyle name="20% - Accent4 13 3 2 2" xfId="5212"/>
    <cellStyle name="20% - Accent4 13 3 2 2 2" xfId="5213"/>
    <cellStyle name="20% - Accent4 13 3 2 3" xfId="5214"/>
    <cellStyle name="20% - Accent4 13 3 3" xfId="5215"/>
    <cellStyle name="20% - Accent4 13 3 3 2" xfId="5216"/>
    <cellStyle name="20% - Accent4 13 3 4" xfId="5217"/>
    <cellStyle name="20% - Accent4 13 4" xfId="5218"/>
    <cellStyle name="20% - Accent4 13 4 2" xfId="5219"/>
    <cellStyle name="20% - Accent4 13 4 2 2" xfId="5220"/>
    <cellStyle name="20% - Accent4 13 4 3" xfId="5221"/>
    <cellStyle name="20% - Accent4 13 5" xfId="5222"/>
    <cellStyle name="20% - Accent4 13 5 2" xfId="5223"/>
    <cellStyle name="20% - Accent4 13 6" xfId="5224"/>
    <cellStyle name="20% - Accent4 14" xfId="5225"/>
    <cellStyle name="20% - Accent4 14 2" xfId="5226"/>
    <cellStyle name="20% - Accent4 14 2 2" xfId="5227"/>
    <cellStyle name="20% - Accent4 14 2 2 2" xfId="5228"/>
    <cellStyle name="20% - Accent4 14 2 2 2 2" xfId="5229"/>
    <cellStyle name="20% - Accent4 14 2 2 3" xfId="5230"/>
    <cellStyle name="20% - Accent4 14 2 3" xfId="5231"/>
    <cellStyle name="20% - Accent4 14 2 3 2" xfId="5232"/>
    <cellStyle name="20% - Accent4 14 2 4" xfId="5233"/>
    <cellStyle name="20% - Accent4 14 3" xfId="5234"/>
    <cellStyle name="20% - Accent4 14 3 2" xfId="5235"/>
    <cellStyle name="20% - Accent4 14 3 2 2" xfId="5236"/>
    <cellStyle name="20% - Accent4 14 3 2 2 2" xfId="5237"/>
    <cellStyle name="20% - Accent4 14 3 2 3" xfId="5238"/>
    <cellStyle name="20% - Accent4 14 3 3" xfId="5239"/>
    <cellStyle name="20% - Accent4 14 3 3 2" xfId="5240"/>
    <cellStyle name="20% - Accent4 14 3 4" xfId="5241"/>
    <cellStyle name="20% - Accent4 14 4" xfId="5242"/>
    <cellStyle name="20% - Accent4 14 4 2" xfId="5243"/>
    <cellStyle name="20% - Accent4 14 4 2 2" xfId="5244"/>
    <cellStyle name="20% - Accent4 14 4 3" xfId="5245"/>
    <cellStyle name="20% - Accent4 14 5" xfId="5246"/>
    <cellStyle name="20% - Accent4 14 5 2" xfId="5247"/>
    <cellStyle name="20% - Accent4 14 6" xfId="5248"/>
    <cellStyle name="20% - Accent4 15" xfId="5249"/>
    <cellStyle name="20% - Accent4 15 2" xfId="5250"/>
    <cellStyle name="20% - Accent4 15 2 2" xfId="5251"/>
    <cellStyle name="20% - Accent4 15 2 2 2" xfId="5252"/>
    <cellStyle name="20% - Accent4 15 2 3" xfId="5253"/>
    <cellStyle name="20% - Accent4 15 3" xfId="5254"/>
    <cellStyle name="20% - Accent4 15 3 2" xfId="5255"/>
    <cellStyle name="20% - Accent4 15 4" xfId="5256"/>
    <cellStyle name="20% - Accent4 16" xfId="5257"/>
    <cellStyle name="20% - Accent4 16 2" xfId="5258"/>
    <cellStyle name="20% - Accent4 16 2 2" xfId="5259"/>
    <cellStyle name="20% - Accent4 16 2 2 2" xfId="5260"/>
    <cellStyle name="20% - Accent4 16 2 3" xfId="5261"/>
    <cellStyle name="20% - Accent4 16 3" xfId="5262"/>
    <cellStyle name="20% - Accent4 16 3 2" xfId="5263"/>
    <cellStyle name="20% - Accent4 16 4" xfId="5264"/>
    <cellStyle name="20% - Accent4 17" xfId="5265"/>
    <cellStyle name="20% - Accent4 17 2" xfId="5266"/>
    <cellStyle name="20% - Accent4 17 2 2" xfId="5267"/>
    <cellStyle name="20% - Accent4 17 2 2 2" xfId="5268"/>
    <cellStyle name="20% - Accent4 17 2 3" xfId="5269"/>
    <cellStyle name="20% - Accent4 17 3" xfId="5270"/>
    <cellStyle name="20% - Accent4 17 3 2" xfId="5271"/>
    <cellStyle name="20% - Accent4 17 4" xfId="5272"/>
    <cellStyle name="20% - Accent4 18" xfId="5273"/>
    <cellStyle name="20% - Accent4 18 2" xfId="5274"/>
    <cellStyle name="20% - Accent4 18 2 2" xfId="5275"/>
    <cellStyle name="20% - Accent4 18 3" xfId="5276"/>
    <cellStyle name="20% - Accent4 19" xfId="5277"/>
    <cellStyle name="20% - Accent4 19 2" xfId="5278"/>
    <cellStyle name="20% - Accent4 2" xfId="5279"/>
    <cellStyle name="20% - Accent4 2 2" xfId="5280"/>
    <cellStyle name="20% - Accent4 2 3" xfId="5281"/>
    <cellStyle name="20% - Accent4 20" xfId="5282"/>
    <cellStyle name="20% - Accent4 3" xfId="5283"/>
    <cellStyle name="20% - Accent4 3 2" xfId="5284"/>
    <cellStyle name="20% - Accent4 4" xfId="5285"/>
    <cellStyle name="20% - Accent4 4 2" xfId="5286"/>
    <cellStyle name="20% - Accent4 4 2 10" xfId="5287"/>
    <cellStyle name="20% - Accent4 4 2 10 2" xfId="5288"/>
    <cellStyle name="20% - Accent4 4 2 11" xfId="5289"/>
    <cellStyle name="20% - Accent4 4 2 2" xfId="5290"/>
    <cellStyle name="20% - Accent4 4 2 2 2" xfId="5291"/>
    <cellStyle name="20% - Accent4 4 2 2 2 2" xfId="5292"/>
    <cellStyle name="20% - Accent4 4 2 2 2 2 2" xfId="5293"/>
    <cellStyle name="20% - Accent4 4 2 2 2 2 2 2" xfId="5294"/>
    <cellStyle name="20% - Accent4 4 2 2 2 2 2 2 2" xfId="5295"/>
    <cellStyle name="20% - Accent4 4 2 2 2 2 2 3" xfId="5296"/>
    <cellStyle name="20% - Accent4 4 2 2 2 2 3" xfId="5297"/>
    <cellStyle name="20% - Accent4 4 2 2 2 2 3 2" xfId="5298"/>
    <cellStyle name="20% - Accent4 4 2 2 2 2 4" xfId="5299"/>
    <cellStyle name="20% - Accent4 4 2 2 2 3" xfId="5300"/>
    <cellStyle name="20% - Accent4 4 2 2 2 3 2" xfId="5301"/>
    <cellStyle name="20% - Accent4 4 2 2 2 3 2 2" xfId="5302"/>
    <cellStyle name="20% - Accent4 4 2 2 2 3 2 2 2" xfId="5303"/>
    <cellStyle name="20% - Accent4 4 2 2 2 3 2 3" xfId="5304"/>
    <cellStyle name="20% - Accent4 4 2 2 2 3 3" xfId="5305"/>
    <cellStyle name="20% - Accent4 4 2 2 2 3 3 2" xfId="5306"/>
    <cellStyle name="20% - Accent4 4 2 2 2 3 4" xfId="5307"/>
    <cellStyle name="20% - Accent4 4 2 2 2 4" xfId="5308"/>
    <cellStyle name="20% - Accent4 4 2 2 2 4 2" xfId="5309"/>
    <cellStyle name="20% - Accent4 4 2 2 2 4 2 2" xfId="5310"/>
    <cellStyle name="20% - Accent4 4 2 2 2 4 3" xfId="5311"/>
    <cellStyle name="20% - Accent4 4 2 2 2 5" xfId="5312"/>
    <cellStyle name="20% - Accent4 4 2 2 2 5 2" xfId="5313"/>
    <cellStyle name="20% - Accent4 4 2 2 2 6" xfId="5314"/>
    <cellStyle name="20% - Accent4 4 2 2 3" xfId="5315"/>
    <cellStyle name="20% - Accent4 4 2 2 3 2" xfId="5316"/>
    <cellStyle name="20% - Accent4 4 2 2 3 2 2" xfId="5317"/>
    <cellStyle name="20% - Accent4 4 2 2 3 2 2 2" xfId="5318"/>
    <cellStyle name="20% - Accent4 4 2 2 3 2 2 2 2" xfId="5319"/>
    <cellStyle name="20% - Accent4 4 2 2 3 2 2 3" xfId="5320"/>
    <cellStyle name="20% - Accent4 4 2 2 3 2 3" xfId="5321"/>
    <cellStyle name="20% - Accent4 4 2 2 3 2 3 2" xfId="5322"/>
    <cellStyle name="20% - Accent4 4 2 2 3 2 4" xfId="5323"/>
    <cellStyle name="20% - Accent4 4 2 2 3 3" xfId="5324"/>
    <cellStyle name="20% - Accent4 4 2 2 3 3 2" xfId="5325"/>
    <cellStyle name="20% - Accent4 4 2 2 3 3 2 2" xfId="5326"/>
    <cellStyle name="20% - Accent4 4 2 2 3 3 2 2 2" xfId="5327"/>
    <cellStyle name="20% - Accent4 4 2 2 3 3 2 3" xfId="5328"/>
    <cellStyle name="20% - Accent4 4 2 2 3 3 3" xfId="5329"/>
    <cellStyle name="20% - Accent4 4 2 2 3 3 3 2" xfId="5330"/>
    <cellStyle name="20% - Accent4 4 2 2 3 3 4" xfId="5331"/>
    <cellStyle name="20% - Accent4 4 2 2 3 4" xfId="5332"/>
    <cellStyle name="20% - Accent4 4 2 2 3 4 2" xfId="5333"/>
    <cellStyle name="20% - Accent4 4 2 2 3 4 2 2" xfId="5334"/>
    <cellStyle name="20% - Accent4 4 2 2 3 4 3" xfId="5335"/>
    <cellStyle name="20% - Accent4 4 2 2 3 5" xfId="5336"/>
    <cellStyle name="20% - Accent4 4 2 2 3 5 2" xfId="5337"/>
    <cellStyle name="20% - Accent4 4 2 2 3 6" xfId="5338"/>
    <cellStyle name="20% - Accent4 4 2 2 4" xfId="5339"/>
    <cellStyle name="20% - Accent4 4 2 2 4 2" xfId="5340"/>
    <cellStyle name="20% - Accent4 4 2 2 4 2 2" xfId="5341"/>
    <cellStyle name="20% - Accent4 4 2 2 4 2 2 2" xfId="5342"/>
    <cellStyle name="20% - Accent4 4 2 2 4 2 2 2 2" xfId="5343"/>
    <cellStyle name="20% - Accent4 4 2 2 4 2 2 3" xfId="5344"/>
    <cellStyle name="20% - Accent4 4 2 2 4 2 3" xfId="5345"/>
    <cellStyle name="20% - Accent4 4 2 2 4 2 3 2" xfId="5346"/>
    <cellStyle name="20% - Accent4 4 2 2 4 2 4" xfId="5347"/>
    <cellStyle name="20% - Accent4 4 2 2 4 3" xfId="5348"/>
    <cellStyle name="20% - Accent4 4 2 2 4 3 2" xfId="5349"/>
    <cellStyle name="20% - Accent4 4 2 2 4 3 2 2" xfId="5350"/>
    <cellStyle name="20% - Accent4 4 2 2 4 3 2 2 2" xfId="5351"/>
    <cellStyle name="20% - Accent4 4 2 2 4 3 2 3" xfId="5352"/>
    <cellStyle name="20% - Accent4 4 2 2 4 3 3" xfId="5353"/>
    <cellStyle name="20% - Accent4 4 2 2 4 3 3 2" xfId="5354"/>
    <cellStyle name="20% - Accent4 4 2 2 4 3 4" xfId="5355"/>
    <cellStyle name="20% - Accent4 4 2 2 4 4" xfId="5356"/>
    <cellStyle name="20% - Accent4 4 2 2 4 4 2" xfId="5357"/>
    <cellStyle name="20% - Accent4 4 2 2 4 4 2 2" xfId="5358"/>
    <cellStyle name="20% - Accent4 4 2 2 4 4 3" xfId="5359"/>
    <cellStyle name="20% - Accent4 4 2 2 4 5" xfId="5360"/>
    <cellStyle name="20% - Accent4 4 2 2 4 5 2" xfId="5361"/>
    <cellStyle name="20% - Accent4 4 2 2 4 6" xfId="5362"/>
    <cellStyle name="20% - Accent4 4 2 2 5" xfId="5363"/>
    <cellStyle name="20% - Accent4 4 2 2 5 2" xfId="5364"/>
    <cellStyle name="20% - Accent4 4 2 2 5 2 2" xfId="5365"/>
    <cellStyle name="20% - Accent4 4 2 2 5 2 2 2" xfId="5366"/>
    <cellStyle name="20% - Accent4 4 2 2 5 2 3" xfId="5367"/>
    <cellStyle name="20% - Accent4 4 2 2 5 3" xfId="5368"/>
    <cellStyle name="20% - Accent4 4 2 2 5 3 2" xfId="5369"/>
    <cellStyle name="20% - Accent4 4 2 2 5 4" xfId="5370"/>
    <cellStyle name="20% - Accent4 4 2 2 6" xfId="5371"/>
    <cellStyle name="20% - Accent4 4 2 2 6 2" xfId="5372"/>
    <cellStyle name="20% - Accent4 4 2 2 6 2 2" xfId="5373"/>
    <cellStyle name="20% - Accent4 4 2 2 6 2 2 2" xfId="5374"/>
    <cellStyle name="20% - Accent4 4 2 2 6 2 3" xfId="5375"/>
    <cellStyle name="20% - Accent4 4 2 2 6 3" xfId="5376"/>
    <cellStyle name="20% - Accent4 4 2 2 6 3 2" xfId="5377"/>
    <cellStyle name="20% - Accent4 4 2 2 6 4" xfId="5378"/>
    <cellStyle name="20% - Accent4 4 2 2 7" xfId="5379"/>
    <cellStyle name="20% - Accent4 4 2 2 7 2" xfId="5380"/>
    <cellStyle name="20% - Accent4 4 2 2 7 2 2" xfId="5381"/>
    <cellStyle name="20% - Accent4 4 2 2 7 3" xfId="5382"/>
    <cellStyle name="20% - Accent4 4 2 2 8" xfId="5383"/>
    <cellStyle name="20% - Accent4 4 2 2 8 2" xfId="5384"/>
    <cellStyle name="20% - Accent4 4 2 2 9" xfId="5385"/>
    <cellStyle name="20% - Accent4 4 2 3" xfId="5386"/>
    <cellStyle name="20% - Accent4 4 2 3 2" xfId="5387"/>
    <cellStyle name="20% - Accent4 4 2 3 2 2" xfId="5388"/>
    <cellStyle name="20% - Accent4 4 2 3 2 2 2" xfId="5389"/>
    <cellStyle name="20% - Accent4 4 2 3 2 2 2 2" xfId="5390"/>
    <cellStyle name="20% - Accent4 4 2 3 2 2 2 2 2" xfId="5391"/>
    <cellStyle name="20% - Accent4 4 2 3 2 2 2 3" xfId="5392"/>
    <cellStyle name="20% - Accent4 4 2 3 2 2 3" xfId="5393"/>
    <cellStyle name="20% - Accent4 4 2 3 2 2 3 2" xfId="5394"/>
    <cellStyle name="20% - Accent4 4 2 3 2 2 4" xfId="5395"/>
    <cellStyle name="20% - Accent4 4 2 3 2 3" xfId="5396"/>
    <cellStyle name="20% - Accent4 4 2 3 2 3 2" xfId="5397"/>
    <cellStyle name="20% - Accent4 4 2 3 2 3 2 2" xfId="5398"/>
    <cellStyle name="20% - Accent4 4 2 3 2 3 2 2 2" xfId="5399"/>
    <cellStyle name="20% - Accent4 4 2 3 2 3 2 3" xfId="5400"/>
    <cellStyle name="20% - Accent4 4 2 3 2 3 3" xfId="5401"/>
    <cellStyle name="20% - Accent4 4 2 3 2 3 3 2" xfId="5402"/>
    <cellStyle name="20% - Accent4 4 2 3 2 3 4" xfId="5403"/>
    <cellStyle name="20% - Accent4 4 2 3 2 4" xfId="5404"/>
    <cellStyle name="20% - Accent4 4 2 3 2 4 2" xfId="5405"/>
    <cellStyle name="20% - Accent4 4 2 3 2 4 2 2" xfId="5406"/>
    <cellStyle name="20% - Accent4 4 2 3 2 4 3" xfId="5407"/>
    <cellStyle name="20% - Accent4 4 2 3 2 5" xfId="5408"/>
    <cellStyle name="20% - Accent4 4 2 3 2 5 2" xfId="5409"/>
    <cellStyle name="20% - Accent4 4 2 3 2 6" xfId="5410"/>
    <cellStyle name="20% - Accent4 4 2 3 3" xfId="5411"/>
    <cellStyle name="20% - Accent4 4 2 3 3 2" xfId="5412"/>
    <cellStyle name="20% - Accent4 4 2 3 3 2 2" xfId="5413"/>
    <cellStyle name="20% - Accent4 4 2 3 3 2 2 2" xfId="5414"/>
    <cellStyle name="20% - Accent4 4 2 3 3 2 2 2 2" xfId="5415"/>
    <cellStyle name="20% - Accent4 4 2 3 3 2 2 3" xfId="5416"/>
    <cellStyle name="20% - Accent4 4 2 3 3 2 3" xfId="5417"/>
    <cellStyle name="20% - Accent4 4 2 3 3 2 3 2" xfId="5418"/>
    <cellStyle name="20% - Accent4 4 2 3 3 2 4" xfId="5419"/>
    <cellStyle name="20% - Accent4 4 2 3 3 3" xfId="5420"/>
    <cellStyle name="20% - Accent4 4 2 3 3 3 2" xfId="5421"/>
    <cellStyle name="20% - Accent4 4 2 3 3 3 2 2" xfId="5422"/>
    <cellStyle name="20% - Accent4 4 2 3 3 3 2 2 2" xfId="5423"/>
    <cellStyle name="20% - Accent4 4 2 3 3 3 2 3" xfId="5424"/>
    <cellStyle name="20% - Accent4 4 2 3 3 3 3" xfId="5425"/>
    <cellStyle name="20% - Accent4 4 2 3 3 3 3 2" xfId="5426"/>
    <cellStyle name="20% - Accent4 4 2 3 3 3 4" xfId="5427"/>
    <cellStyle name="20% - Accent4 4 2 3 3 4" xfId="5428"/>
    <cellStyle name="20% - Accent4 4 2 3 3 4 2" xfId="5429"/>
    <cellStyle name="20% - Accent4 4 2 3 3 4 2 2" xfId="5430"/>
    <cellStyle name="20% - Accent4 4 2 3 3 4 3" xfId="5431"/>
    <cellStyle name="20% - Accent4 4 2 3 3 5" xfId="5432"/>
    <cellStyle name="20% - Accent4 4 2 3 3 5 2" xfId="5433"/>
    <cellStyle name="20% - Accent4 4 2 3 3 6" xfId="5434"/>
    <cellStyle name="20% - Accent4 4 2 3 4" xfId="5435"/>
    <cellStyle name="20% - Accent4 4 2 3 4 2" xfId="5436"/>
    <cellStyle name="20% - Accent4 4 2 3 4 2 2" xfId="5437"/>
    <cellStyle name="20% - Accent4 4 2 3 4 2 2 2" xfId="5438"/>
    <cellStyle name="20% - Accent4 4 2 3 4 2 2 2 2" xfId="5439"/>
    <cellStyle name="20% - Accent4 4 2 3 4 2 2 3" xfId="5440"/>
    <cellStyle name="20% - Accent4 4 2 3 4 2 3" xfId="5441"/>
    <cellStyle name="20% - Accent4 4 2 3 4 2 3 2" xfId="5442"/>
    <cellStyle name="20% - Accent4 4 2 3 4 2 4" xfId="5443"/>
    <cellStyle name="20% - Accent4 4 2 3 4 3" xfId="5444"/>
    <cellStyle name="20% - Accent4 4 2 3 4 3 2" xfId="5445"/>
    <cellStyle name="20% - Accent4 4 2 3 4 3 2 2" xfId="5446"/>
    <cellStyle name="20% - Accent4 4 2 3 4 3 2 2 2" xfId="5447"/>
    <cellStyle name="20% - Accent4 4 2 3 4 3 2 3" xfId="5448"/>
    <cellStyle name="20% - Accent4 4 2 3 4 3 3" xfId="5449"/>
    <cellStyle name="20% - Accent4 4 2 3 4 3 3 2" xfId="5450"/>
    <cellStyle name="20% - Accent4 4 2 3 4 3 4" xfId="5451"/>
    <cellStyle name="20% - Accent4 4 2 3 4 4" xfId="5452"/>
    <cellStyle name="20% - Accent4 4 2 3 4 4 2" xfId="5453"/>
    <cellStyle name="20% - Accent4 4 2 3 4 4 2 2" xfId="5454"/>
    <cellStyle name="20% - Accent4 4 2 3 4 4 3" xfId="5455"/>
    <cellStyle name="20% - Accent4 4 2 3 4 5" xfId="5456"/>
    <cellStyle name="20% - Accent4 4 2 3 4 5 2" xfId="5457"/>
    <cellStyle name="20% - Accent4 4 2 3 4 6" xfId="5458"/>
    <cellStyle name="20% - Accent4 4 2 3 5" xfId="5459"/>
    <cellStyle name="20% - Accent4 4 2 3 5 2" xfId="5460"/>
    <cellStyle name="20% - Accent4 4 2 3 5 2 2" xfId="5461"/>
    <cellStyle name="20% - Accent4 4 2 3 5 2 2 2" xfId="5462"/>
    <cellStyle name="20% - Accent4 4 2 3 5 2 3" xfId="5463"/>
    <cellStyle name="20% - Accent4 4 2 3 5 3" xfId="5464"/>
    <cellStyle name="20% - Accent4 4 2 3 5 3 2" xfId="5465"/>
    <cellStyle name="20% - Accent4 4 2 3 5 4" xfId="5466"/>
    <cellStyle name="20% - Accent4 4 2 3 6" xfId="5467"/>
    <cellStyle name="20% - Accent4 4 2 3 6 2" xfId="5468"/>
    <cellStyle name="20% - Accent4 4 2 3 6 2 2" xfId="5469"/>
    <cellStyle name="20% - Accent4 4 2 3 6 2 2 2" xfId="5470"/>
    <cellStyle name="20% - Accent4 4 2 3 6 2 3" xfId="5471"/>
    <cellStyle name="20% - Accent4 4 2 3 6 3" xfId="5472"/>
    <cellStyle name="20% - Accent4 4 2 3 6 3 2" xfId="5473"/>
    <cellStyle name="20% - Accent4 4 2 3 6 4" xfId="5474"/>
    <cellStyle name="20% - Accent4 4 2 3 7" xfId="5475"/>
    <cellStyle name="20% - Accent4 4 2 3 7 2" xfId="5476"/>
    <cellStyle name="20% - Accent4 4 2 3 7 2 2" xfId="5477"/>
    <cellStyle name="20% - Accent4 4 2 3 7 3" xfId="5478"/>
    <cellStyle name="20% - Accent4 4 2 3 8" xfId="5479"/>
    <cellStyle name="20% - Accent4 4 2 3 8 2" xfId="5480"/>
    <cellStyle name="20% - Accent4 4 2 3 9" xfId="5481"/>
    <cellStyle name="20% - Accent4 4 2 4" xfId="5482"/>
    <cellStyle name="20% - Accent4 4 2 4 2" xfId="5483"/>
    <cellStyle name="20% - Accent4 4 2 4 2 2" xfId="5484"/>
    <cellStyle name="20% - Accent4 4 2 4 2 2 2" xfId="5485"/>
    <cellStyle name="20% - Accent4 4 2 4 2 2 2 2" xfId="5486"/>
    <cellStyle name="20% - Accent4 4 2 4 2 2 3" xfId="5487"/>
    <cellStyle name="20% - Accent4 4 2 4 2 3" xfId="5488"/>
    <cellStyle name="20% - Accent4 4 2 4 2 3 2" xfId="5489"/>
    <cellStyle name="20% - Accent4 4 2 4 2 4" xfId="5490"/>
    <cellStyle name="20% - Accent4 4 2 4 3" xfId="5491"/>
    <cellStyle name="20% - Accent4 4 2 4 3 2" xfId="5492"/>
    <cellStyle name="20% - Accent4 4 2 4 3 2 2" xfId="5493"/>
    <cellStyle name="20% - Accent4 4 2 4 3 2 2 2" xfId="5494"/>
    <cellStyle name="20% - Accent4 4 2 4 3 2 3" xfId="5495"/>
    <cellStyle name="20% - Accent4 4 2 4 3 3" xfId="5496"/>
    <cellStyle name="20% - Accent4 4 2 4 3 3 2" xfId="5497"/>
    <cellStyle name="20% - Accent4 4 2 4 3 4" xfId="5498"/>
    <cellStyle name="20% - Accent4 4 2 4 4" xfId="5499"/>
    <cellStyle name="20% - Accent4 4 2 4 4 2" xfId="5500"/>
    <cellStyle name="20% - Accent4 4 2 4 4 2 2" xfId="5501"/>
    <cellStyle name="20% - Accent4 4 2 4 4 3" xfId="5502"/>
    <cellStyle name="20% - Accent4 4 2 4 5" xfId="5503"/>
    <cellStyle name="20% - Accent4 4 2 4 5 2" xfId="5504"/>
    <cellStyle name="20% - Accent4 4 2 4 6" xfId="5505"/>
    <cellStyle name="20% - Accent4 4 2 5" xfId="5506"/>
    <cellStyle name="20% - Accent4 4 2 5 2" xfId="5507"/>
    <cellStyle name="20% - Accent4 4 2 5 2 2" xfId="5508"/>
    <cellStyle name="20% - Accent4 4 2 5 2 2 2" xfId="5509"/>
    <cellStyle name="20% - Accent4 4 2 5 2 2 2 2" xfId="5510"/>
    <cellStyle name="20% - Accent4 4 2 5 2 2 3" xfId="5511"/>
    <cellStyle name="20% - Accent4 4 2 5 2 3" xfId="5512"/>
    <cellStyle name="20% - Accent4 4 2 5 2 3 2" xfId="5513"/>
    <cellStyle name="20% - Accent4 4 2 5 2 4" xfId="5514"/>
    <cellStyle name="20% - Accent4 4 2 5 3" xfId="5515"/>
    <cellStyle name="20% - Accent4 4 2 5 3 2" xfId="5516"/>
    <cellStyle name="20% - Accent4 4 2 5 3 2 2" xfId="5517"/>
    <cellStyle name="20% - Accent4 4 2 5 3 2 2 2" xfId="5518"/>
    <cellStyle name="20% - Accent4 4 2 5 3 2 3" xfId="5519"/>
    <cellStyle name="20% - Accent4 4 2 5 3 3" xfId="5520"/>
    <cellStyle name="20% - Accent4 4 2 5 3 3 2" xfId="5521"/>
    <cellStyle name="20% - Accent4 4 2 5 3 4" xfId="5522"/>
    <cellStyle name="20% - Accent4 4 2 5 4" xfId="5523"/>
    <cellStyle name="20% - Accent4 4 2 5 4 2" xfId="5524"/>
    <cellStyle name="20% - Accent4 4 2 5 4 2 2" xfId="5525"/>
    <cellStyle name="20% - Accent4 4 2 5 4 3" xfId="5526"/>
    <cellStyle name="20% - Accent4 4 2 5 5" xfId="5527"/>
    <cellStyle name="20% - Accent4 4 2 5 5 2" xfId="5528"/>
    <cellStyle name="20% - Accent4 4 2 5 6" xfId="5529"/>
    <cellStyle name="20% - Accent4 4 2 6" xfId="5530"/>
    <cellStyle name="20% - Accent4 4 2 6 2" xfId="5531"/>
    <cellStyle name="20% - Accent4 4 2 6 2 2" xfId="5532"/>
    <cellStyle name="20% - Accent4 4 2 6 2 2 2" xfId="5533"/>
    <cellStyle name="20% - Accent4 4 2 6 2 2 2 2" xfId="5534"/>
    <cellStyle name="20% - Accent4 4 2 6 2 2 3" xfId="5535"/>
    <cellStyle name="20% - Accent4 4 2 6 2 3" xfId="5536"/>
    <cellStyle name="20% - Accent4 4 2 6 2 3 2" xfId="5537"/>
    <cellStyle name="20% - Accent4 4 2 6 2 4" xfId="5538"/>
    <cellStyle name="20% - Accent4 4 2 6 3" xfId="5539"/>
    <cellStyle name="20% - Accent4 4 2 6 3 2" xfId="5540"/>
    <cellStyle name="20% - Accent4 4 2 6 3 2 2" xfId="5541"/>
    <cellStyle name="20% - Accent4 4 2 6 3 2 2 2" xfId="5542"/>
    <cellStyle name="20% - Accent4 4 2 6 3 2 3" xfId="5543"/>
    <cellStyle name="20% - Accent4 4 2 6 3 3" xfId="5544"/>
    <cellStyle name="20% - Accent4 4 2 6 3 3 2" xfId="5545"/>
    <cellStyle name="20% - Accent4 4 2 6 3 4" xfId="5546"/>
    <cellStyle name="20% - Accent4 4 2 6 4" xfId="5547"/>
    <cellStyle name="20% - Accent4 4 2 6 4 2" xfId="5548"/>
    <cellStyle name="20% - Accent4 4 2 6 4 2 2" xfId="5549"/>
    <cellStyle name="20% - Accent4 4 2 6 4 3" xfId="5550"/>
    <cellStyle name="20% - Accent4 4 2 6 5" xfId="5551"/>
    <cellStyle name="20% - Accent4 4 2 6 5 2" xfId="5552"/>
    <cellStyle name="20% - Accent4 4 2 6 6" xfId="5553"/>
    <cellStyle name="20% - Accent4 4 2 7" xfId="5554"/>
    <cellStyle name="20% - Accent4 4 2 7 2" xfId="5555"/>
    <cellStyle name="20% - Accent4 4 2 7 2 2" xfId="5556"/>
    <cellStyle name="20% - Accent4 4 2 7 2 2 2" xfId="5557"/>
    <cellStyle name="20% - Accent4 4 2 7 2 3" xfId="5558"/>
    <cellStyle name="20% - Accent4 4 2 7 3" xfId="5559"/>
    <cellStyle name="20% - Accent4 4 2 7 3 2" xfId="5560"/>
    <cellStyle name="20% - Accent4 4 2 7 4" xfId="5561"/>
    <cellStyle name="20% - Accent4 4 2 8" xfId="5562"/>
    <cellStyle name="20% - Accent4 4 2 8 2" xfId="5563"/>
    <cellStyle name="20% - Accent4 4 2 8 2 2" xfId="5564"/>
    <cellStyle name="20% - Accent4 4 2 8 2 2 2" xfId="5565"/>
    <cellStyle name="20% - Accent4 4 2 8 2 3" xfId="5566"/>
    <cellStyle name="20% - Accent4 4 2 8 3" xfId="5567"/>
    <cellStyle name="20% - Accent4 4 2 8 3 2" xfId="5568"/>
    <cellStyle name="20% - Accent4 4 2 8 4" xfId="5569"/>
    <cellStyle name="20% - Accent4 4 2 9" xfId="5570"/>
    <cellStyle name="20% - Accent4 4 2 9 2" xfId="5571"/>
    <cellStyle name="20% - Accent4 4 2 9 2 2" xfId="5572"/>
    <cellStyle name="20% - Accent4 4 2 9 3" xfId="5573"/>
    <cellStyle name="20% - Accent4 5" xfId="5574"/>
    <cellStyle name="20% - Accent4 6" xfId="5575"/>
    <cellStyle name="20% - Accent4 6 2" xfId="5576"/>
    <cellStyle name="20% - Accent4 6 2 2" xfId="5577"/>
    <cellStyle name="20% - Accent4 6 2 3" xfId="5578"/>
    <cellStyle name="20% - Accent4 6 2_Mar BFT_NB_0303" xfId="5579"/>
    <cellStyle name="20% - Accent4 6 3" xfId="5580"/>
    <cellStyle name="20% - Accent4 6 4" xfId="5581"/>
    <cellStyle name="20% - Accent4 7" xfId="5582"/>
    <cellStyle name="20% - Accent4 8" xfId="5583"/>
    <cellStyle name="20% - Accent4 8 2" xfId="5584"/>
    <cellStyle name="20% - Accent4 8 3" xfId="5585"/>
    <cellStyle name="20% - Accent4 8 4" xfId="5586"/>
    <cellStyle name="20% - Accent4 8 4 2" xfId="5587"/>
    <cellStyle name="20% - Accent4 8 4 2 2" xfId="5588"/>
    <cellStyle name="20% - Accent4 8 4 2 2 2" xfId="5589"/>
    <cellStyle name="20% - Accent4 8 4 2 2 2 2" xfId="5590"/>
    <cellStyle name="20% - Accent4 8 4 2 2 2 2 2" xfId="5591"/>
    <cellStyle name="20% - Accent4 8 4 2 2 2 3" xfId="5592"/>
    <cellStyle name="20% - Accent4 8 4 2 2 3" xfId="5593"/>
    <cellStyle name="20% - Accent4 8 4 2 2 3 2" xfId="5594"/>
    <cellStyle name="20% - Accent4 8 4 2 2 4" xfId="5595"/>
    <cellStyle name="20% - Accent4 8 4 2 3" xfId="5596"/>
    <cellStyle name="20% - Accent4 8 4 2 3 2" xfId="5597"/>
    <cellStyle name="20% - Accent4 8 4 2 3 2 2" xfId="5598"/>
    <cellStyle name="20% - Accent4 8 4 2 3 2 2 2" xfId="5599"/>
    <cellStyle name="20% - Accent4 8 4 2 3 2 3" xfId="5600"/>
    <cellStyle name="20% - Accent4 8 4 2 3 3" xfId="5601"/>
    <cellStyle name="20% - Accent4 8 4 2 3 3 2" xfId="5602"/>
    <cellStyle name="20% - Accent4 8 4 2 3 4" xfId="5603"/>
    <cellStyle name="20% - Accent4 8 4 2 4" xfId="5604"/>
    <cellStyle name="20% - Accent4 8 4 2 4 2" xfId="5605"/>
    <cellStyle name="20% - Accent4 8 4 2 4 2 2" xfId="5606"/>
    <cellStyle name="20% - Accent4 8 4 2 4 3" xfId="5607"/>
    <cellStyle name="20% - Accent4 8 4 2 5" xfId="5608"/>
    <cellStyle name="20% - Accent4 8 4 2 5 2" xfId="5609"/>
    <cellStyle name="20% - Accent4 8 4 2 6" xfId="5610"/>
    <cellStyle name="20% - Accent4 8 4 3" xfId="5611"/>
    <cellStyle name="20% - Accent4 8 4 3 2" xfId="5612"/>
    <cellStyle name="20% - Accent4 8 4 3 2 2" xfId="5613"/>
    <cellStyle name="20% - Accent4 8 4 3 2 2 2" xfId="5614"/>
    <cellStyle name="20% - Accent4 8 4 3 2 2 2 2" xfId="5615"/>
    <cellStyle name="20% - Accent4 8 4 3 2 2 3" xfId="5616"/>
    <cellStyle name="20% - Accent4 8 4 3 2 3" xfId="5617"/>
    <cellStyle name="20% - Accent4 8 4 3 2 3 2" xfId="5618"/>
    <cellStyle name="20% - Accent4 8 4 3 2 4" xfId="5619"/>
    <cellStyle name="20% - Accent4 8 4 3 3" xfId="5620"/>
    <cellStyle name="20% - Accent4 8 4 3 3 2" xfId="5621"/>
    <cellStyle name="20% - Accent4 8 4 3 3 2 2" xfId="5622"/>
    <cellStyle name="20% - Accent4 8 4 3 3 2 2 2" xfId="5623"/>
    <cellStyle name="20% - Accent4 8 4 3 3 2 3" xfId="5624"/>
    <cellStyle name="20% - Accent4 8 4 3 3 3" xfId="5625"/>
    <cellStyle name="20% - Accent4 8 4 3 3 3 2" xfId="5626"/>
    <cellStyle name="20% - Accent4 8 4 3 3 4" xfId="5627"/>
    <cellStyle name="20% - Accent4 8 4 3 4" xfId="5628"/>
    <cellStyle name="20% - Accent4 8 4 3 4 2" xfId="5629"/>
    <cellStyle name="20% - Accent4 8 4 3 4 2 2" xfId="5630"/>
    <cellStyle name="20% - Accent4 8 4 3 4 3" xfId="5631"/>
    <cellStyle name="20% - Accent4 8 4 3 5" xfId="5632"/>
    <cellStyle name="20% - Accent4 8 4 3 5 2" xfId="5633"/>
    <cellStyle name="20% - Accent4 8 4 3 6" xfId="5634"/>
    <cellStyle name="20% - Accent4 8 4 4" xfId="5635"/>
    <cellStyle name="20% - Accent4 8 4 4 2" xfId="5636"/>
    <cellStyle name="20% - Accent4 8 4 4 2 2" xfId="5637"/>
    <cellStyle name="20% - Accent4 8 4 4 2 2 2" xfId="5638"/>
    <cellStyle name="20% - Accent4 8 4 4 2 2 2 2" xfId="5639"/>
    <cellStyle name="20% - Accent4 8 4 4 2 2 3" xfId="5640"/>
    <cellStyle name="20% - Accent4 8 4 4 2 3" xfId="5641"/>
    <cellStyle name="20% - Accent4 8 4 4 2 3 2" xfId="5642"/>
    <cellStyle name="20% - Accent4 8 4 4 2 4" xfId="5643"/>
    <cellStyle name="20% - Accent4 8 4 4 3" xfId="5644"/>
    <cellStyle name="20% - Accent4 8 4 4 3 2" xfId="5645"/>
    <cellStyle name="20% - Accent4 8 4 4 3 2 2" xfId="5646"/>
    <cellStyle name="20% - Accent4 8 4 4 3 2 2 2" xfId="5647"/>
    <cellStyle name="20% - Accent4 8 4 4 3 2 3" xfId="5648"/>
    <cellStyle name="20% - Accent4 8 4 4 3 3" xfId="5649"/>
    <cellStyle name="20% - Accent4 8 4 4 3 3 2" xfId="5650"/>
    <cellStyle name="20% - Accent4 8 4 4 3 4" xfId="5651"/>
    <cellStyle name="20% - Accent4 8 4 4 4" xfId="5652"/>
    <cellStyle name="20% - Accent4 8 4 4 4 2" xfId="5653"/>
    <cellStyle name="20% - Accent4 8 4 4 4 2 2" xfId="5654"/>
    <cellStyle name="20% - Accent4 8 4 4 4 3" xfId="5655"/>
    <cellStyle name="20% - Accent4 8 4 4 5" xfId="5656"/>
    <cellStyle name="20% - Accent4 8 4 4 5 2" xfId="5657"/>
    <cellStyle name="20% - Accent4 8 4 4 6" xfId="5658"/>
    <cellStyle name="20% - Accent4 8 4 5" xfId="5659"/>
    <cellStyle name="20% - Accent4 8 4 5 2" xfId="5660"/>
    <cellStyle name="20% - Accent4 8 4 5 2 2" xfId="5661"/>
    <cellStyle name="20% - Accent4 8 4 5 2 2 2" xfId="5662"/>
    <cellStyle name="20% - Accent4 8 4 5 2 3" xfId="5663"/>
    <cellStyle name="20% - Accent4 8 4 5 3" xfId="5664"/>
    <cellStyle name="20% - Accent4 8 4 5 3 2" xfId="5665"/>
    <cellStyle name="20% - Accent4 8 4 5 4" xfId="5666"/>
    <cellStyle name="20% - Accent4 8 4 6" xfId="5667"/>
    <cellStyle name="20% - Accent4 8 4 6 2" xfId="5668"/>
    <cellStyle name="20% - Accent4 8 4 6 2 2" xfId="5669"/>
    <cellStyle name="20% - Accent4 8 4 6 2 2 2" xfId="5670"/>
    <cellStyle name="20% - Accent4 8 4 6 2 3" xfId="5671"/>
    <cellStyle name="20% - Accent4 8 4 6 3" xfId="5672"/>
    <cellStyle name="20% - Accent4 8 4 6 3 2" xfId="5673"/>
    <cellStyle name="20% - Accent4 8 4 6 4" xfId="5674"/>
    <cellStyle name="20% - Accent4 8 4 7" xfId="5675"/>
    <cellStyle name="20% - Accent4 8 4 7 2" xfId="5676"/>
    <cellStyle name="20% - Accent4 8 4 7 2 2" xfId="5677"/>
    <cellStyle name="20% - Accent4 8 4 7 3" xfId="5678"/>
    <cellStyle name="20% - Accent4 8 4 8" xfId="5679"/>
    <cellStyle name="20% - Accent4 8 4 8 2" xfId="5680"/>
    <cellStyle name="20% - Accent4 8 4 9" xfId="5681"/>
    <cellStyle name="20% - Accent4 8 5" xfId="5682"/>
    <cellStyle name="20% - Accent4 8 5 2" xfId="5683"/>
    <cellStyle name="20% - Accent4 8 5 2 2" xfId="5684"/>
    <cellStyle name="20% - Accent4 8 5 2 2 2" xfId="5685"/>
    <cellStyle name="20% - Accent4 8 5 2 2 2 2" xfId="5686"/>
    <cellStyle name="20% - Accent4 8 5 2 2 2 2 2" xfId="5687"/>
    <cellStyle name="20% - Accent4 8 5 2 2 2 3" xfId="5688"/>
    <cellStyle name="20% - Accent4 8 5 2 2 3" xfId="5689"/>
    <cellStyle name="20% - Accent4 8 5 2 2 3 2" xfId="5690"/>
    <cellStyle name="20% - Accent4 8 5 2 2 4" xfId="5691"/>
    <cellStyle name="20% - Accent4 8 5 2 3" xfId="5692"/>
    <cellStyle name="20% - Accent4 8 5 2 3 2" xfId="5693"/>
    <cellStyle name="20% - Accent4 8 5 2 3 2 2" xfId="5694"/>
    <cellStyle name="20% - Accent4 8 5 2 3 2 2 2" xfId="5695"/>
    <cellStyle name="20% - Accent4 8 5 2 3 2 3" xfId="5696"/>
    <cellStyle name="20% - Accent4 8 5 2 3 3" xfId="5697"/>
    <cellStyle name="20% - Accent4 8 5 2 3 3 2" xfId="5698"/>
    <cellStyle name="20% - Accent4 8 5 2 3 4" xfId="5699"/>
    <cellStyle name="20% - Accent4 8 5 2 4" xfId="5700"/>
    <cellStyle name="20% - Accent4 8 5 2 4 2" xfId="5701"/>
    <cellStyle name="20% - Accent4 8 5 2 4 2 2" xfId="5702"/>
    <cellStyle name="20% - Accent4 8 5 2 4 3" xfId="5703"/>
    <cellStyle name="20% - Accent4 8 5 2 5" xfId="5704"/>
    <cellStyle name="20% - Accent4 8 5 2 5 2" xfId="5705"/>
    <cellStyle name="20% - Accent4 8 5 2 6" xfId="5706"/>
    <cellStyle name="20% - Accent4 8 5 3" xfId="5707"/>
    <cellStyle name="20% - Accent4 8 5 3 2" xfId="5708"/>
    <cellStyle name="20% - Accent4 8 5 3 2 2" xfId="5709"/>
    <cellStyle name="20% - Accent4 8 5 3 2 2 2" xfId="5710"/>
    <cellStyle name="20% - Accent4 8 5 3 2 2 2 2" xfId="5711"/>
    <cellStyle name="20% - Accent4 8 5 3 2 2 3" xfId="5712"/>
    <cellStyle name="20% - Accent4 8 5 3 2 3" xfId="5713"/>
    <cellStyle name="20% - Accent4 8 5 3 2 3 2" xfId="5714"/>
    <cellStyle name="20% - Accent4 8 5 3 2 4" xfId="5715"/>
    <cellStyle name="20% - Accent4 8 5 3 3" xfId="5716"/>
    <cellStyle name="20% - Accent4 8 5 3 3 2" xfId="5717"/>
    <cellStyle name="20% - Accent4 8 5 3 3 2 2" xfId="5718"/>
    <cellStyle name="20% - Accent4 8 5 3 3 2 2 2" xfId="5719"/>
    <cellStyle name="20% - Accent4 8 5 3 3 2 3" xfId="5720"/>
    <cellStyle name="20% - Accent4 8 5 3 3 3" xfId="5721"/>
    <cellStyle name="20% - Accent4 8 5 3 3 3 2" xfId="5722"/>
    <cellStyle name="20% - Accent4 8 5 3 3 4" xfId="5723"/>
    <cellStyle name="20% - Accent4 8 5 3 4" xfId="5724"/>
    <cellStyle name="20% - Accent4 8 5 3 4 2" xfId="5725"/>
    <cellStyle name="20% - Accent4 8 5 3 4 2 2" xfId="5726"/>
    <cellStyle name="20% - Accent4 8 5 3 4 3" xfId="5727"/>
    <cellStyle name="20% - Accent4 8 5 3 5" xfId="5728"/>
    <cellStyle name="20% - Accent4 8 5 3 5 2" xfId="5729"/>
    <cellStyle name="20% - Accent4 8 5 3 6" xfId="5730"/>
    <cellStyle name="20% - Accent4 8 5 4" xfId="5731"/>
    <cellStyle name="20% - Accent4 8 5 4 2" xfId="5732"/>
    <cellStyle name="20% - Accent4 8 5 4 2 2" xfId="5733"/>
    <cellStyle name="20% - Accent4 8 5 4 2 2 2" xfId="5734"/>
    <cellStyle name="20% - Accent4 8 5 4 2 2 2 2" xfId="5735"/>
    <cellStyle name="20% - Accent4 8 5 4 2 2 3" xfId="5736"/>
    <cellStyle name="20% - Accent4 8 5 4 2 3" xfId="5737"/>
    <cellStyle name="20% - Accent4 8 5 4 2 3 2" xfId="5738"/>
    <cellStyle name="20% - Accent4 8 5 4 2 4" xfId="5739"/>
    <cellStyle name="20% - Accent4 8 5 4 3" xfId="5740"/>
    <cellStyle name="20% - Accent4 8 5 4 3 2" xfId="5741"/>
    <cellStyle name="20% - Accent4 8 5 4 3 2 2" xfId="5742"/>
    <cellStyle name="20% - Accent4 8 5 4 3 2 2 2" xfId="5743"/>
    <cellStyle name="20% - Accent4 8 5 4 3 2 3" xfId="5744"/>
    <cellStyle name="20% - Accent4 8 5 4 3 3" xfId="5745"/>
    <cellStyle name="20% - Accent4 8 5 4 3 3 2" xfId="5746"/>
    <cellStyle name="20% - Accent4 8 5 4 3 4" xfId="5747"/>
    <cellStyle name="20% - Accent4 8 5 4 4" xfId="5748"/>
    <cellStyle name="20% - Accent4 8 5 4 4 2" xfId="5749"/>
    <cellStyle name="20% - Accent4 8 5 4 4 2 2" xfId="5750"/>
    <cellStyle name="20% - Accent4 8 5 4 4 3" xfId="5751"/>
    <cellStyle name="20% - Accent4 8 5 4 5" xfId="5752"/>
    <cellStyle name="20% - Accent4 8 5 4 5 2" xfId="5753"/>
    <cellStyle name="20% - Accent4 8 5 4 6" xfId="5754"/>
    <cellStyle name="20% - Accent4 8 5 5" xfId="5755"/>
    <cellStyle name="20% - Accent4 8 5 5 2" xfId="5756"/>
    <cellStyle name="20% - Accent4 8 5 5 2 2" xfId="5757"/>
    <cellStyle name="20% - Accent4 8 5 5 2 2 2" xfId="5758"/>
    <cellStyle name="20% - Accent4 8 5 5 2 3" xfId="5759"/>
    <cellStyle name="20% - Accent4 8 5 5 3" xfId="5760"/>
    <cellStyle name="20% - Accent4 8 5 5 3 2" xfId="5761"/>
    <cellStyle name="20% - Accent4 8 5 5 4" xfId="5762"/>
    <cellStyle name="20% - Accent4 8 5 6" xfId="5763"/>
    <cellStyle name="20% - Accent4 8 5 6 2" xfId="5764"/>
    <cellStyle name="20% - Accent4 8 5 6 2 2" xfId="5765"/>
    <cellStyle name="20% - Accent4 8 5 6 2 2 2" xfId="5766"/>
    <cellStyle name="20% - Accent4 8 5 6 2 3" xfId="5767"/>
    <cellStyle name="20% - Accent4 8 5 6 3" xfId="5768"/>
    <cellStyle name="20% - Accent4 8 5 6 3 2" xfId="5769"/>
    <cellStyle name="20% - Accent4 8 5 6 4" xfId="5770"/>
    <cellStyle name="20% - Accent4 8 5 7" xfId="5771"/>
    <cellStyle name="20% - Accent4 8 5 7 2" xfId="5772"/>
    <cellStyle name="20% - Accent4 8 5 7 2 2" xfId="5773"/>
    <cellStyle name="20% - Accent4 8 5 7 3" xfId="5774"/>
    <cellStyle name="20% - Accent4 8 5 8" xfId="5775"/>
    <cellStyle name="20% - Accent4 8 5 8 2" xfId="5776"/>
    <cellStyle name="20% - Accent4 8 5 9" xfId="5777"/>
    <cellStyle name="20% - Accent4 8 6" xfId="5778"/>
    <cellStyle name="20% - Accent4 8 6 2" xfId="5779"/>
    <cellStyle name="20% - Accent4 8 6 2 2" xfId="5780"/>
    <cellStyle name="20% - Accent4 8 6 2 2 2" xfId="5781"/>
    <cellStyle name="20% - Accent4 8 6 2 2 2 2" xfId="5782"/>
    <cellStyle name="20% - Accent4 8 6 2 2 2 2 2" xfId="5783"/>
    <cellStyle name="20% - Accent4 8 6 2 2 2 3" xfId="5784"/>
    <cellStyle name="20% - Accent4 8 6 2 2 3" xfId="5785"/>
    <cellStyle name="20% - Accent4 8 6 2 2 3 2" xfId="5786"/>
    <cellStyle name="20% - Accent4 8 6 2 2 4" xfId="5787"/>
    <cellStyle name="20% - Accent4 8 6 2 3" xfId="5788"/>
    <cellStyle name="20% - Accent4 8 6 2 3 2" xfId="5789"/>
    <cellStyle name="20% - Accent4 8 6 2 3 2 2" xfId="5790"/>
    <cellStyle name="20% - Accent4 8 6 2 3 2 2 2" xfId="5791"/>
    <cellStyle name="20% - Accent4 8 6 2 3 2 3" xfId="5792"/>
    <cellStyle name="20% - Accent4 8 6 2 3 3" xfId="5793"/>
    <cellStyle name="20% - Accent4 8 6 2 3 3 2" xfId="5794"/>
    <cellStyle name="20% - Accent4 8 6 2 3 4" xfId="5795"/>
    <cellStyle name="20% - Accent4 8 6 2 4" xfId="5796"/>
    <cellStyle name="20% - Accent4 8 6 2 4 2" xfId="5797"/>
    <cellStyle name="20% - Accent4 8 6 2 4 2 2" xfId="5798"/>
    <cellStyle name="20% - Accent4 8 6 2 4 3" xfId="5799"/>
    <cellStyle name="20% - Accent4 8 6 2 5" xfId="5800"/>
    <cellStyle name="20% - Accent4 8 6 2 5 2" xfId="5801"/>
    <cellStyle name="20% - Accent4 8 6 2 6" xfId="5802"/>
    <cellStyle name="20% - Accent4 8 6 3" xfId="5803"/>
    <cellStyle name="20% - Accent4 8 6 3 2" xfId="5804"/>
    <cellStyle name="20% - Accent4 8 6 3 2 2" xfId="5805"/>
    <cellStyle name="20% - Accent4 8 6 3 2 2 2" xfId="5806"/>
    <cellStyle name="20% - Accent4 8 6 3 2 2 2 2" xfId="5807"/>
    <cellStyle name="20% - Accent4 8 6 3 2 2 3" xfId="5808"/>
    <cellStyle name="20% - Accent4 8 6 3 2 3" xfId="5809"/>
    <cellStyle name="20% - Accent4 8 6 3 2 3 2" xfId="5810"/>
    <cellStyle name="20% - Accent4 8 6 3 2 4" xfId="5811"/>
    <cellStyle name="20% - Accent4 8 6 3 3" xfId="5812"/>
    <cellStyle name="20% - Accent4 8 6 3 3 2" xfId="5813"/>
    <cellStyle name="20% - Accent4 8 6 3 3 2 2" xfId="5814"/>
    <cellStyle name="20% - Accent4 8 6 3 3 2 2 2" xfId="5815"/>
    <cellStyle name="20% - Accent4 8 6 3 3 2 3" xfId="5816"/>
    <cellStyle name="20% - Accent4 8 6 3 3 3" xfId="5817"/>
    <cellStyle name="20% - Accent4 8 6 3 3 3 2" xfId="5818"/>
    <cellStyle name="20% - Accent4 8 6 3 3 4" xfId="5819"/>
    <cellStyle name="20% - Accent4 8 6 3 4" xfId="5820"/>
    <cellStyle name="20% - Accent4 8 6 3 4 2" xfId="5821"/>
    <cellStyle name="20% - Accent4 8 6 3 4 2 2" xfId="5822"/>
    <cellStyle name="20% - Accent4 8 6 3 4 3" xfId="5823"/>
    <cellStyle name="20% - Accent4 8 6 3 5" xfId="5824"/>
    <cellStyle name="20% - Accent4 8 6 3 5 2" xfId="5825"/>
    <cellStyle name="20% - Accent4 8 6 3 6" xfId="5826"/>
    <cellStyle name="20% - Accent4 8 6 4" xfId="5827"/>
    <cellStyle name="20% - Accent4 8 6 4 2" xfId="5828"/>
    <cellStyle name="20% - Accent4 8 6 4 2 2" xfId="5829"/>
    <cellStyle name="20% - Accent4 8 6 4 2 2 2" xfId="5830"/>
    <cellStyle name="20% - Accent4 8 6 4 2 2 2 2" xfId="5831"/>
    <cellStyle name="20% - Accent4 8 6 4 2 2 3" xfId="5832"/>
    <cellStyle name="20% - Accent4 8 6 4 2 3" xfId="5833"/>
    <cellStyle name="20% - Accent4 8 6 4 2 3 2" xfId="5834"/>
    <cellStyle name="20% - Accent4 8 6 4 2 4" xfId="5835"/>
    <cellStyle name="20% - Accent4 8 6 4 3" xfId="5836"/>
    <cellStyle name="20% - Accent4 8 6 4 3 2" xfId="5837"/>
    <cellStyle name="20% - Accent4 8 6 4 3 2 2" xfId="5838"/>
    <cellStyle name="20% - Accent4 8 6 4 3 2 2 2" xfId="5839"/>
    <cellStyle name="20% - Accent4 8 6 4 3 2 3" xfId="5840"/>
    <cellStyle name="20% - Accent4 8 6 4 3 3" xfId="5841"/>
    <cellStyle name="20% - Accent4 8 6 4 3 3 2" xfId="5842"/>
    <cellStyle name="20% - Accent4 8 6 4 3 4" xfId="5843"/>
    <cellStyle name="20% - Accent4 8 6 4 4" xfId="5844"/>
    <cellStyle name="20% - Accent4 8 6 4 4 2" xfId="5845"/>
    <cellStyle name="20% - Accent4 8 6 4 4 2 2" xfId="5846"/>
    <cellStyle name="20% - Accent4 8 6 4 4 3" xfId="5847"/>
    <cellStyle name="20% - Accent4 8 6 4 5" xfId="5848"/>
    <cellStyle name="20% - Accent4 8 6 4 5 2" xfId="5849"/>
    <cellStyle name="20% - Accent4 8 6 4 6" xfId="5850"/>
    <cellStyle name="20% - Accent4 8 6 5" xfId="5851"/>
    <cellStyle name="20% - Accent4 8 6 5 2" xfId="5852"/>
    <cellStyle name="20% - Accent4 8 6 5 2 2" xfId="5853"/>
    <cellStyle name="20% - Accent4 8 6 5 2 2 2" xfId="5854"/>
    <cellStyle name="20% - Accent4 8 6 5 2 3" xfId="5855"/>
    <cellStyle name="20% - Accent4 8 6 5 3" xfId="5856"/>
    <cellStyle name="20% - Accent4 8 6 5 3 2" xfId="5857"/>
    <cellStyle name="20% - Accent4 8 6 5 4" xfId="5858"/>
    <cellStyle name="20% - Accent4 8 6 6" xfId="5859"/>
    <cellStyle name="20% - Accent4 8 6 6 2" xfId="5860"/>
    <cellStyle name="20% - Accent4 8 6 6 2 2" xfId="5861"/>
    <cellStyle name="20% - Accent4 8 6 6 2 2 2" xfId="5862"/>
    <cellStyle name="20% - Accent4 8 6 6 2 3" xfId="5863"/>
    <cellStyle name="20% - Accent4 8 6 6 3" xfId="5864"/>
    <cellStyle name="20% - Accent4 8 6 6 3 2" xfId="5865"/>
    <cellStyle name="20% - Accent4 8 6 6 4" xfId="5866"/>
    <cellStyle name="20% - Accent4 8 6 7" xfId="5867"/>
    <cellStyle name="20% - Accent4 8 6 7 2" xfId="5868"/>
    <cellStyle name="20% - Accent4 8 6 7 2 2" xfId="5869"/>
    <cellStyle name="20% - Accent4 8 6 7 3" xfId="5870"/>
    <cellStyle name="20% - Accent4 8 6 8" xfId="5871"/>
    <cellStyle name="20% - Accent4 8 6 8 2" xfId="5872"/>
    <cellStyle name="20% - Accent4 8 6 9" xfId="5873"/>
    <cellStyle name="20% - Accent4 9" xfId="5874"/>
    <cellStyle name="20% - Accent5 10" xfId="5875"/>
    <cellStyle name="20% - Accent5 10 2" xfId="5876"/>
    <cellStyle name="20% - Accent5 10 2 2" xfId="5877"/>
    <cellStyle name="20% - Accent5 10 2 2 2" xfId="5878"/>
    <cellStyle name="20% - Accent5 10 2 2 2 2" xfId="5879"/>
    <cellStyle name="20% - Accent5 10 2 2 2 2 2" xfId="5880"/>
    <cellStyle name="20% - Accent5 10 2 2 2 3" xfId="5881"/>
    <cellStyle name="20% - Accent5 10 2 2 3" xfId="5882"/>
    <cellStyle name="20% - Accent5 10 2 2 3 2" xfId="5883"/>
    <cellStyle name="20% - Accent5 10 2 2 4" xfId="5884"/>
    <cellStyle name="20% - Accent5 10 2 3" xfId="5885"/>
    <cellStyle name="20% - Accent5 10 2 3 2" xfId="5886"/>
    <cellStyle name="20% - Accent5 10 2 3 2 2" xfId="5887"/>
    <cellStyle name="20% - Accent5 10 2 3 2 2 2" xfId="5888"/>
    <cellStyle name="20% - Accent5 10 2 3 2 3" xfId="5889"/>
    <cellStyle name="20% - Accent5 10 2 3 3" xfId="5890"/>
    <cellStyle name="20% - Accent5 10 2 3 3 2" xfId="5891"/>
    <cellStyle name="20% - Accent5 10 2 3 4" xfId="5892"/>
    <cellStyle name="20% - Accent5 10 2 4" xfId="5893"/>
    <cellStyle name="20% - Accent5 10 2 4 2" xfId="5894"/>
    <cellStyle name="20% - Accent5 10 2 4 2 2" xfId="5895"/>
    <cellStyle name="20% - Accent5 10 2 4 3" xfId="5896"/>
    <cellStyle name="20% - Accent5 10 2 5" xfId="5897"/>
    <cellStyle name="20% - Accent5 10 2 5 2" xfId="5898"/>
    <cellStyle name="20% - Accent5 10 2 6" xfId="5899"/>
    <cellStyle name="20% - Accent5 10 3" xfId="5900"/>
    <cellStyle name="20% - Accent5 10 3 2" xfId="5901"/>
    <cellStyle name="20% - Accent5 10 3 2 2" xfId="5902"/>
    <cellStyle name="20% - Accent5 10 3 2 2 2" xfId="5903"/>
    <cellStyle name="20% - Accent5 10 3 2 2 2 2" xfId="5904"/>
    <cellStyle name="20% - Accent5 10 3 2 2 3" xfId="5905"/>
    <cellStyle name="20% - Accent5 10 3 2 3" xfId="5906"/>
    <cellStyle name="20% - Accent5 10 3 2 3 2" xfId="5907"/>
    <cellStyle name="20% - Accent5 10 3 2 4" xfId="5908"/>
    <cellStyle name="20% - Accent5 10 3 3" xfId="5909"/>
    <cellStyle name="20% - Accent5 10 3 3 2" xfId="5910"/>
    <cellStyle name="20% - Accent5 10 3 3 2 2" xfId="5911"/>
    <cellStyle name="20% - Accent5 10 3 3 2 2 2" xfId="5912"/>
    <cellStyle name="20% - Accent5 10 3 3 2 3" xfId="5913"/>
    <cellStyle name="20% - Accent5 10 3 3 3" xfId="5914"/>
    <cellStyle name="20% - Accent5 10 3 3 3 2" xfId="5915"/>
    <cellStyle name="20% - Accent5 10 3 3 4" xfId="5916"/>
    <cellStyle name="20% - Accent5 10 3 4" xfId="5917"/>
    <cellStyle name="20% - Accent5 10 3 4 2" xfId="5918"/>
    <cellStyle name="20% - Accent5 10 3 4 2 2" xfId="5919"/>
    <cellStyle name="20% - Accent5 10 3 4 3" xfId="5920"/>
    <cellStyle name="20% - Accent5 10 3 5" xfId="5921"/>
    <cellStyle name="20% - Accent5 10 3 5 2" xfId="5922"/>
    <cellStyle name="20% - Accent5 10 3 6" xfId="5923"/>
    <cellStyle name="20% - Accent5 10 4" xfId="5924"/>
    <cellStyle name="20% - Accent5 10 4 2" xfId="5925"/>
    <cellStyle name="20% - Accent5 10 4 2 2" xfId="5926"/>
    <cellStyle name="20% - Accent5 10 4 2 2 2" xfId="5927"/>
    <cellStyle name="20% - Accent5 10 4 2 2 2 2" xfId="5928"/>
    <cellStyle name="20% - Accent5 10 4 2 2 3" xfId="5929"/>
    <cellStyle name="20% - Accent5 10 4 2 3" xfId="5930"/>
    <cellStyle name="20% - Accent5 10 4 2 3 2" xfId="5931"/>
    <cellStyle name="20% - Accent5 10 4 2 4" xfId="5932"/>
    <cellStyle name="20% - Accent5 10 4 3" xfId="5933"/>
    <cellStyle name="20% - Accent5 10 4 3 2" xfId="5934"/>
    <cellStyle name="20% - Accent5 10 4 3 2 2" xfId="5935"/>
    <cellStyle name="20% - Accent5 10 4 3 2 2 2" xfId="5936"/>
    <cellStyle name="20% - Accent5 10 4 3 2 3" xfId="5937"/>
    <cellStyle name="20% - Accent5 10 4 3 3" xfId="5938"/>
    <cellStyle name="20% - Accent5 10 4 3 3 2" xfId="5939"/>
    <cellStyle name="20% - Accent5 10 4 3 4" xfId="5940"/>
    <cellStyle name="20% - Accent5 10 4 4" xfId="5941"/>
    <cellStyle name="20% - Accent5 10 4 4 2" xfId="5942"/>
    <cellStyle name="20% - Accent5 10 4 4 2 2" xfId="5943"/>
    <cellStyle name="20% - Accent5 10 4 4 3" xfId="5944"/>
    <cellStyle name="20% - Accent5 10 4 5" xfId="5945"/>
    <cellStyle name="20% - Accent5 10 4 5 2" xfId="5946"/>
    <cellStyle name="20% - Accent5 10 4 6" xfId="5947"/>
    <cellStyle name="20% - Accent5 10 5" xfId="5948"/>
    <cellStyle name="20% - Accent5 10 5 2" xfId="5949"/>
    <cellStyle name="20% - Accent5 10 5 2 2" xfId="5950"/>
    <cellStyle name="20% - Accent5 10 5 2 2 2" xfId="5951"/>
    <cellStyle name="20% - Accent5 10 5 2 3" xfId="5952"/>
    <cellStyle name="20% - Accent5 10 5 3" xfId="5953"/>
    <cellStyle name="20% - Accent5 10 5 3 2" xfId="5954"/>
    <cellStyle name="20% - Accent5 10 5 4" xfId="5955"/>
    <cellStyle name="20% - Accent5 10 6" xfId="5956"/>
    <cellStyle name="20% - Accent5 10 6 2" xfId="5957"/>
    <cellStyle name="20% - Accent5 10 6 2 2" xfId="5958"/>
    <cellStyle name="20% - Accent5 10 6 2 2 2" xfId="5959"/>
    <cellStyle name="20% - Accent5 10 6 2 3" xfId="5960"/>
    <cellStyle name="20% - Accent5 10 6 3" xfId="5961"/>
    <cellStyle name="20% - Accent5 10 6 3 2" xfId="5962"/>
    <cellStyle name="20% - Accent5 10 6 4" xfId="5963"/>
    <cellStyle name="20% - Accent5 10 7" xfId="5964"/>
    <cellStyle name="20% - Accent5 10 7 2" xfId="5965"/>
    <cellStyle name="20% - Accent5 10 7 2 2" xfId="5966"/>
    <cellStyle name="20% - Accent5 10 7 3" xfId="5967"/>
    <cellStyle name="20% - Accent5 10 8" xfId="5968"/>
    <cellStyle name="20% - Accent5 10 8 2" xfId="5969"/>
    <cellStyle name="20% - Accent5 10 9" xfId="5970"/>
    <cellStyle name="20% - Accent5 11" xfId="5971"/>
    <cellStyle name="20% - Accent5 11 2" xfId="5972"/>
    <cellStyle name="20% - Accent5 11 2 2" xfId="5973"/>
    <cellStyle name="20% - Accent5 11 2 2 2" xfId="5974"/>
    <cellStyle name="20% - Accent5 11 2 2 2 2" xfId="5975"/>
    <cellStyle name="20% - Accent5 11 2 2 2 2 2" xfId="5976"/>
    <cellStyle name="20% - Accent5 11 2 2 2 3" xfId="5977"/>
    <cellStyle name="20% - Accent5 11 2 2 3" xfId="5978"/>
    <cellStyle name="20% - Accent5 11 2 2 3 2" xfId="5979"/>
    <cellStyle name="20% - Accent5 11 2 2 4" xfId="5980"/>
    <cellStyle name="20% - Accent5 11 2 3" xfId="5981"/>
    <cellStyle name="20% - Accent5 11 2 3 2" xfId="5982"/>
    <cellStyle name="20% - Accent5 11 2 3 2 2" xfId="5983"/>
    <cellStyle name="20% - Accent5 11 2 3 2 2 2" xfId="5984"/>
    <cellStyle name="20% - Accent5 11 2 3 2 3" xfId="5985"/>
    <cellStyle name="20% - Accent5 11 2 3 3" xfId="5986"/>
    <cellStyle name="20% - Accent5 11 2 3 3 2" xfId="5987"/>
    <cellStyle name="20% - Accent5 11 2 3 4" xfId="5988"/>
    <cellStyle name="20% - Accent5 11 2 4" xfId="5989"/>
    <cellStyle name="20% - Accent5 11 2 4 2" xfId="5990"/>
    <cellStyle name="20% - Accent5 11 2 4 2 2" xfId="5991"/>
    <cellStyle name="20% - Accent5 11 2 4 3" xfId="5992"/>
    <cellStyle name="20% - Accent5 11 2 5" xfId="5993"/>
    <cellStyle name="20% - Accent5 11 2 5 2" xfId="5994"/>
    <cellStyle name="20% - Accent5 11 2 6" xfId="5995"/>
    <cellStyle name="20% - Accent5 11 3" xfId="5996"/>
    <cellStyle name="20% - Accent5 11 3 2" xfId="5997"/>
    <cellStyle name="20% - Accent5 11 3 2 2" xfId="5998"/>
    <cellStyle name="20% - Accent5 11 3 2 2 2" xfId="5999"/>
    <cellStyle name="20% - Accent5 11 3 2 2 2 2" xfId="6000"/>
    <cellStyle name="20% - Accent5 11 3 2 2 3" xfId="6001"/>
    <cellStyle name="20% - Accent5 11 3 2 3" xfId="6002"/>
    <cellStyle name="20% - Accent5 11 3 2 3 2" xfId="6003"/>
    <cellStyle name="20% - Accent5 11 3 2 4" xfId="6004"/>
    <cellStyle name="20% - Accent5 11 3 3" xfId="6005"/>
    <cellStyle name="20% - Accent5 11 3 3 2" xfId="6006"/>
    <cellStyle name="20% - Accent5 11 3 3 2 2" xfId="6007"/>
    <cellStyle name="20% - Accent5 11 3 3 2 2 2" xfId="6008"/>
    <cellStyle name="20% - Accent5 11 3 3 2 3" xfId="6009"/>
    <cellStyle name="20% - Accent5 11 3 3 3" xfId="6010"/>
    <cellStyle name="20% - Accent5 11 3 3 3 2" xfId="6011"/>
    <cellStyle name="20% - Accent5 11 3 3 4" xfId="6012"/>
    <cellStyle name="20% - Accent5 11 3 4" xfId="6013"/>
    <cellStyle name="20% - Accent5 11 3 4 2" xfId="6014"/>
    <cellStyle name="20% - Accent5 11 3 4 2 2" xfId="6015"/>
    <cellStyle name="20% - Accent5 11 3 4 3" xfId="6016"/>
    <cellStyle name="20% - Accent5 11 3 5" xfId="6017"/>
    <cellStyle name="20% - Accent5 11 3 5 2" xfId="6018"/>
    <cellStyle name="20% - Accent5 11 3 6" xfId="6019"/>
    <cellStyle name="20% - Accent5 11 4" xfId="6020"/>
    <cellStyle name="20% - Accent5 11 4 2" xfId="6021"/>
    <cellStyle name="20% - Accent5 11 4 2 2" xfId="6022"/>
    <cellStyle name="20% - Accent5 11 4 2 2 2" xfId="6023"/>
    <cellStyle name="20% - Accent5 11 4 2 2 2 2" xfId="6024"/>
    <cellStyle name="20% - Accent5 11 4 2 2 3" xfId="6025"/>
    <cellStyle name="20% - Accent5 11 4 2 3" xfId="6026"/>
    <cellStyle name="20% - Accent5 11 4 2 3 2" xfId="6027"/>
    <cellStyle name="20% - Accent5 11 4 2 4" xfId="6028"/>
    <cellStyle name="20% - Accent5 11 4 3" xfId="6029"/>
    <cellStyle name="20% - Accent5 11 4 3 2" xfId="6030"/>
    <cellStyle name="20% - Accent5 11 4 3 2 2" xfId="6031"/>
    <cellStyle name="20% - Accent5 11 4 3 2 2 2" xfId="6032"/>
    <cellStyle name="20% - Accent5 11 4 3 2 3" xfId="6033"/>
    <cellStyle name="20% - Accent5 11 4 3 3" xfId="6034"/>
    <cellStyle name="20% - Accent5 11 4 3 3 2" xfId="6035"/>
    <cellStyle name="20% - Accent5 11 4 3 4" xfId="6036"/>
    <cellStyle name="20% - Accent5 11 4 4" xfId="6037"/>
    <cellStyle name="20% - Accent5 11 4 4 2" xfId="6038"/>
    <cellStyle name="20% - Accent5 11 4 4 2 2" xfId="6039"/>
    <cellStyle name="20% - Accent5 11 4 4 3" xfId="6040"/>
    <cellStyle name="20% - Accent5 11 4 5" xfId="6041"/>
    <cellStyle name="20% - Accent5 11 4 5 2" xfId="6042"/>
    <cellStyle name="20% - Accent5 11 4 6" xfId="6043"/>
    <cellStyle name="20% - Accent5 11 5" xfId="6044"/>
    <cellStyle name="20% - Accent5 11 5 2" xfId="6045"/>
    <cellStyle name="20% - Accent5 11 5 2 2" xfId="6046"/>
    <cellStyle name="20% - Accent5 11 5 2 2 2" xfId="6047"/>
    <cellStyle name="20% - Accent5 11 5 2 3" xfId="6048"/>
    <cellStyle name="20% - Accent5 11 5 3" xfId="6049"/>
    <cellStyle name="20% - Accent5 11 5 3 2" xfId="6050"/>
    <cellStyle name="20% - Accent5 11 5 4" xfId="6051"/>
    <cellStyle name="20% - Accent5 11 6" xfId="6052"/>
    <cellStyle name="20% - Accent5 11 6 2" xfId="6053"/>
    <cellStyle name="20% - Accent5 11 6 2 2" xfId="6054"/>
    <cellStyle name="20% - Accent5 11 6 2 2 2" xfId="6055"/>
    <cellStyle name="20% - Accent5 11 6 2 3" xfId="6056"/>
    <cellStyle name="20% - Accent5 11 6 3" xfId="6057"/>
    <cellStyle name="20% - Accent5 11 6 3 2" xfId="6058"/>
    <cellStyle name="20% - Accent5 11 6 4" xfId="6059"/>
    <cellStyle name="20% - Accent5 11 7" xfId="6060"/>
    <cellStyle name="20% - Accent5 11 7 2" xfId="6061"/>
    <cellStyle name="20% - Accent5 11 7 2 2" xfId="6062"/>
    <cellStyle name="20% - Accent5 11 7 3" xfId="6063"/>
    <cellStyle name="20% - Accent5 11 8" xfId="6064"/>
    <cellStyle name="20% - Accent5 11 8 2" xfId="6065"/>
    <cellStyle name="20% - Accent5 11 9" xfId="6066"/>
    <cellStyle name="20% - Accent5 12" xfId="6067"/>
    <cellStyle name="20% - Accent5 12 2" xfId="6068"/>
    <cellStyle name="20% - Accent5 12 2 2" xfId="6069"/>
    <cellStyle name="20% - Accent5 12 2 2 2" xfId="6070"/>
    <cellStyle name="20% - Accent5 12 2 2 2 2" xfId="6071"/>
    <cellStyle name="20% - Accent5 12 2 2 3" xfId="6072"/>
    <cellStyle name="20% - Accent5 12 2 3" xfId="6073"/>
    <cellStyle name="20% - Accent5 12 2 3 2" xfId="6074"/>
    <cellStyle name="20% - Accent5 12 2 4" xfId="6075"/>
    <cellStyle name="20% - Accent5 12 3" xfId="6076"/>
    <cellStyle name="20% - Accent5 12 3 2" xfId="6077"/>
    <cellStyle name="20% - Accent5 12 3 2 2" xfId="6078"/>
    <cellStyle name="20% - Accent5 12 3 2 2 2" xfId="6079"/>
    <cellStyle name="20% - Accent5 12 3 2 3" xfId="6080"/>
    <cellStyle name="20% - Accent5 12 3 3" xfId="6081"/>
    <cellStyle name="20% - Accent5 12 3 3 2" xfId="6082"/>
    <cellStyle name="20% - Accent5 12 3 4" xfId="6083"/>
    <cellStyle name="20% - Accent5 12 4" xfId="6084"/>
    <cellStyle name="20% - Accent5 12 4 2" xfId="6085"/>
    <cellStyle name="20% - Accent5 12 4 2 2" xfId="6086"/>
    <cellStyle name="20% - Accent5 12 4 3" xfId="6087"/>
    <cellStyle name="20% - Accent5 12 5" xfId="6088"/>
    <cellStyle name="20% - Accent5 12 5 2" xfId="6089"/>
    <cellStyle name="20% - Accent5 12 6" xfId="6090"/>
    <cellStyle name="20% - Accent5 13" xfId="6091"/>
    <cellStyle name="20% - Accent5 13 2" xfId="6092"/>
    <cellStyle name="20% - Accent5 13 2 2" xfId="6093"/>
    <cellStyle name="20% - Accent5 13 2 2 2" xfId="6094"/>
    <cellStyle name="20% - Accent5 13 2 2 2 2" xfId="6095"/>
    <cellStyle name="20% - Accent5 13 2 2 3" xfId="6096"/>
    <cellStyle name="20% - Accent5 13 2 3" xfId="6097"/>
    <cellStyle name="20% - Accent5 13 2 3 2" xfId="6098"/>
    <cellStyle name="20% - Accent5 13 2 4" xfId="6099"/>
    <cellStyle name="20% - Accent5 13 3" xfId="6100"/>
    <cellStyle name="20% - Accent5 13 3 2" xfId="6101"/>
    <cellStyle name="20% - Accent5 13 3 2 2" xfId="6102"/>
    <cellStyle name="20% - Accent5 13 3 2 2 2" xfId="6103"/>
    <cellStyle name="20% - Accent5 13 3 2 3" xfId="6104"/>
    <cellStyle name="20% - Accent5 13 3 3" xfId="6105"/>
    <cellStyle name="20% - Accent5 13 3 3 2" xfId="6106"/>
    <cellStyle name="20% - Accent5 13 3 4" xfId="6107"/>
    <cellStyle name="20% - Accent5 13 4" xfId="6108"/>
    <cellStyle name="20% - Accent5 13 4 2" xfId="6109"/>
    <cellStyle name="20% - Accent5 13 4 2 2" xfId="6110"/>
    <cellStyle name="20% - Accent5 13 4 3" xfId="6111"/>
    <cellStyle name="20% - Accent5 13 5" xfId="6112"/>
    <cellStyle name="20% - Accent5 13 5 2" xfId="6113"/>
    <cellStyle name="20% - Accent5 13 6" xfId="6114"/>
    <cellStyle name="20% - Accent5 14" xfId="6115"/>
    <cellStyle name="20% - Accent5 14 2" xfId="6116"/>
    <cellStyle name="20% - Accent5 14 2 2" xfId="6117"/>
    <cellStyle name="20% - Accent5 14 2 2 2" xfId="6118"/>
    <cellStyle name="20% - Accent5 14 2 2 2 2" xfId="6119"/>
    <cellStyle name="20% - Accent5 14 2 2 3" xfId="6120"/>
    <cellStyle name="20% - Accent5 14 2 3" xfId="6121"/>
    <cellStyle name="20% - Accent5 14 2 3 2" xfId="6122"/>
    <cellStyle name="20% - Accent5 14 2 4" xfId="6123"/>
    <cellStyle name="20% - Accent5 14 3" xfId="6124"/>
    <cellStyle name="20% - Accent5 14 3 2" xfId="6125"/>
    <cellStyle name="20% - Accent5 14 3 2 2" xfId="6126"/>
    <cellStyle name="20% - Accent5 14 3 2 2 2" xfId="6127"/>
    <cellStyle name="20% - Accent5 14 3 2 3" xfId="6128"/>
    <cellStyle name="20% - Accent5 14 3 3" xfId="6129"/>
    <cellStyle name="20% - Accent5 14 3 3 2" xfId="6130"/>
    <cellStyle name="20% - Accent5 14 3 4" xfId="6131"/>
    <cellStyle name="20% - Accent5 14 4" xfId="6132"/>
    <cellStyle name="20% - Accent5 14 4 2" xfId="6133"/>
    <cellStyle name="20% - Accent5 14 4 2 2" xfId="6134"/>
    <cellStyle name="20% - Accent5 14 4 3" xfId="6135"/>
    <cellStyle name="20% - Accent5 14 5" xfId="6136"/>
    <cellStyle name="20% - Accent5 14 5 2" xfId="6137"/>
    <cellStyle name="20% - Accent5 14 6" xfId="6138"/>
    <cellStyle name="20% - Accent5 15" xfId="6139"/>
    <cellStyle name="20% - Accent5 15 2" xfId="6140"/>
    <cellStyle name="20% - Accent5 15 2 2" xfId="6141"/>
    <cellStyle name="20% - Accent5 15 2 2 2" xfId="6142"/>
    <cellStyle name="20% - Accent5 15 2 3" xfId="6143"/>
    <cellStyle name="20% - Accent5 15 3" xfId="6144"/>
    <cellStyle name="20% - Accent5 15 3 2" xfId="6145"/>
    <cellStyle name="20% - Accent5 15 4" xfId="6146"/>
    <cellStyle name="20% - Accent5 16" xfId="6147"/>
    <cellStyle name="20% - Accent5 16 2" xfId="6148"/>
    <cellStyle name="20% - Accent5 16 2 2" xfId="6149"/>
    <cellStyle name="20% - Accent5 16 2 2 2" xfId="6150"/>
    <cellStyle name="20% - Accent5 16 2 3" xfId="6151"/>
    <cellStyle name="20% - Accent5 16 3" xfId="6152"/>
    <cellStyle name="20% - Accent5 16 3 2" xfId="6153"/>
    <cellStyle name="20% - Accent5 16 4" xfId="6154"/>
    <cellStyle name="20% - Accent5 17" xfId="6155"/>
    <cellStyle name="20% - Accent5 17 2" xfId="6156"/>
    <cellStyle name="20% - Accent5 17 2 2" xfId="6157"/>
    <cellStyle name="20% - Accent5 17 2 2 2" xfId="6158"/>
    <cellStyle name="20% - Accent5 17 2 3" xfId="6159"/>
    <cellStyle name="20% - Accent5 17 3" xfId="6160"/>
    <cellStyle name="20% - Accent5 17 3 2" xfId="6161"/>
    <cellStyle name="20% - Accent5 17 4" xfId="6162"/>
    <cellStyle name="20% - Accent5 18" xfId="6163"/>
    <cellStyle name="20% - Accent5 18 2" xfId="6164"/>
    <cellStyle name="20% - Accent5 18 2 2" xfId="6165"/>
    <cellStyle name="20% - Accent5 18 3" xfId="6166"/>
    <cellStyle name="20% - Accent5 19" xfId="6167"/>
    <cellStyle name="20% - Accent5 19 2" xfId="6168"/>
    <cellStyle name="20% - Accent5 2" xfId="6169"/>
    <cellStyle name="20% - Accent5 2 2" xfId="6170"/>
    <cellStyle name="20% - Accent5 2 3" xfId="6171"/>
    <cellStyle name="20% - Accent5 20" xfId="6172"/>
    <cellStyle name="20% - Accent5 3" xfId="6173"/>
    <cellStyle name="20% - Accent5 3 2" xfId="6174"/>
    <cellStyle name="20% - Accent5 4" xfId="6175"/>
    <cellStyle name="20% - Accent5 4 2" xfId="6176"/>
    <cellStyle name="20% - Accent5 4 2 10" xfId="6177"/>
    <cellStyle name="20% - Accent5 4 2 10 2" xfId="6178"/>
    <cellStyle name="20% - Accent5 4 2 11" xfId="6179"/>
    <cellStyle name="20% - Accent5 4 2 2" xfId="6180"/>
    <cellStyle name="20% - Accent5 4 2 2 2" xfId="6181"/>
    <cellStyle name="20% - Accent5 4 2 2 2 2" xfId="6182"/>
    <cellStyle name="20% - Accent5 4 2 2 2 2 2" xfId="6183"/>
    <cellStyle name="20% - Accent5 4 2 2 2 2 2 2" xfId="6184"/>
    <cellStyle name="20% - Accent5 4 2 2 2 2 2 2 2" xfId="6185"/>
    <cellStyle name="20% - Accent5 4 2 2 2 2 2 3" xfId="6186"/>
    <cellStyle name="20% - Accent5 4 2 2 2 2 3" xfId="6187"/>
    <cellStyle name="20% - Accent5 4 2 2 2 2 3 2" xfId="6188"/>
    <cellStyle name="20% - Accent5 4 2 2 2 2 4" xfId="6189"/>
    <cellStyle name="20% - Accent5 4 2 2 2 3" xfId="6190"/>
    <cellStyle name="20% - Accent5 4 2 2 2 3 2" xfId="6191"/>
    <cellStyle name="20% - Accent5 4 2 2 2 3 2 2" xfId="6192"/>
    <cellStyle name="20% - Accent5 4 2 2 2 3 2 2 2" xfId="6193"/>
    <cellStyle name="20% - Accent5 4 2 2 2 3 2 3" xfId="6194"/>
    <cellStyle name="20% - Accent5 4 2 2 2 3 3" xfId="6195"/>
    <cellStyle name="20% - Accent5 4 2 2 2 3 3 2" xfId="6196"/>
    <cellStyle name="20% - Accent5 4 2 2 2 3 4" xfId="6197"/>
    <cellStyle name="20% - Accent5 4 2 2 2 4" xfId="6198"/>
    <cellStyle name="20% - Accent5 4 2 2 2 4 2" xfId="6199"/>
    <cellStyle name="20% - Accent5 4 2 2 2 4 2 2" xfId="6200"/>
    <cellStyle name="20% - Accent5 4 2 2 2 4 3" xfId="6201"/>
    <cellStyle name="20% - Accent5 4 2 2 2 5" xfId="6202"/>
    <cellStyle name="20% - Accent5 4 2 2 2 5 2" xfId="6203"/>
    <cellStyle name="20% - Accent5 4 2 2 2 6" xfId="6204"/>
    <cellStyle name="20% - Accent5 4 2 2 3" xfId="6205"/>
    <cellStyle name="20% - Accent5 4 2 2 3 2" xfId="6206"/>
    <cellStyle name="20% - Accent5 4 2 2 3 2 2" xfId="6207"/>
    <cellStyle name="20% - Accent5 4 2 2 3 2 2 2" xfId="6208"/>
    <cellStyle name="20% - Accent5 4 2 2 3 2 2 2 2" xfId="6209"/>
    <cellStyle name="20% - Accent5 4 2 2 3 2 2 3" xfId="6210"/>
    <cellStyle name="20% - Accent5 4 2 2 3 2 3" xfId="6211"/>
    <cellStyle name="20% - Accent5 4 2 2 3 2 3 2" xfId="6212"/>
    <cellStyle name="20% - Accent5 4 2 2 3 2 4" xfId="6213"/>
    <cellStyle name="20% - Accent5 4 2 2 3 3" xfId="6214"/>
    <cellStyle name="20% - Accent5 4 2 2 3 3 2" xfId="6215"/>
    <cellStyle name="20% - Accent5 4 2 2 3 3 2 2" xfId="6216"/>
    <cellStyle name="20% - Accent5 4 2 2 3 3 2 2 2" xfId="6217"/>
    <cellStyle name="20% - Accent5 4 2 2 3 3 2 3" xfId="6218"/>
    <cellStyle name="20% - Accent5 4 2 2 3 3 3" xfId="6219"/>
    <cellStyle name="20% - Accent5 4 2 2 3 3 3 2" xfId="6220"/>
    <cellStyle name="20% - Accent5 4 2 2 3 3 4" xfId="6221"/>
    <cellStyle name="20% - Accent5 4 2 2 3 4" xfId="6222"/>
    <cellStyle name="20% - Accent5 4 2 2 3 4 2" xfId="6223"/>
    <cellStyle name="20% - Accent5 4 2 2 3 4 2 2" xfId="6224"/>
    <cellStyle name="20% - Accent5 4 2 2 3 4 3" xfId="6225"/>
    <cellStyle name="20% - Accent5 4 2 2 3 5" xfId="6226"/>
    <cellStyle name="20% - Accent5 4 2 2 3 5 2" xfId="6227"/>
    <cellStyle name="20% - Accent5 4 2 2 3 6" xfId="6228"/>
    <cellStyle name="20% - Accent5 4 2 2 4" xfId="6229"/>
    <cellStyle name="20% - Accent5 4 2 2 4 2" xfId="6230"/>
    <cellStyle name="20% - Accent5 4 2 2 4 2 2" xfId="6231"/>
    <cellStyle name="20% - Accent5 4 2 2 4 2 2 2" xfId="6232"/>
    <cellStyle name="20% - Accent5 4 2 2 4 2 2 2 2" xfId="6233"/>
    <cellStyle name="20% - Accent5 4 2 2 4 2 2 3" xfId="6234"/>
    <cellStyle name="20% - Accent5 4 2 2 4 2 3" xfId="6235"/>
    <cellStyle name="20% - Accent5 4 2 2 4 2 3 2" xfId="6236"/>
    <cellStyle name="20% - Accent5 4 2 2 4 2 4" xfId="6237"/>
    <cellStyle name="20% - Accent5 4 2 2 4 3" xfId="6238"/>
    <cellStyle name="20% - Accent5 4 2 2 4 3 2" xfId="6239"/>
    <cellStyle name="20% - Accent5 4 2 2 4 3 2 2" xfId="6240"/>
    <cellStyle name="20% - Accent5 4 2 2 4 3 2 2 2" xfId="6241"/>
    <cellStyle name="20% - Accent5 4 2 2 4 3 2 3" xfId="6242"/>
    <cellStyle name="20% - Accent5 4 2 2 4 3 3" xfId="6243"/>
    <cellStyle name="20% - Accent5 4 2 2 4 3 3 2" xfId="6244"/>
    <cellStyle name="20% - Accent5 4 2 2 4 3 4" xfId="6245"/>
    <cellStyle name="20% - Accent5 4 2 2 4 4" xfId="6246"/>
    <cellStyle name="20% - Accent5 4 2 2 4 4 2" xfId="6247"/>
    <cellStyle name="20% - Accent5 4 2 2 4 4 2 2" xfId="6248"/>
    <cellStyle name="20% - Accent5 4 2 2 4 4 3" xfId="6249"/>
    <cellStyle name="20% - Accent5 4 2 2 4 5" xfId="6250"/>
    <cellStyle name="20% - Accent5 4 2 2 4 5 2" xfId="6251"/>
    <cellStyle name="20% - Accent5 4 2 2 4 6" xfId="6252"/>
    <cellStyle name="20% - Accent5 4 2 2 5" xfId="6253"/>
    <cellStyle name="20% - Accent5 4 2 2 5 2" xfId="6254"/>
    <cellStyle name="20% - Accent5 4 2 2 5 2 2" xfId="6255"/>
    <cellStyle name="20% - Accent5 4 2 2 5 2 2 2" xfId="6256"/>
    <cellStyle name="20% - Accent5 4 2 2 5 2 3" xfId="6257"/>
    <cellStyle name="20% - Accent5 4 2 2 5 3" xfId="6258"/>
    <cellStyle name="20% - Accent5 4 2 2 5 3 2" xfId="6259"/>
    <cellStyle name="20% - Accent5 4 2 2 5 4" xfId="6260"/>
    <cellStyle name="20% - Accent5 4 2 2 6" xfId="6261"/>
    <cellStyle name="20% - Accent5 4 2 2 6 2" xfId="6262"/>
    <cellStyle name="20% - Accent5 4 2 2 6 2 2" xfId="6263"/>
    <cellStyle name="20% - Accent5 4 2 2 6 2 2 2" xfId="6264"/>
    <cellStyle name="20% - Accent5 4 2 2 6 2 3" xfId="6265"/>
    <cellStyle name="20% - Accent5 4 2 2 6 3" xfId="6266"/>
    <cellStyle name="20% - Accent5 4 2 2 6 3 2" xfId="6267"/>
    <cellStyle name="20% - Accent5 4 2 2 6 4" xfId="6268"/>
    <cellStyle name="20% - Accent5 4 2 2 7" xfId="6269"/>
    <cellStyle name="20% - Accent5 4 2 2 7 2" xfId="6270"/>
    <cellStyle name="20% - Accent5 4 2 2 7 2 2" xfId="6271"/>
    <cellStyle name="20% - Accent5 4 2 2 7 3" xfId="6272"/>
    <cellStyle name="20% - Accent5 4 2 2 8" xfId="6273"/>
    <cellStyle name="20% - Accent5 4 2 2 8 2" xfId="6274"/>
    <cellStyle name="20% - Accent5 4 2 2 9" xfId="6275"/>
    <cellStyle name="20% - Accent5 4 2 3" xfId="6276"/>
    <cellStyle name="20% - Accent5 4 2 3 2" xfId="6277"/>
    <cellStyle name="20% - Accent5 4 2 3 2 2" xfId="6278"/>
    <cellStyle name="20% - Accent5 4 2 3 2 2 2" xfId="6279"/>
    <cellStyle name="20% - Accent5 4 2 3 2 2 2 2" xfId="6280"/>
    <cellStyle name="20% - Accent5 4 2 3 2 2 2 2 2" xfId="6281"/>
    <cellStyle name="20% - Accent5 4 2 3 2 2 2 3" xfId="6282"/>
    <cellStyle name="20% - Accent5 4 2 3 2 2 3" xfId="6283"/>
    <cellStyle name="20% - Accent5 4 2 3 2 2 3 2" xfId="6284"/>
    <cellStyle name="20% - Accent5 4 2 3 2 2 4" xfId="6285"/>
    <cellStyle name="20% - Accent5 4 2 3 2 3" xfId="6286"/>
    <cellStyle name="20% - Accent5 4 2 3 2 3 2" xfId="6287"/>
    <cellStyle name="20% - Accent5 4 2 3 2 3 2 2" xfId="6288"/>
    <cellStyle name="20% - Accent5 4 2 3 2 3 2 2 2" xfId="6289"/>
    <cellStyle name="20% - Accent5 4 2 3 2 3 2 3" xfId="6290"/>
    <cellStyle name="20% - Accent5 4 2 3 2 3 3" xfId="6291"/>
    <cellStyle name="20% - Accent5 4 2 3 2 3 3 2" xfId="6292"/>
    <cellStyle name="20% - Accent5 4 2 3 2 3 4" xfId="6293"/>
    <cellStyle name="20% - Accent5 4 2 3 2 4" xfId="6294"/>
    <cellStyle name="20% - Accent5 4 2 3 2 4 2" xfId="6295"/>
    <cellStyle name="20% - Accent5 4 2 3 2 4 2 2" xfId="6296"/>
    <cellStyle name="20% - Accent5 4 2 3 2 4 3" xfId="6297"/>
    <cellStyle name="20% - Accent5 4 2 3 2 5" xfId="6298"/>
    <cellStyle name="20% - Accent5 4 2 3 2 5 2" xfId="6299"/>
    <cellStyle name="20% - Accent5 4 2 3 2 6" xfId="6300"/>
    <cellStyle name="20% - Accent5 4 2 3 3" xfId="6301"/>
    <cellStyle name="20% - Accent5 4 2 3 3 2" xfId="6302"/>
    <cellStyle name="20% - Accent5 4 2 3 3 2 2" xfId="6303"/>
    <cellStyle name="20% - Accent5 4 2 3 3 2 2 2" xfId="6304"/>
    <cellStyle name="20% - Accent5 4 2 3 3 2 2 2 2" xfId="6305"/>
    <cellStyle name="20% - Accent5 4 2 3 3 2 2 3" xfId="6306"/>
    <cellStyle name="20% - Accent5 4 2 3 3 2 3" xfId="6307"/>
    <cellStyle name="20% - Accent5 4 2 3 3 2 3 2" xfId="6308"/>
    <cellStyle name="20% - Accent5 4 2 3 3 2 4" xfId="6309"/>
    <cellStyle name="20% - Accent5 4 2 3 3 3" xfId="6310"/>
    <cellStyle name="20% - Accent5 4 2 3 3 3 2" xfId="6311"/>
    <cellStyle name="20% - Accent5 4 2 3 3 3 2 2" xfId="6312"/>
    <cellStyle name="20% - Accent5 4 2 3 3 3 2 2 2" xfId="6313"/>
    <cellStyle name="20% - Accent5 4 2 3 3 3 2 3" xfId="6314"/>
    <cellStyle name="20% - Accent5 4 2 3 3 3 3" xfId="6315"/>
    <cellStyle name="20% - Accent5 4 2 3 3 3 3 2" xfId="6316"/>
    <cellStyle name="20% - Accent5 4 2 3 3 3 4" xfId="6317"/>
    <cellStyle name="20% - Accent5 4 2 3 3 4" xfId="6318"/>
    <cellStyle name="20% - Accent5 4 2 3 3 4 2" xfId="6319"/>
    <cellStyle name="20% - Accent5 4 2 3 3 4 2 2" xfId="6320"/>
    <cellStyle name="20% - Accent5 4 2 3 3 4 3" xfId="6321"/>
    <cellStyle name="20% - Accent5 4 2 3 3 5" xfId="6322"/>
    <cellStyle name="20% - Accent5 4 2 3 3 5 2" xfId="6323"/>
    <cellStyle name="20% - Accent5 4 2 3 3 6" xfId="6324"/>
    <cellStyle name="20% - Accent5 4 2 3 4" xfId="6325"/>
    <cellStyle name="20% - Accent5 4 2 3 4 2" xfId="6326"/>
    <cellStyle name="20% - Accent5 4 2 3 4 2 2" xfId="6327"/>
    <cellStyle name="20% - Accent5 4 2 3 4 2 2 2" xfId="6328"/>
    <cellStyle name="20% - Accent5 4 2 3 4 2 2 2 2" xfId="6329"/>
    <cellStyle name="20% - Accent5 4 2 3 4 2 2 3" xfId="6330"/>
    <cellStyle name="20% - Accent5 4 2 3 4 2 3" xfId="6331"/>
    <cellStyle name="20% - Accent5 4 2 3 4 2 3 2" xfId="6332"/>
    <cellStyle name="20% - Accent5 4 2 3 4 2 4" xfId="6333"/>
    <cellStyle name="20% - Accent5 4 2 3 4 3" xfId="6334"/>
    <cellStyle name="20% - Accent5 4 2 3 4 3 2" xfId="6335"/>
    <cellStyle name="20% - Accent5 4 2 3 4 3 2 2" xfId="6336"/>
    <cellStyle name="20% - Accent5 4 2 3 4 3 2 2 2" xfId="6337"/>
    <cellStyle name="20% - Accent5 4 2 3 4 3 2 3" xfId="6338"/>
    <cellStyle name="20% - Accent5 4 2 3 4 3 3" xfId="6339"/>
    <cellStyle name="20% - Accent5 4 2 3 4 3 3 2" xfId="6340"/>
    <cellStyle name="20% - Accent5 4 2 3 4 3 4" xfId="6341"/>
    <cellStyle name="20% - Accent5 4 2 3 4 4" xfId="6342"/>
    <cellStyle name="20% - Accent5 4 2 3 4 4 2" xfId="6343"/>
    <cellStyle name="20% - Accent5 4 2 3 4 4 2 2" xfId="6344"/>
    <cellStyle name="20% - Accent5 4 2 3 4 4 3" xfId="6345"/>
    <cellStyle name="20% - Accent5 4 2 3 4 5" xfId="6346"/>
    <cellStyle name="20% - Accent5 4 2 3 4 5 2" xfId="6347"/>
    <cellStyle name="20% - Accent5 4 2 3 4 6" xfId="6348"/>
    <cellStyle name="20% - Accent5 4 2 3 5" xfId="6349"/>
    <cellStyle name="20% - Accent5 4 2 3 5 2" xfId="6350"/>
    <cellStyle name="20% - Accent5 4 2 3 5 2 2" xfId="6351"/>
    <cellStyle name="20% - Accent5 4 2 3 5 2 2 2" xfId="6352"/>
    <cellStyle name="20% - Accent5 4 2 3 5 2 3" xfId="6353"/>
    <cellStyle name="20% - Accent5 4 2 3 5 3" xfId="6354"/>
    <cellStyle name="20% - Accent5 4 2 3 5 3 2" xfId="6355"/>
    <cellStyle name="20% - Accent5 4 2 3 5 4" xfId="6356"/>
    <cellStyle name="20% - Accent5 4 2 3 6" xfId="6357"/>
    <cellStyle name="20% - Accent5 4 2 3 6 2" xfId="6358"/>
    <cellStyle name="20% - Accent5 4 2 3 6 2 2" xfId="6359"/>
    <cellStyle name="20% - Accent5 4 2 3 6 2 2 2" xfId="6360"/>
    <cellStyle name="20% - Accent5 4 2 3 6 2 3" xfId="6361"/>
    <cellStyle name="20% - Accent5 4 2 3 6 3" xfId="6362"/>
    <cellStyle name="20% - Accent5 4 2 3 6 3 2" xfId="6363"/>
    <cellStyle name="20% - Accent5 4 2 3 6 4" xfId="6364"/>
    <cellStyle name="20% - Accent5 4 2 3 7" xfId="6365"/>
    <cellStyle name="20% - Accent5 4 2 3 7 2" xfId="6366"/>
    <cellStyle name="20% - Accent5 4 2 3 7 2 2" xfId="6367"/>
    <cellStyle name="20% - Accent5 4 2 3 7 3" xfId="6368"/>
    <cellStyle name="20% - Accent5 4 2 3 8" xfId="6369"/>
    <cellStyle name="20% - Accent5 4 2 3 8 2" xfId="6370"/>
    <cellStyle name="20% - Accent5 4 2 3 9" xfId="6371"/>
    <cellStyle name="20% - Accent5 4 2 4" xfId="6372"/>
    <cellStyle name="20% - Accent5 4 2 4 2" xfId="6373"/>
    <cellStyle name="20% - Accent5 4 2 4 2 2" xfId="6374"/>
    <cellStyle name="20% - Accent5 4 2 4 2 2 2" xfId="6375"/>
    <cellStyle name="20% - Accent5 4 2 4 2 2 2 2" xfId="6376"/>
    <cellStyle name="20% - Accent5 4 2 4 2 2 3" xfId="6377"/>
    <cellStyle name="20% - Accent5 4 2 4 2 3" xfId="6378"/>
    <cellStyle name="20% - Accent5 4 2 4 2 3 2" xfId="6379"/>
    <cellStyle name="20% - Accent5 4 2 4 2 4" xfId="6380"/>
    <cellStyle name="20% - Accent5 4 2 4 3" xfId="6381"/>
    <cellStyle name="20% - Accent5 4 2 4 3 2" xfId="6382"/>
    <cellStyle name="20% - Accent5 4 2 4 3 2 2" xfId="6383"/>
    <cellStyle name="20% - Accent5 4 2 4 3 2 2 2" xfId="6384"/>
    <cellStyle name="20% - Accent5 4 2 4 3 2 3" xfId="6385"/>
    <cellStyle name="20% - Accent5 4 2 4 3 3" xfId="6386"/>
    <cellStyle name="20% - Accent5 4 2 4 3 3 2" xfId="6387"/>
    <cellStyle name="20% - Accent5 4 2 4 3 4" xfId="6388"/>
    <cellStyle name="20% - Accent5 4 2 4 4" xfId="6389"/>
    <cellStyle name="20% - Accent5 4 2 4 4 2" xfId="6390"/>
    <cellStyle name="20% - Accent5 4 2 4 4 2 2" xfId="6391"/>
    <cellStyle name="20% - Accent5 4 2 4 4 3" xfId="6392"/>
    <cellStyle name="20% - Accent5 4 2 4 5" xfId="6393"/>
    <cellStyle name="20% - Accent5 4 2 4 5 2" xfId="6394"/>
    <cellStyle name="20% - Accent5 4 2 4 6" xfId="6395"/>
    <cellStyle name="20% - Accent5 4 2 5" xfId="6396"/>
    <cellStyle name="20% - Accent5 4 2 5 2" xfId="6397"/>
    <cellStyle name="20% - Accent5 4 2 5 2 2" xfId="6398"/>
    <cellStyle name="20% - Accent5 4 2 5 2 2 2" xfId="6399"/>
    <cellStyle name="20% - Accent5 4 2 5 2 2 2 2" xfId="6400"/>
    <cellStyle name="20% - Accent5 4 2 5 2 2 3" xfId="6401"/>
    <cellStyle name="20% - Accent5 4 2 5 2 3" xfId="6402"/>
    <cellStyle name="20% - Accent5 4 2 5 2 3 2" xfId="6403"/>
    <cellStyle name="20% - Accent5 4 2 5 2 4" xfId="6404"/>
    <cellStyle name="20% - Accent5 4 2 5 3" xfId="6405"/>
    <cellStyle name="20% - Accent5 4 2 5 3 2" xfId="6406"/>
    <cellStyle name="20% - Accent5 4 2 5 3 2 2" xfId="6407"/>
    <cellStyle name="20% - Accent5 4 2 5 3 2 2 2" xfId="6408"/>
    <cellStyle name="20% - Accent5 4 2 5 3 2 3" xfId="6409"/>
    <cellStyle name="20% - Accent5 4 2 5 3 3" xfId="6410"/>
    <cellStyle name="20% - Accent5 4 2 5 3 3 2" xfId="6411"/>
    <cellStyle name="20% - Accent5 4 2 5 3 4" xfId="6412"/>
    <cellStyle name="20% - Accent5 4 2 5 4" xfId="6413"/>
    <cellStyle name="20% - Accent5 4 2 5 4 2" xfId="6414"/>
    <cellStyle name="20% - Accent5 4 2 5 4 2 2" xfId="6415"/>
    <cellStyle name="20% - Accent5 4 2 5 4 3" xfId="6416"/>
    <cellStyle name="20% - Accent5 4 2 5 5" xfId="6417"/>
    <cellStyle name="20% - Accent5 4 2 5 5 2" xfId="6418"/>
    <cellStyle name="20% - Accent5 4 2 5 6" xfId="6419"/>
    <cellStyle name="20% - Accent5 4 2 6" xfId="6420"/>
    <cellStyle name="20% - Accent5 4 2 6 2" xfId="6421"/>
    <cellStyle name="20% - Accent5 4 2 6 2 2" xfId="6422"/>
    <cellStyle name="20% - Accent5 4 2 6 2 2 2" xfId="6423"/>
    <cellStyle name="20% - Accent5 4 2 6 2 2 2 2" xfId="6424"/>
    <cellStyle name="20% - Accent5 4 2 6 2 2 3" xfId="6425"/>
    <cellStyle name="20% - Accent5 4 2 6 2 3" xfId="6426"/>
    <cellStyle name="20% - Accent5 4 2 6 2 3 2" xfId="6427"/>
    <cellStyle name="20% - Accent5 4 2 6 2 4" xfId="6428"/>
    <cellStyle name="20% - Accent5 4 2 6 3" xfId="6429"/>
    <cellStyle name="20% - Accent5 4 2 6 3 2" xfId="6430"/>
    <cellStyle name="20% - Accent5 4 2 6 3 2 2" xfId="6431"/>
    <cellStyle name="20% - Accent5 4 2 6 3 2 2 2" xfId="6432"/>
    <cellStyle name="20% - Accent5 4 2 6 3 2 3" xfId="6433"/>
    <cellStyle name="20% - Accent5 4 2 6 3 3" xfId="6434"/>
    <cellStyle name="20% - Accent5 4 2 6 3 3 2" xfId="6435"/>
    <cellStyle name="20% - Accent5 4 2 6 3 4" xfId="6436"/>
    <cellStyle name="20% - Accent5 4 2 6 4" xfId="6437"/>
    <cellStyle name="20% - Accent5 4 2 6 4 2" xfId="6438"/>
    <cellStyle name="20% - Accent5 4 2 6 4 2 2" xfId="6439"/>
    <cellStyle name="20% - Accent5 4 2 6 4 3" xfId="6440"/>
    <cellStyle name="20% - Accent5 4 2 6 5" xfId="6441"/>
    <cellStyle name="20% - Accent5 4 2 6 5 2" xfId="6442"/>
    <cellStyle name="20% - Accent5 4 2 6 6" xfId="6443"/>
    <cellStyle name="20% - Accent5 4 2 7" xfId="6444"/>
    <cellStyle name="20% - Accent5 4 2 7 2" xfId="6445"/>
    <cellStyle name="20% - Accent5 4 2 7 2 2" xfId="6446"/>
    <cellStyle name="20% - Accent5 4 2 7 2 2 2" xfId="6447"/>
    <cellStyle name="20% - Accent5 4 2 7 2 3" xfId="6448"/>
    <cellStyle name="20% - Accent5 4 2 7 3" xfId="6449"/>
    <cellStyle name="20% - Accent5 4 2 7 3 2" xfId="6450"/>
    <cellStyle name="20% - Accent5 4 2 7 4" xfId="6451"/>
    <cellStyle name="20% - Accent5 4 2 8" xfId="6452"/>
    <cellStyle name="20% - Accent5 4 2 8 2" xfId="6453"/>
    <cellStyle name="20% - Accent5 4 2 8 2 2" xfId="6454"/>
    <cellStyle name="20% - Accent5 4 2 8 2 2 2" xfId="6455"/>
    <cellStyle name="20% - Accent5 4 2 8 2 3" xfId="6456"/>
    <cellStyle name="20% - Accent5 4 2 8 3" xfId="6457"/>
    <cellStyle name="20% - Accent5 4 2 8 3 2" xfId="6458"/>
    <cellStyle name="20% - Accent5 4 2 8 4" xfId="6459"/>
    <cellStyle name="20% - Accent5 4 2 9" xfId="6460"/>
    <cellStyle name="20% - Accent5 4 2 9 2" xfId="6461"/>
    <cellStyle name="20% - Accent5 4 2 9 2 2" xfId="6462"/>
    <cellStyle name="20% - Accent5 4 2 9 3" xfId="6463"/>
    <cellStyle name="20% - Accent5 5" xfId="6464"/>
    <cellStyle name="20% - Accent5 6" xfId="6465"/>
    <cellStyle name="20% - Accent5 6 2" xfId="6466"/>
    <cellStyle name="20% - Accent5 6 2 2" xfId="6467"/>
    <cellStyle name="20% - Accent5 6 2 3" xfId="6468"/>
    <cellStyle name="20% - Accent5 6 2_Mar BFT_NB_0303" xfId="6469"/>
    <cellStyle name="20% - Accent5 6 3" xfId="6470"/>
    <cellStyle name="20% - Accent5 6 4" xfId="6471"/>
    <cellStyle name="20% - Accent5 7" xfId="6472"/>
    <cellStyle name="20% - Accent5 8" xfId="6473"/>
    <cellStyle name="20% - Accent5 8 2" xfId="6474"/>
    <cellStyle name="20% - Accent5 8 3" xfId="6475"/>
    <cellStyle name="20% - Accent5 8 4" xfId="6476"/>
    <cellStyle name="20% - Accent5 8 4 2" xfId="6477"/>
    <cellStyle name="20% - Accent5 8 4 2 2" xfId="6478"/>
    <cellStyle name="20% - Accent5 8 4 2 2 2" xfId="6479"/>
    <cellStyle name="20% - Accent5 8 4 2 2 2 2" xfId="6480"/>
    <cellStyle name="20% - Accent5 8 4 2 2 2 2 2" xfId="6481"/>
    <cellStyle name="20% - Accent5 8 4 2 2 2 3" xfId="6482"/>
    <cellStyle name="20% - Accent5 8 4 2 2 3" xfId="6483"/>
    <cellStyle name="20% - Accent5 8 4 2 2 3 2" xfId="6484"/>
    <cellStyle name="20% - Accent5 8 4 2 2 4" xfId="6485"/>
    <cellStyle name="20% - Accent5 8 4 2 3" xfId="6486"/>
    <cellStyle name="20% - Accent5 8 4 2 3 2" xfId="6487"/>
    <cellStyle name="20% - Accent5 8 4 2 3 2 2" xfId="6488"/>
    <cellStyle name="20% - Accent5 8 4 2 3 2 2 2" xfId="6489"/>
    <cellStyle name="20% - Accent5 8 4 2 3 2 3" xfId="6490"/>
    <cellStyle name="20% - Accent5 8 4 2 3 3" xfId="6491"/>
    <cellStyle name="20% - Accent5 8 4 2 3 3 2" xfId="6492"/>
    <cellStyle name="20% - Accent5 8 4 2 3 4" xfId="6493"/>
    <cellStyle name="20% - Accent5 8 4 2 4" xfId="6494"/>
    <cellStyle name="20% - Accent5 8 4 2 4 2" xfId="6495"/>
    <cellStyle name="20% - Accent5 8 4 2 4 2 2" xfId="6496"/>
    <cellStyle name="20% - Accent5 8 4 2 4 3" xfId="6497"/>
    <cellStyle name="20% - Accent5 8 4 2 5" xfId="6498"/>
    <cellStyle name="20% - Accent5 8 4 2 5 2" xfId="6499"/>
    <cellStyle name="20% - Accent5 8 4 2 6" xfId="6500"/>
    <cellStyle name="20% - Accent5 8 4 3" xfId="6501"/>
    <cellStyle name="20% - Accent5 8 4 3 2" xfId="6502"/>
    <cellStyle name="20% - Accent5 8 4 3 2 2" xfId="6503"/>
    <cellStyle name="20% - Accent5 8 4 3 2 2 2" xfId="6504"/>
    <cellStyle name="20% - Accent5 8 4 3 2 2 2 2" xfId="6505"/>
    <cellStyle name="20% - Accent5 8 4 3 2 2 3" xfId="6506"/>
    <cellStyle name="20% - Accent5 8 4 3 2 3" xfId="6507"/>
    <cellStyle name="20% - Accent5 8 4 3 2 3 2" xfId="6508"/>
    <cellStyle name="20% - Accent5 8 4 3 2 4" xfId="6509"/>
    <cellStyle name="20% - Accent5 8 4 3 3" xfId="6510"/>
    <cellStyle name="20% - Accent5 8 4 3 3 2" xfId="6511"/>
    <cellStyle name="20% - Accent5 8 4 3 3 2 2" xfId="6512"/>
    <cellStyle name="20% - Accent5 8 4 3 3 2 2 2" xfId="6513"/>
    <cellStyle name="20% - Accent5 8 4 3 3 2 3" xfId="6514"/>
    <cellStyle name="20% - Accent5 8 4 3 3 3" xfId="6515"/>
    <cellStyle name="20% - Accent5 8 4 3 3 3 2" xfId="6516"/>
    <cellStyle name="20% - Accent5 8 4 3 3 4" xfId="6517"/>
    <cellStyle name="20% - Accent5 8 4 3 4" xfId="6518"/>
    <cellStyle name="20% - Accent5 8 4 3 4 2" xfId="6519"/>
    <cellStyle name="20% - Accent5 8 4 3 4 2 2" xfId="6520"/>
    <cellStyle name="20% - Accent5 8 4 3 4 3" xfId="6521"/>
    <cellStyle name="20% - Accent5 8 4 3 5" xfId="6522"/>
    <cellStyle name="20% - Accent5 8 4 3 5 2" xfId="6523"/>
    <cellStyle name="20% - Accent5 8 4 3 6" xfId="6524"/>
    <cellStyle name="20% - Accent5 8 4 4" xfId="6525"/>
    <cellStyle name="20% - Accent5 8 4 4 2" xfId="6526"/>
    <cellStyle name="20% - Accent5 8 4 4 2 2" xfId="6527"/>
    <cellStyle name="20% - Accent5 8 4 4 2 2 2" xfId="6528"/>
    <cellStyle name="20% - Accent5 8 4 4 2 2 2 2" xfId="6529"/>
    <cellStyle name="20% - Accent5 8 4 4 2 2 3" xfId="6530"/>
    <cellStyle name="20% - Accent5 8 4 4 2 3" xfId="6531"/>
    <cellStyle name="20% - Accent5 8 4 4 2 3 2" xfId="6532"/>
    <cellStyle name="20% - Accent5 8 4 4 2 4" xfId="6533"/>
    <cellStyle name="20% - Accent5 8 4 4 3" xfId="6534"/>
    <cellStyle name="20% - Accent5 8 4 4 3 2" xfId="6535"/>
    <cellStyle name="20% - Accent5 8 4 4 3 2 2" xfId="6536"/>
    <cellStyle name="20% - Accent5 8 4 4 3 2 2 2" xfId="6537"/>
    <cellStyle name="20% - Accent5 8 4 4 3 2 3" xfId="6538"/>
    <cellStyle name="20% - Accent5 8 4 4 3 3" xfId="6539"/>
    <cellStyle name="20% - Accent5 8 4 4 3 3 2" xfId="6540"/>
    <cellStyle name="20% - Accent5 8 4 4 3 4" xfId="6541"/>
    <cellStyle name="20% - Accent5 8 4 4 4" xfId="6542"/>
    <cellStyle name="20% - Accent5 8 4 4 4 2" xfId="6543"/>
    <cellStyle name="20% - Accent5 8 4 4 4 2 2" xfId="6544"/>
    <cellStyle name="20% - Accent5 8 4 4 4 3" xfId="6545"/>
    <cellStyle name="20% - Accent5 8 4 4 5" xfId="6546"/>
    <cellStyle name="20% - Accent5 8 4 4 5 2" xfId="6547"/>
    <cellStyle name="20% - Accent5 8 4 4 6" xfId="6548"/>
    <cellStyle name="20% - Accent5 8 4 5" xfId="6549"/>
    <cellStyle name="20% - Accent5 8 4 5 2" xfId="6550"/>
    <cellStyle name="20% - Accent5 8 4 5 2 2" xfId="6551"/>
    <cellStyle name="20% - Accent5 8 4 5 2 2 2" xfId="6552"/>
    <cellStyle name="20% - Accent5 8 4 5 2 3" xfId="6553"/>
    <cellStyle name="20% - Accent5 8 4 5 3" xfId="6554"/>
    <cellStyle name="20% - Accent5 8 4 5 3 2" xfId="6555"/>
    <cellStyle name="20% - Accent5 8 4 5 4" xfId="6556"/>
    <cellStyle name="20% - Accent5 8 4 6" xfId="6557"/>
    <cellStyle name="20% - Accent5 8 4 6 2" xfId="6558"/>
    <cellStyle name="20% - Accent5 8 4 6 2 2" xfId="6559"/>
    <cellStyle name="20% - Accent5 8 4 6 2 2 2" xfId="6560"/>
    <cellStyle name="20% - Accent5 8 4 6 2 3" xfId="6561"/>
    <cellStyle name="20% - Accent5 8 4 6 3" xfId="6562"/>
    <cellStyle name="20% - Accent5 8 4 6 3 2" xfId="6563"/>
    <cellStyle name="20% - Accent5 8 4 6 4" xfId="6564"/>
    <cellStyle name="20% - Accent5 8 4 7" xfId="6565"/>
    <cellStyle name="20% - Accent5 8 4 7 2" xfId="6566"/>
    <cellStyle name="20% - Accent5 8 4 7 2 2" xfId="6567"/>
    <cellStyle name="20% - Accent5 8 4 7 3" xfId="6568"/>
    <cellStyle name="20% - Accent5 8 4 8" xfId="6569"/>
    <cellStyle name="20% - Accent5 8 4 8 2" xfId="6570"/>
    <cellStyle name="20% - Accent5 8 4 9" xfId="6571"/>
    <cellStyle name="20% - Accent5 8 5" xfId="6572"/>
    <cellStyle name="20% - Accent5 8 5 2" xfId="6573"/>
    <cellStyle name="20% - Accent5 8 5 2 2" xfId="6574"/>
    <cellStyle name="20% - Accent5 8 5 2 2 2" xfId="6575"/>
    <cellStyle name="20% - Accent5 8 5 2 2 2 2" xfId="6576"/>
    <cellStyle name="20% - Accent5 8 5 2 2 2 2 2" xfId="6577"/>
    <cellStyle name="20% - Accent5 8 5 2 2 2 3" xfId="6578"/>
    <cellStyle name="20% - Accent5 8 5 2 2 3" xfId="6579"/>
    <cellStyle name="20% - Accent5 8 5 2 2 3 2" xfId="6580"/>
    <cellStyle name="20% - Accent5 8 5 2 2 4" xfId="6581"/>
    <cellStyle name="20% - Accent5 8 5 2 3" xfId="6582"/>
    <cellStyle name="20% - Accent5 8 5 2 3 2" xfId="6583"/>
    <cellStyle name="20% - Accent5 8 5 2 3 2 2" xfId="6584"/>
    <cellStyle name="20% - Accent5 8 5 2 3 2 2 2" xfId="6585"/>
    <cellStyle name="20% - Accent5 8 5 2 3 2 3" xfId="6586"/>
    <cellStyle name="20% - Accent5 8 5 2 3 3" xfId="6587"/>
    <cellStyle name="20% - Accent5 8 5 2 3 3 2" xfId="6588"/>
    <cellStyle name="20% - Accent5 8 5 2 3 4" xfId="6589"/>
    <cellStyle name="20% - Accent5 8 5 2 4" xfId="6590"/>
    <cellStyle name="20% - Accent5 8 5 2 4 2" xfId="6591"/>
    <cellStyle name="20% - Accent5 8 5 2 4 2 2" xfId="6592"/>
    <cellStyle name="20% - Accent5 8 5 2 4 3" xfId="6593"/>
    <cellStyle name="20% - Accent5 8 5 2 5" xfId="6594"/>
    <cellStyle name="20% - Accent5 8 5 2 5 2" xfId="6595"/>
    <cellStyle name="20% - Accent5 8 5 2 6" xfId="6596"/>
    <cellStyle name="20% - Accent5 8 5 3" xfId="6597"/>
    <cellStyle name="20% - Accent5 8 5 3 2" xfId="6598"/>
    <cellStyle name="20% - Accent5 8 5 3 2 2" xfId="6599"/>
    <cellStyle name="20% - Accent5 8 5 3 2 2 2" xfId="6600"/>
    <cellStyle name="20% - Accent5 8 5 3 2 2 2 2" xfId="6601"/>
    <cellStyle name="20% - Accent5 8 5 3 2 2 3" xfId="6602"/>
    <cellStyle name="20% - Accent5 8 5 3 2 3" xfId="6603"/>
    <cellStyle name="20% - Accent5 8 5 3 2 3 2" xfId="6604"/>
    <cellStyle name="20% - Accent5 8 5 3 2 4" xfId="6605"/>
    <cellStyle name="20% - Accent5 8 5 3 3" xfId="6606"/>
    <cellStyle name="20% - Accent5 8 5 3 3 2" xfId="6607"/>
    <cellStyle name="20% - Accent5 8 5 3 3 2 2" xfId="6608"/>
    <cellStyle name="20% - Accent5 8 5 3 3 2 2 2" xfId="6609"/>
    <cellStyle name="20% - Accent5 8 5 3 3 2 3" xfId="6610"/>
    <cellStyle name="20% - Accent5 8 5 3 3 3" xfId="6611"/>
    <cellStyle name="20% - Accent5 8 5 3 3 3 2" xfId="6612"/>
    <cellStyle name="20% - Accent5 8 5 3 3 4" xfId="6613"/>
    <cellStyle name="20% - Accent5 8 5 3 4" xfId="6614"/>
    <cellStyle name="20% - Accent5 8 5 3 4 2" xfId="6615"/>
    <cellStyle name="20% - Accent5 8 5 3 4 2 2" xfId="6616"/>
    <cellStyle name="20% - Accent5 8 5 3 4 3" xfId="6617"/>
    <cellStyle name="20% - Accent5 8 5 3 5" xfId="6618"/>
    <cellStyle name="20% - Accent5 8 5 3 5 2" xfId="6619"/>
    <cellStyle name="20% - Accent5 8 5 3 6" xfId="6620"/>
    <cellStyle name="20% - Accent5 8 5 4" xfId="6621"/>
    <cellStyle name="20% - Accent5 8 5 4 2" xfId="6622"/>
    <cellStyle name="20% - Accent5 8 5 4 2 2" xfId="6623"/>
    <cellStyle name="20% - Accent5 8 5 4 2 2 2" xfId="6624"/>
    <cellStyle name="20% - Accent5 8 5 4 2 2 2 2" xfId="6625"/>
    <cellStyle name="20% - Accent5 8 5 4 2 2 3" xfId="6626"/>
    <cellStyle name="20% - Accent5 8 5 4 2 3" xfId="6627"/>
    <cellStyle name="20% - Accent5 8 5 4 2 3 2" xfId="6628"/>
    <cellStyle name="20% - Accent5 8 5 4 2 4" xfId="6629"/>
    <cellStyle name="20% - Accent5 8 5 4 3" xfId="6630"/>
    <cellStyle name="20% - Accent5 8 5 4 3 2" xfId="6631"/>
    <cellStyle name="20% - Accent5 8 5 4 3 2 2" xfId="6632"/>
    <cellStyle name="20% - Accent5 8 5 4 3 2 2 2" xfId="6633"/>
    <cellStyle name="20% - Accent5 8 5 4 3 2 3" xfId="6634"/>
    <cellStyle name="20% - Accent5 8 5 4 3 3" xfId="6635"/>
    <cellStyle name="20% - Accent5 8 5 4 3 3 2" xfId="6636"/>
    <cellStyle name="20% - Accent5 8 5 4 3 4" xfId="6637"/>
    <cellStyle name="20% - Accent5 8 5 4 4" xfId="6638"/>
    <cellStyle name="20% - Accent5 8 5 4 4 2" xfId="6639"/>
    <cellStyle name="20% - Accent5 8 5 4 4 2 2" xfId="6640"/>
    <cellStyle name="20% - Accent5 8 5 4 4 3" xfId="6641"/>
    <cellStyle name="20% - Accent5 8 5 4 5" xfId="6642"/>
    <cellStyle name="20% - Accent5 8 5 4 5 2" xfId="6643"/>
    <cellStyle name="20% - Accent5 8 5 4 6" xfId="6644"/>
    <cellStyle name="20% - Accent5 8 5 5" xfId="6645"/>
    <cellStyle name="20% - Accent5 8 5 5 2" xfId="6646"/>
    <cellStyle name="20% - Accent5 8 5 5 2 2" xfId="6647"/>
    <cellStyle name="20% - Accent5 8 5 5 2 2 2" xfId="6648"/>
    <cellStyle name="20% - Accent5 8 5 5 2 3" xfId="6649"/>
    <cellStyle name="20% - Accent5 8 5 5 3" xfId="6650"/>
    <cellStyle name="20% - Accent5 8 5 5 3 2" xfId="6651"/>
    <cellStyle name="20% - Accent5 8 5 5 4" xfId="6652"/>
    <cellStyle name="20% - Accent5 8 5 6" xfId="6653"/>
    <cellStyle name="20% - Accent5 8 5 6 2" xfId="6654"/>
    <cellStyle name="20% - Accent5 8 5 6 2 2" xfId="6655"/>
    <cellStyle name="20% - Accent5 8 5 6 2 2 2" xfId="6656"/>
    <cellStyle name="20% - Accent5 8 5 6 2 3" xfId="6657"/>
    <cellStyle name="20% - Accent5 8 5 6 3" xfId="6658"/>
    <cellStyle name="20% - Accent5 8 5 6 3 2" xfId="6659"/>
    <cellStyle name="20% - Accent5 8 5 6 4" xfId="6660"/>
    <cellStyle name="20% - Accent5 8 5 7" xfId="6661"/>
    <cellStyle name="20% - Accent5 8 5 7 2" xfId="6662"/>
    <cellStyle name="20% - Accent5 8 5 7 2 2" xfId="6663"/>
    <cellStyle name="20% - Accent5 8 5 7 3" xfId="6664"/>
    <cellStyle name="20% - Accent5 8 5 8" xfId="6665"/>
    <cellStyle name="20% - Accent5 8 5 8 2" xfId="6666"/>
    <cellStyle name="20% - Accent5 8 5 9" xfId="6667"/>
    <cellStyle name="20% - Accent5 8 6" xfId="6668"/>
    <cellStyle name="20% - Accent5 8 6 2" xfId="6669"/>
    <cellStyle name="20% - Accent5 8 6 2 2" xfId="6670"/>
    <cellStyle name="20% - Accent5 8 6 2 2 2" xfId="6671"/>
    <cellStyle name="20% - Accent5 8 6 2 2 2 2" xfId="6672"/>
    <cellStyle name="20% - Accent5 8 6 2 2 2 2 2" xfId="6673"/>
    <cellStyle name="20% - Accent5 8 6 2 2 2 3" xfId="6674"/>
    <cellStyle name="20% - Accent5 8 6 2 2 3" xfId="6675"/>
    <cellStyle name="20% - Accent5 8 6 2 2 3 2" xfId="6676"/>
    <cellStyle name="20% - Accent5 8 6 2 2 4" xfId="6677"/>
    <cellStyle name="20% - Accent5 8 6 2 3" xfId="6678"/>
    <cellStyle name="20% - Accent5 8 6 2 3 2" xfId="6679"/>
    <cellStyle name="20% - Accent5 8 6 2 3 2 2" xfId="6680"/>
    <cellStyle name="20% - Accent5 8 6 2 3 2 2 2" xfId="6681"/>
    <cellStyle name="20% - Accent5 8 6 2 3 2 3" xfId="6682"/>
    <cellStyle name="20% - Accent5 8 6 2 3 3" xfId="6683"/>
    <cellStyle name="20% - Accent5 8 6 2 3 3 2" xfId="6684"/>
    <cellStyle name="20% - Accent5 8 6 2 3 4" xfId="6685"/>
    <cellStyle name="20% - Accent5 8 6 2 4" xfId="6686"/>
    <cellStyle name="20% - Accent5 8 6 2 4 2" xfId="6687"/>
    <cellStyle name="20% - Accent5 8 6 2 4 2 2" xfId="6688"/>
    <cellStyle name="20% - Accent5 8 6 2 4 3" xfId="6689"/>
    <cellStyle name="20% - Accent5 8 6 2 5" xfId="6690"/>
    <cellStyle name="20% - Accent5 8 6 2 5 2" xfId="6691"/>
    <cellStyle name="20% - Accent5 8 6 2 6" xfId="6692"/>
    <cellStyle name="20% - Accent5 8 6 3" xfId="6693"/>
    <cellStyle name="20% - Accent5 8 6 3 2" xfId="6694"/>
    <cellStyle name="20% - Accent5 8 6 3 2 2" xfId="6695"/>
    <cellStyle name="20% - Accent5 8 6 3 2 2 2" xfId="6696"/>
    <cellStyle name="20% - Accent5 8 6 3 2 2 2 2" xfId="6697"/>
    <cellStyle name="20% - Accent5 8 6 3 2 2 3" xfId="6698"/>
    <cellStyle name="20% - Accent5 8 6 3 2 3" xfId="6699"/>
    <cellStyle name="20% - Accent5 8 6 3 2 3 2" xfId="6700"/>
    <cellStyle name="20% - Accent5 8 6 3 2 4" xfId="6701"/>
    <cellStyle name="20% - Accent5 8 6 3 3" xfId="6702"/>
    <cellStyle name="20% - Accent5 8 6 3 3 2" xfId="6703"/>
    <cellStyle name="20% - Accent5 8 6 3 3 2 2" xfId="6704"/>
    <cellStyle name="20% - Accent5 8 6 3 3 2 2 2" xfId="6705"/>
    <cellStyle name="20% - Accent5 8 6 3 3 2 3" xfId="6706"/>
    <cellStyle name="20% - Accent5 8 6 3 3 3" xfId="6707"/>
    <cellStyle name="20% - Accent5 8 6 3 3 3 2" xfId="6708"/>
    <cellStyle name="20% - Accent5 8 6 3 3 4" xfId="6709"/>
    <cellStyle name="20% - Accent5 8 6 3 4" xfId="6710"/>
    <cellStyle name="20% - Accent5 8 6 3 4 2" xfId="6711"/>
    <cellStyle name="20% - Accent5 8 6 3 4 2 2" xfId="6712"/>
    <cellStyle name="20% - Accent5 8 6 3 4 3" xfId="6713"/>
    <cellStyle name="20% - Accent5 8 6 3 5" xfId="6714"/>
    <cellStyle name="20% - Accent5 8 6 3 5 2" xfId="6715"/>
    <cellStyle name="20% - Accent5 8 6 3 6" xfId="6716"/>
    <cellStyle name="20% - Accent5 8 6 4" xfId="6717"/>
    <cellStyle name="20% - Accent5 8 6 4 2" xfId="6718"/>
    <cellStyle name="20% - Accent5 8 6 4 2 2" xfId="6719"/>
    <cellStyle name="20% - Accent5 8 6 4 2 2 2" xfId="6720"/>
    <cellStyle name="20% - Accent5 8 6 4 2 2 2 2" xfId="6721"/>
    <cellStyle name="20% - Accent5 8 6 4 2 2 3" xfId="6722"/>
    <cellStyle name="20% - Accent5 8 6 4 2 3" xfId="6723"/>
    <cellStyle name="20% - Accent5 8 6 4 2 3 2" xfId="6724"/>
    <cellStyle name="20% - Accent5 8 6 4 2 4" xfId="6725"/>
    <cellStyle name="20% - Accent5 8 6 4 3" xfId="6726"/>
    <cellStyle name="20% - Accent5 8 6 4 3 2" xfId="6727"/>
    <cellStyle name="20% - Accent5 8 6 4 3 2 2" xfId="6728"/>
    <cellStyle name="20% - Accent5 8 6 4 3 2 2 2" xfId="6729"/>
    <cellStyle name="20% - Accent5 8 6 4 3 2 3" xfId="6730"/>
    <cellStyle name="20% - Accent5 8 6 4 3 3" xfId="6731"/>
    <cellStyle name="20% - Accent5 8 6 4 3 3 2" xfId="6732"/>
    <cellStyle name="20% - Accent5 8 6 4 3 4" xfId="6733"/>
    <cellStyle name="20% - Accent5 8 6 4 4" xfId="6734"/>
    <cellStyle name="20% - Accent5 8 6 4 4 2" xfId="6735"/>
    <cellStyle name="20% - Accent5 8 6 4 4 2 2" xfId="6736"/>
    <cellStyle name="20% - Accent5 8 6 4 4 3" xfId="6737"/>
    <cellStyle name="20% - Accent5 8 6 4 5" xfId="6738"/>
    <cellStyle name="20% - Accent5 8 6 4 5 2" xfId="6739"/>
    <cellStyle name="20% - Accent5 8 6 4 6" xfId="6740"/>
    <cellStyle name="20% - Accent5 8 6 5" xfId="6741"/>
    <cellStyle name="20% - Accent5 8 6 5 2" xfId="6742"/>
    <cellStyle name="20% - Accent5 8 6 5 2 2" xfId="6743"/>
    <cellStyle name="20% - Accent5 8 6 5 2 2 2" xfId="6744"/>
    <cellStyle name="20% - Accent5 8 6 5 2 3" xfId="6745"/>
    <cellStyle name="20% - Accent5 8 6 5 3" xfId="6746"/>
    <cellStyle name="20% - Accent5 8 6 5 3 2" xfId="6747"/>
    <cellStyle name="20% - Accent5 8 6 5 4" xfId="6748"/>
    <cellStyle name="20% - Accent5 8 6 6" xfId="6749"/>
    <cellStyle name="20% - Accent5 8 6 6 2" xfId="6750"/>
    <cellStyle name="20% - Accent5 8 6 6 2 2" xfId="6751"/>
    <cellStyle name="20% - Accent5 8 6 6 2 2 2" xfId="6752"/>
    <cellStyle name="20% - Accent5 8 6 6 2 3" xfId="6753"/>
    <cellStyle name="20% - Accent5 8 6 6 3" xfId="6754"/>
    <cellStyle name="20% - Accent5 8 6 6 3 2" xfId="6755"/>
    <cellStyle name="20% - Accent5 8 6 6 4" xfId="6756"/>
    <cellStyle name="20% - Accent5 8 6 7" xfId="6757"/>
    <cellStyle name="20% - Accent5 8 6 7 2" xfId="6758"/>
    <cellStyle name="20% - Accent5 8 6 7 2 2" xfId="6759"/>
    <cellStyle name="20% - Accent5 8 6 7 3" xfId="6760"/>
    <cellStyle name="20% - Accent5 8 6 8" xfId="6761"/>
    <cellStyle name="20% - Accent5 8 6 8 2" xfId="6762"/>
    <cellStyle name="20% - Accent5 8 6 9" xfId="6763"/>
    <cellStyle name="20% - Accent5 9" xfId="6764"/>
    <cellStyle name="20% - Accent6 10" xfId="6765"/>
    <cellStyle name="20% - Accent6 10 2" xfId="6766"/>
    <cellStyle name="20% - Accent6 10 2 2" xfId="6767"/>
    <cellStyle name="20% - Accent6 10 2 2 2" xfId="6768"/>
    <cellStyle name="20% - Accent6 10 2 2 2 2" xfId="6769"/>
    <cellStyle name="20% - Accent6 10 2 2 2 2 2" xfId="6770"/>
    <cellStyle name="20% - Accent6 10 2 2 2 3" xfId="6771"/>
    <cellStyle name="20% - Accent6 10 2 2 3" xfId="6772"/>
    <cellStyle name="20% - Accent6 10 2 2 3 2" xfId="6773"/>
    <cellStyle name="20% - Accent6 10 2 2 4" xfId="6774"/>
    <cellStyle name="20% - Accent6 10 2 3" xfId="6775"/>
    <cellStyle name="20% - Accent6 10 2 3 2" xfId="6776"/>
    <cellStyle name="20% - Accent6 10 2 3 2 2" xfId="6777"/>
    <cellStyle name="20% - Accent6 10 2 3 2 2 2" xfId="6778"/>
    <cellStyle name="20% - Accent6 10 2 3 2 3" xfId="6779"/>
    <cellStyle name="20% - Accent6 10 2 3 3" xfId="6780"/>
    <cellStyle name="20% - Accent6 10 2 3 3 2" xfId="6781"/>
    <cellStyle name="20% - Accent6 10 2 3 4" xfId="6782"/>
    <cellStyle name="20% - Accent6 10 2 4" xfId="6783"/>
    <cellStyle name="20% - Accent6 10 2 4 2" xfId="6784"/>
    <cellStyle name="20% - Accent6 10 2 4 2 2" xfId="6785"/>
    <cellStyle name="20% - Accent6 10 2 4 3" xfId="6786"/>
    <cellStyle name="20% - Accent6 10 2 5" xfId="6787"/>
    <cellStyle name="20% - Accent6 10 2 5 2" xfId="6788"/>
    <cellStyle name="20% - Accent6 10 2 6" xfId="6789"/>
    <cellStyle name="20% - Accent6 10 3" xfId="6790"/>
    <cellStyle name="20% - Accent6 10 3 2" xfId="6791"/>
    <cellStyle name="20% - Accent6 10 3 2 2" xfId="6792"/>
    <cellStyle name="20% - Accent6 10 3 2 2 2" xfId="6793"/>
    <cellStyle name="20% - Accent6 10 3 2 2 2 2" xfId="6794"/>
    <cellStyle name="20% - Accent6 10 3 2 2 3" xfId="6795"/>
    <cellStyle name="20% - Accent6 10 3 2 3" xfId="6796"/>
    <cellStyle name="20% - Accent6 10 3 2 3 2" xfId="6797"/>
    <cellStyle name="20% - Accent6 10 3 2 4" xfId="6798"/>
    <cellStyle name="20% - Accent6 10 3 3" xfId="6799"/>
    <cellStyle name="20% - Accent6 10 3 3 2" xfId="6800"/>
    <cellStyle name="20% - Accent6 10 3 3 2 2" xfId="6801"/>
    <cellStyle name="20% - Accent6 10 3 3 2 2 2" xfId="6802"/>
    <cellStyle name="20% - Accent6 10 3 3 2 3" xfId="6803"/>
    <cellStyle name="20% - Accent6 10 3 3 3" xfId="6804"/>
    <cellStyle name="20% - Accent6 10 3 3 3 2" xfId="6805"/>
    <cellStyle name="20% - Accent6 10 3 3 4" xfId="6806"/>
    <cellStyle name="20% - Accent6 10 3 4" xfId="6807"/>
    <cellStyle name="20% - Accent6 10 3 4 2" xfId="6808"/>
    <cellStyle name="20% - Accent6 10 3 4 2 2" xfId="6809"/>
    <cellStyle name="20% - Accent6 10 3 4 3" xfId="6810"/>
    <cellStyle name="20% - Accent6 10 3 5" xfId="6811"/>
    <cellStyle name="20% - Accent6 10 3 5 2" xfId="6812"/>
    <cellStyle name="20% - Accent6 10 3 6" xfId="6813"/>
    <cellStyle name="20% - Accent6 10 4" xfId="6814"/>
    <cellStyle name="20% - Accent6 10 4 2" xfId="6815"/>
    <cellStyle name="20% - Accent6 10 4 2 2" xfId="6816"/>
    <cellStyle name="20% - Accent6 10 4 2 2 2" xfId="6817"/>
    <cellStyle name="20% - Accent6 10 4 2 2 2 2" xfId="6818"/>
    <cellStyle name="20% - Accent6 10 4 2 2 3" xfId="6819"/>
    <cellStyle name="20% - Accent6 10 4 2 3" xfId="6820"/>
    <cellStyle name="20% - Accent6 10 4 2 3 2" xfId="6821"/>
    <cellStyle name="20% - Accent6 10 4 2 4" xfId="6822"/>
    <cellStyle name="20% - Accent6 10 4 3" xfId="6823"/>
    <cellStyle name="20% - Accent6 10 4 3 2" xfId="6824"/>
    <cellStyle name="20% - Accent6 10 4 3 2 2" xfId="6825"/>
    <cellStyle name="20% - Accent6 10 4 3 2 2 2" xfId="6826"/>
    <cellStyle name="20% - Accent6 10 4 3 2 3" xfId="6827"/>
    <cellStyle name="20% - Accent6 10 4 3 3" xfId="6828"/>
    <cellStyle name="20% - Accent6 10 4 3 3 2" xfId="6829"/>
    <cellStyle name="20% - Accent6 10 4 3 4" xfId="6830"/>
    <cellStyle name="20% - Accent6 10 4 4" xfId="6831"/>
    <cellStyle name="20% - Accent6 10 4 4 2" xfId="6832"/>
    <cellStyle name="20% - Accent6 10 4 4 2 2" xfId="6833"/>
    <cellStyle name="20% - Accent6 10 4 4 3" xfId="6834"/>
    <cellStyle name="20% - Accent6 10 4 5" xfId="6835"/>
    <cellStyle name="20% - Accent6 10 4 5 2" xfId="6836"/>
    <cellStyle name="20% - Accent6 10 4 6" xfId="6837"/>
    <cellStyle name="20% - Accent6 10 5" xfId="6838"/>
    <cellStyle name="20% - Accent6 10 5 2" xfId="6839"/>
    <cellStyle name="20% - Accent6 10 5 2 2" xfId="6840"/>
    <cellStyle name="20% - Accent6 10 5 2 2 2" xfId="6841"/>
    <cellStyle name="20% - Accent6 10 5 2 3" xfId="6842"/>
    <cellStyle name="20% - Accent6 10 5 3" xfId="6843"/>
    <cellStyle name="20% - Accent6 10 5 3 2" xfId="6844"/>
    <cellStyle name="20% - Accent6 10 5 4" xfId="6845"/>
    <cellStyle name="20% - Accent6 10 6" xfId="6846"/>
    <cellStyle name="20% - Accent6 10 6 2" xfId="6847"/>
    <cellStyle name="20% - Accent6 10 6 2 2" xfId="6848"/>
    <cellStyle name="20% - Accent6 10 6 2 2 2" xfId="6849"/>
    <cellStyle name="20% - Accent6 10 6 2 3" xfId="6850"/>
    <cellStyle name="20% - Accent6 10 6 3" xfId="6851"/>
    <cellStyle name="20% - Accent6 10 6 3 2" xfId="6852"/>
    <cellStyle name="20% - Accent6 10 6 4" xfId="6853"/>
    <cellStyle name="20% - Accent6 10 7" xfId="6854"/>
    <cellStyle name="20% - Accent6 10 7 2" xfId="6855"/>
    <cellStyle name="20% - Accent6 10 7 2 2" xfId="6856"/>
    <cellStyle name="20% - Accent6 10 7 3" xfId="6857"/>
    <cellStyle name="20% - Accent6 10 8" xfId="6858"/>
    <cellStyle name="20% - Accent6 10 8 2" xfId="6859"/>
    <cellStyle name="20% - Accent6 10 9" xfId="6860"/>
    <cellStyle name="20% - Accent6 11" xfId="6861"/>
    <cellStyle name="20% - Accent6 11 2" xfId="6862"/>
    <cellStyle name="20% - Accent6 11 2 2" xfId="6863"/>
    <cellStyle name="20% - Accent6 11 2 2 2" xfId="6864"/>
    <cellStyle name="20% - Accent6 11 2 2 2 2" xfId="6865"/>
    <cellStyle name="20% - Accent6 11 2 2 2 2 2" xfId="6866"/>
    <cellStyle name="20% - Accent6 11 2 2 2 3" xfId="6867"/>
    <cellStyle name="20% - Accent6 11 2 2 3" xfId="6868"/>
    <cellStyle name="20% - Accent6 11 2 2 3 2" xfId="6869"/>
    <cellStyle name="20% - Accent6 11 2 2 4" xfId="6870"/>
    <cellStyle name="20% - Accent6 11 2 3" xfId="6871"/>
    <cellStyle name="20% - Accent6 11 2 3 2" xfId="6872"/>
    <cellStyle name="20% - Accent6 11 2 3 2 2" xfId="6873"/>
    <cellStyle name="20% - Accent6 11 2 3 2 2 2" xfId="6874"/>
    <cellStyle name="20% - Accent6 11 2 3 2 3" xfId="6875"/>
    <cellStyle name="20% - Accent6 11 2 3 3" xfId="6876"/>
    <cellStyle name="20% - Accent6 11 2 3 3 2" xfId="6877"/>
    <cellStyle name="20% - Accent6 11 2 3 4" xfId="6878"/>
    <cellStyle name="20% - Accent6 11 2 4" xfId="6879"/>
    <cellStyle name="20% - Accent6 11 2 4 2" xfId="6880"/>
    <cellStyle name="20% - Accent6 11 2 4 2 2" xfId="6881"/>
    <cellStyle name="20% - Accent6 11 2 4 3" xfId="6882"/>
    <cellStyle name="20% - Accent6 11 2 5" xfId="6883"/>
    <cellStyle name="20% - Accent6 11 2 5 2" xfId="6884"/>
    <cellStyle name="20% - Accent6 11 2 6" xfId="6885"/>
    <cellStyle name="20% - Accent6 11 3" xfId="6886"/>
    <cellStyle name="20% - Accent6 11 3 2" xfId="6887"/>
    <cellStyle name="20% - Accent6 11 3 2 2" xfId="6888"/>
    <cellStyle name="20% - Accent6 11 3 2 2 2" xfId="6889"/>
    <cellStyle name="20% - Accent6 11 3 2 2 2 2" xfId="6890"/>
    <cellStyle name="20% - Accent6 11 3 2 2 3" xfId="6891"/>
    <cellStyle name="20% - Accent6 11 3 2 3" xfId="6892"/>
    <cellStyle name="20% - Accent6 11 3 2 3 2" xfId="6893"/>
    <cellStyle name="20% - Accent6 11 3 2 4" xfId="6894"/>
    <cellStyle name="20% - Accent6 11 3 3" xfId="6895"/>
    <cellStyle name="20% - Accent6 11 3 3 2" xfId="6896"/>
    <cellStyle name="20% - Accent6 11 3 3 2 2" xfId="6897"/>
    <cellStyle name="20% - Accent6 11 3 3 2 2 2" xfId="6898"/>
    <cellStyle name="20% - Accent6 11 3 3 2 3" xfId="6899"/>
    <cellStyle name="20% - Accent6 11 3 3 3" xfId="6900"/>
    <cellStyle name="20% - Accent6 11 3 3 3 2" xfId="6901"/>
    <cellStyle name="20% - Accent6 11 3 3 4" xfId="6902"/>
    <cellStyle name="20% - Accent6 11 3 4" xfId="6903"/>
    <cellStyle name="20% - Accent6 11 3 4 2" xfId="6904"/>
    <cellStyle name="20% - Accent6 11 3 4 2 2" xfId="6905"/>
    <cellStyle name="20% - Accent6 11 3 4 3" xfId="6906"/>
    <cellStyle name="20% - Accent6 11 3 5" xfId="6907"/>
    <cellStyle name="20% - Accent6 11 3 5 2" xfId="6908"/>
    <cellStyle name="20% - Accent6 11 3 6" xfId="6909"/>
    <cellStyle name="20% - Accent6 11 4" xfId="6910"/>
    <cellStyle name="20% - Accent6 11 4 2" xfId="6911"/>
    <cellStyle name="20% - Accent6 11 4 2 2" xfId="6912"/>
    <cellStyle name="20% - Accent6 11 4 2 2 2" xfId="6913"/>
    <cellStyle name="20% - Accent6 11 4 2 2 2 2" xfId="6914"/>
    <cellStyle name="20% - Accent6 11 4 2 2 3" xfId="6915"/>
    <cellStyle name="20% - Accent6 11 4 2 3" xfId="6916"/>
    <cellStyle name="20% - Accent6 11 4 2 3 2" xfId="6917"/>
    <cellStyle name="20% - Accent6 11 4 2 4" xfId="6918"/>
    <cellStyle name="20% - Accent6 11 4 3" xfId="6919"/>
    <cellStyle name="20% - Accent6 11 4 3 2" xfId="6920"/>
    <cellStyle name="20% - Accent6 11 4 3 2 2" xfId="6921"/>
    <cellStyle name="20% - Accent6 11 4 3 2 2 2" xfId="6922"/>
    <cellStyle name="20% - Accent6 11 4 3 2 3" xfId="6923"/>
    <cellStyle name="20% - Accent6 11 4 3 3" xfId="6924"/>
    <cellStyle name="20% - Accent6 11 4 3 3 2" xfId="6925"/>
    <cellStyle name="20% - Accent6 11 4 3 4" xfId="6926"/>
    <cellStyle name="20% - Accent6 11 4 4" xfId="6927"/>
    <cellStyle name="20% - Accent6 11 4 4 2" xfId="6928"/>
    <cellStyle name="20% - Accent6 11 4 4 2 2" xfId="6929"/>
    <cellStyle name="20% - Accent6 11 4 4 3" xfId="6930"/>
    <cellStyle name="20% - Accent6 11 4 5" xfId="6931"/>
    <cellStyle name="20% - Accent6 11 4 5 2" xfId="6932"/>
    <cellStyle name="20% - Accent6 11 4 6" xfId="6933"/>
    <cellStyle name="20% - Accent6 11 5" xfId="6934"/>
    <cellStyle name="20% - Accent6 11 5 2" xfId="6935"/>
    <cellStyle name="20% - Accent6 11 5 2 2" xfId="6936"/>
    <cellStyle name="20% - Accent6 11 5 2 2 2" xfId="6937"/>
    <cellStyle name="20% - Accent6 11 5 2 3" xfId="6938"/>
    <cellStyle name="20% - Accent6 11 5 3" xfId="6939"/>
    <cellStyle name="20% - Accent6 11 5 3 2" xfId="6940"/>
    <cellStyle name="20% - Accent6 11 5 4" xfId="6941"/>
    <cellStyle name="20% - Accent6 11 6" xfId="6942"/>
    <cellStyle name="20% - Accent6 11 6 2" xfId="6943"/>
    <cellStyle name="20% - Accent6 11 6 2 2" xfId="6944"/>
    <cellStyle name="20% - Accent6 11 6 2 2 2" xfId="6945"/>
    <cellStyle name="20% - Accent6 11 6 2 3" xfId="6946"/>
    <cellStyle name="20% - Accent6 11 6 3" xfId="6947"/>
    <cellStyle name="20% - Accent6 11 6 3 2" xfId="6948"/>
    <cellStyle name="20% - Accent6 11 6 4" xfId="6949"/>
    <cellStyle name="20% - Accent6 11 7" xfId="6950"/>
    <cellStyle name="20% - Accent6 11 7 2" xfId="6951"/>
    <cellStyle name="20% - Accent6 11 7 2 2" xfId="6952"/>
    <cellStyle name="20% - Accent6 11 7 3" xfId="6953"/>
    <cellStyle name="20% - Accent6 11 8" xfId="6954"/>
    <cellStyle name="20% - Accent6 11 8 2" xfId="6955"/>
    <cellStyle name="20% - Accent6 11 9" xfId="6956"/>
    <cellStyle name="20% - Accent6 12" xfId="6957"/>
    <cellStyle name="20% - Accent6 12 2" xfId="6958"/>
    <cellStyle name="20% - Accent6 12 2 2" xfId="6959"/>
    <cellStyle name="20% - Accent6 12 2 2 2" xfId="6960"/>
    <cellStyle name="20% - Accent6 12 2 2 2 2" xfId="6961"/>
    <cellStyle name="20% - Accent6 12 2 2 3" xfId="6962"/>
    <cellStyle name="20% - Accent6 12 2 3" xfId="6963"/>
    <cellStyle name="20% - Accent6 12 2 3 2" xfId="6964"/>
    <cellStyle name="20% - Accent6 12 2 4" xfId="6965"/>
    <cellStyle name="20% - Accent6 12 3" xfId="6966"/>
    <cellStyle name="20% - Accent6 12 3 2" xfId="6967"/>
    <cellStyle name="20% - Accent6 12 3 2 2" xfId="6968"/>
    <cellStyle name="20% - Accent6 12 3 2 2 2" xfId="6969"/>
    <cellStyle name="20% - Accent6 12 3 2 3" xfId="6970"/>
    <cellStyle name="20% - Accent6 12 3 3" xfId="6971"/>
    <cellStyle name="20% - Accent6 12 3 3 2" xfId="6972"/>
    <cellStyle name="20% - Accent6 12 3 4" xfId="6973"/>
    <cellStyle name="20% - Accent6 12 4" xfId="6974"/>
    <cellStyle name="20% - Accent6 12 4 2" xfId="6975"/>
    <cellStyle name="20% - Accent6 12 4 2 2" xfId="6976"/>
    <cellStyle name="20% - Accent6 12 4 3" xfId="6977"/>
    <cellStyle name="20% - Accent6 12 5" xfId="6978"/>
    <cellStyle name="20% - Accent6 12 5 2" xfId="6979"/>
    <cellStyle name="20% - Accent6 12 6" xfId="6980"/>
    <cellStyle name="20% - Accent6 13" xfId="6981"/>
    <cellStyle name="20% - Accent6 13 2" xfId="6982"/>
    <cellStyle name="20% - Accent6 13 2 2" xfId="6983"/>
    <cellStyle name="20% - Accent6 13 2 2 2" xfId="6984"/>
    <cellStyle name="20% - Accent6 13 2 2 2 2" xfId="6985"/>
    <cellStyle name="20% - Accent6 13 2 2 3" xfId="6986"/>
    <cellStyle name="20% - Accent6 13 2 3" xfId="6987"/>
    <cellStyle name="20% - Accent6 13 2 3 2" xfId="6988"/>
    <cellStyle name="20% - Accent6 13 2 4" xfId="6989"/>
    <cellStyle name="20% - Accent6 13 3" xfId="6990"/>
    <cellStyle name="20% - Accent6 13 3 2" xfId="6991"/>
    <cellStyle name="20% - Accent6 13 3 2 2" xfId="6992"/>
    <cellStyle name="20% - Accent6 13 3 2 2 2" xfId="6993"/>
    <cellStyle name="20% - Accent6 13 3 2 3" xfId="6994"/>
    <cellStyle name="20% - Accent6 13 3 3" xfId="6995"/>
    <cellStyle name="20% - Accent6 13 3 3 2" xfId="6996"/>
    <cellStyle name="20% - Accent6 13 3 4" xfId="6997"/>
    <cellStyle name="20% - Accent6 13 4" xfId="6998"/>
    <cellStyle name="20% - Accent6 13 4 2" xfId="6999"/>
    <cellStyle name="20% - Accent6 13 4 2 2" xfId="7000"/>
    <cellStyle name="20% - Accent6 13 4 3" xfId="7001"/>
    <cellStyle name="20% - Accent6 13 5" xfId="7002"/>
    <cellStyle name="20% - Accent6 13 5 2" xfId="7003"/>
    <cellStyle name="20% - Accent6 13 6" xfId="7004"/>
    <cellStyle name="20% - Accent6 14" xfId="7005"/>
    <cellStyle name="20% - Accent6 14 2" xfId="7006"/>
    <cellStyle name="20% - Accent6 14 2 2" xfId="7007"/>
    <cellStyle name="20% - Accent6 14 2 2 2" xfId="7008"/>
    <cellStyle name="20% - Accent6 14 2 2 2 2" xfId="7009"/>
    <cellStyle name="20% - Accent6 14 2 2 3" xfId="7010"/>
    <cellStyle name="20% - Accent6 14 2 3" xfId="7011"/>
    <cellStyle name="20% - Accent6 14 2 3 2" xfId="7012"/>
    <cellStyle name="20% - Accent6 14 2 4" xfId="7013"/>
    <cellStyle name="20% - Accent6 14 3" xfId="7014"/>
    <cellStyle name="20% - Accent6 14 3 2" xfId="7015"/>
    <cellStyle name="20% - Accent6 14 3 2 2" xfId="7016"/>
    <cellStyle name="20% - Accent6 14 3 2 2 2" xfId="7017"/>
    <cellStyle name="20% - Accent6 14 3 2 3" xfId="7018"/>
    <cellStyle name="20% - Accent6 14 3 3" xfId="7019"/>
    <cellStyle name="20% - Accent6 14 3 3 2" xfId="7020"/>
    <cellStyle name="20% - Accent6 14 3 4" xfId="7021"/>
    <cellStyle name="20% - Accent6 14 4" xfId="7022"/>
    <cellStyle name="20% - Accent6 14 4 2" xfId="7023"/>
    <cellStyle name="20% - Accent6 14 4 2 2" xfId="7024"/>
    <cellStyle name="20% - Accent6 14 4 3" xfId="7025"/>
    <cellStyle name="20% - Accent6 14 5" xfId="7026"/>
    <cellStyle name="20% - Accent6 14 5 2" xfId="7027"/>
    <cellStyle name="20% - Accent6 14 6" xfId="7028"/>
    <cellStyle name="20% - Accent6 15" xfId="7029"/>
    <cellStyle name="20% - Accent6 15 2" xfId="7030"/>
    <cellStyle name="20% - Accent6 15 2 2" xfId="7031"/>
    <cellStyle name="20% - Accent6 15 2 2 2" xfId="7032"/>
    <cellStyle name="20% - Accent6 15 2 3" xfId="7033"/>
    <cellStyle name="20% - Accent6 15 3" xfId="7034"/>
    <cellStyle name="20% - Accent6 15 3 2" xfId="7035"/>
    <cellStyle name="20% - Accent6 15 4" xfId="7036"/>
    <cellStyle name="20% - Accent6 16" xfId="7037"/>
    <cellStyle name="20% - Accent6 16 2" xfId="7038"/>
    <cellStyle name="20% - Accent6 16 2 2" xfId="7039"/>
    <cellStyle name="20% - Accent6 16 2 2 2" xfId="7040"/>
    <cellStyle name="20% - Accent6 16 2 3" xfId="7041"/>
    <cellStyle name="20% - Accent6 16 3" xfId="7042"/>
    <cellStyle name="20% - Accent6 16 3 2" xfId="7043"/>
    <cellStyle name="20% - Accent6 16 4" xfId="7044"/>
    <cellStyle name="20% - Accent6 17" xfId="7045"/>
    <cellStyle name="20% - Accent6 17 2" xfId="7046"/>
    <cellStyle name="20% - Accent6 17 2 2" xfId="7047"/>
    <cellStyle name="20% - Accent6 17 2 2 2" xfId="7048"/>
    <cellStyle name="20% - Accent6 17 2 3" xfId="7049"/>
    <cellStyle name="20% - Accent6 17 3" xfId="7050"/>
    <cellStyle name="20% - Accent6 17 3 2" xfId="7051"/>
    <cellStyle name="20% - Accent6 17 4" xfId="7052"/>
    <cellStyle name="20% - Accent6 18" xfId="7053"/>
    <cellStyle name="20% - Accent6 18 2" xfId="7054"/>
    <cellStyle name="20% - Accent6 18 2 2" xfId="7055"/>
    <cellStyle name="20% - Accent6 18 3" xfId="7056"/>
    <cellStyle name="20% - Accent6 19" xfId="7057"/>
    <cellStyle name="20% - Accent6 19 2" xfId="7058"/>
    <cellStyle name="20% - Accent6 2" xfId="7059"/>
    <cellStyle name="20% - Accent6 2 2" xfId="7060"/>
    <cellStyle name="20% - Accent6 2 3" xfId="7061"/>
    <cellStyle name="20% - Accent6 20" xfId="7062"/>
    <cellStyle name="20% - Accent6 3" xfId="7063"/>
    <cellStyle name="20% - Accent6 3 2" xfId="7064"/>
    <cellStyle name="20% - Accent6 4" xfId="7065"/>
    <cellStyle name="20% - Accent6 4 2" xfId="7066"/>
    <cellStyle name="20% - Accent6 4 2 10" xfId="7067"/>
    <cellStyle name="20% - Accent6 4 2 10 2" xfId="7068"/>
    <cellStyle name="20% - Accent6 4 2 11" xfId="7069"/>
    <cellStyle name="20% - Accent6 4 2 2" xfId="7070"/>
    <cellStyle name="20% - Accent6 4 2 2 2" xfId="7071"/>
    <cellStyle name="20% - Accent6 4 2 2 2 2" xfId="7072"/>
    <cellStyle name="20% - Accent6 4 2 2 2 2 2" xfId="7073"/>
    <cellStyle name="20% - Accent6 4 2 2 2 2 2 2" xfId="7074"/>
    <cellStyle name="20% - Accent6 4 2 2 2 2 2 2 2" xfId="7075"/>
    <cellStyle name="20% - Accent6 4 2 2 2 2 2 3" xfId="7076"/>
    <cellStyle name="20% - Accent6 4 2 2 2 2 3" xfId="7077"/>
    <cellStyle name="20% - Accent6 4 2 2 2 2 3 2" xfId="7078"/>
    <cellStyle name="20% - Accent6 4 2 2 2 2 4" xfId="7079"/>
    <cellStyle name="20% - Accent6 4 2 2 2 3" xfId="7080"/>
    <cellStyle name="20% - Accent6 4 2 2 2 3 2" xfId="7081"/>
    <cellStyle name="20% - Accent6 4 2 2 2 3 2 2" xfId="7082"/>
    <cellStyle name="20% - Accent6 4 2 2 2 3 2 2 2" xfId="7083"/>
    <cellStyle name="20% - Accent6 4 2 2 2 3 2 3" xfId="7084"/>
    <cellStyle name="20% - Accent6 4 2 2 2 3 3" xfId="7085"/>
    <cellStyle name="20% - Accent6 4 2 2 2 3 3 2" xfId="7086"/>
    <cellStyle name="20% - Accent6 4 2 2 2 3 4" xfId="7087"/>
    <cellStyle name="20% - Accent6 4 2 2 2 4" xfId="7088"/>
    <cellStyle name="20% - Accent6 4 2 2 2 4 2" xfId="7089"/>
    <cellStyle name="20% - Accent6 4 2 2 2 4 2 2" xfId="7090"/>
    <cellStyle name="20% - Accent6 4 2 2 2 4 3" xfId="7091"/>
    <cellStyle name="20% - Accent6 4 2 2 2 5" xfId="7092"/>
    <cellStyle name="20% - Accent6 4 2 2 2 5 2" xfId="7093"/>
    <cellStyle name="20% - Accent6 4 2 2 2 6" xfId="7094"/>
    <cellStyle name="20% - Accent6 4 2 2 3" xfId="7095"/>
    <cellStyle name="20% - Accent6 4 2 2 3 2" xfId="7096"/>
    <cellStyle name="20% - Accent6 4 2 2 3 2 2" xfId="7097"/>
    <cellStyle name="20% - Accent6 4 2 2 3 2 2 2" xfId="7098"/>
    <cellStyle name="20% - Accent6 4 2 2 3 2 2 2 2" xfId="7099"/>
    <cellStyle name="20% - Accent6 4 2 2 3 2 2 3" xfId="7100"/>
    <cellStyle name="20% - Accent6 4 2 2 3 2 3" xfId="7101"/>
    <cellStyle name="20% - Accent6 4 2 2 3 2 3 2" xfId="7102"/>
    <cellStyle name="20% - Accent6 4 2 2 3 2 4" xfId="7103"/>
    <cellStyle name="20% - Accent6 4 2 2 3 3" xfId="7104"/>
    <cellStyle name="20% - Accent6 4 2 2 3 3 2" xfId="7105"/>
    <cellStyle name="20% - Accent6 4 2 2 3 3 2 2" xfId="7106"/>
    <cellStyle name="20% - Accent6 4 2 2 3 3 2 2 2" xfId="7107"/>
    <cellStyle name="20% - Accent6 4 2 2 3 3 2 3" xfId="7108"/>
    <cellStyle name="20% - Accent6 4 2 2 3 3 3" xfId="7109"/>
    <cellStyle name="20% - Accent6 4 2 2 3 3 3 2" xfId="7110"/>
    <cellStyle name="20% - Accent6 4 2 2 3 3 4" xfId="7111"/>
    <cellStyle name="20% - Accent6 4 2 2 3 4" xfId="7112"/>
    <cellStyle name="20% - Accent6 4 2 2 3 4 2" xfId="7113"/>
    <cellStyle name="20% - Accent6 4 2 2 3 4 2 2" xfId="7114"/>
    <cellStyle name="20% - Accent6 4 2 2 3 4 3" xfId="7115"/>
    <cellStyle name="20% - Accent6 4 2 2 3 5" xfId="7116"/>
    <cellStyle name="20% - Accent6 4 2 2 3 5 2" xfId="7117"/>
    <cellStyle name="20% - Accent6 4 2 2 3 6" xfId="7118"/>
    <cellStyle name="20% - Accent6 4 2 2 4" xfId="7119"/>
    <cellStyle name="20% - Accent6 4 2 2 4 2" xfId="7120"/>
    <cellStyle name="20% - Accent6 4 2 2 4 2 2" xfId="7121"/>
    <cellStyle name="20% - Accent6 4 2 2 4 2 2 2" xfId="7122"/>
    <cellStyle name="20% - Accent6 4 2 2 4 2 2 2 2" xfId="7123"/>
    <cellStyle name="20% - Accent6 4 2 2 4 2 2 3" xfId="7124"/>
    <cellStyle name="20% - Accent6 4 2 2 4 2 3" xfId="7125"/>
    <cellStyle name="20% - Accent6 4 2 2 4 2 3 2" xfId="7126"/>
    <cellStyle name="20% - Accent6 4 2 2 4 2 4" xfId="7127"/>
    <cellStyle name="20% - Accent6 4 2 2 4 3" xfId="7128"/>
    <cellStyle name="20% - Accent6 4 2 2 4 3 2" xfId="7129"/>
    <cellStyle name="20% - Accent6 4 2 2 4 3 2 2" xfId="7130"/>
    <cellStyle name="20% - Accent6 4 2 2 4 3 2 2 2" xfId="7131"/>
    <cellStyle name="20% - Accent6 4 2 2 4 3 2 3" xfId="7132"/>
    <cellStyle name="20% - Accent6 4 2 2 4 3 3" xfId="7133"/>
    <cellStyle name="20% - Accent6 4 2 2 4 3 3 2" xfId="7134"/>
    <cellStyle name="20% - Accent6 4 2 2 4 3 4" xfId="7135"/>
    <cellStyle name="20% - Accent6 4 2 2 4 4" xfId="7136"/>
    <cellStyle name="20% - Accent6 4 2 2 4 4 2" xfId="7137"/>
    <cellStyle name="20% - Accent6 4 2 2 4 4 2 2" xfId="7138"/>
    <cellStyle name="20% - Accent6 4 2 2 4 4 3" xfId="7139"/>
    <cellStyle name="20% - Accent6 4 2 2 4 5" xfId="7140"/>
    <cellStyle name="20% - Accent6 4 2 2 4 5 2" xfId="7141"/>
    <cellStyle name="20% - Accent6 4 2 2 4 6" xfId="7142"/>
    <cellStyle name="20% - Accent6 4 2 2 5" xfId="7143"/>
    <cellStyle name="20% - Accent6 4 2 2 5 2" xfId="7144"/>
    <cellStyle name="20% - Accent6 4 2 2 5 2 2" xfId="7145"/>
    <cellStyle name="20% - Accent6 4 2 2 5 2 2 2" xfId="7146"/>
    <cellStyle name="20% - Accent6 4 2 2 5 2 3" xfId="7147"/>
    <cellStyle name="20% - Accent6 4 2 2 5 3" xfId="7148"/>
    <cellStyle name="20% - Accent6 4 2 2 5 3 2" xfId="7149"/>
    <cellStyle name="20% - Accent6 4 2 2 5 4" xfId="7150"/>
    <cellStyle name="20% - Accent6 4 2 2 6" xfId="7151"/>
    <cellStyle name="20% - Accent6 4 2 2 6 2" xfId="7152"/>
    <cellStyle name="20% - Accent6 4 2 2 6 2 2" xfId="7153"/>
    <cellStyle name="20% - Accent6 4 2 2 6 2 2 2" xfId="7154"/>
    <cellStyle name="20% - Accent6 4 2 2 6 2 3" xfId="7155"/>
    <cellStyle name="20% - Accent6 4 2 2 6 3" xfId="7156"/>
    <cellStyle name="20% - Accent6 4 2 2 6 3 2" xfId="7157"/>
    <cellStyle name="20% - Accent6 4 2 2 6 4" xfId="7158"/>
    <cellStyle name="20% - Accent6 4 2 2 7" xfId="7159"/>
    <cellStyle name="20% - Accent6 4 2 2 7 2" xfId="7160"/>
    <cellStyle name="20% - Accent6 4 2 2 7 2 2" xfId="7161"/>
    <cellStyle name="20% - Accent6 4 2 2 7 3" xfId="7162"/>
    <cellStyle name="20% - Accent6 4 2 2 8" xfId="7163"/>
    <cellStyle name="20% - Accent6 4 2 2 8 2" xfId="7164"/>
    <cellStyle name="20% - Accent6 4 2 2 9" xfId="7165"/>
    <cellStyle name="20% - Accent6 4 2 3" xfId="7166"/>
    <cellStyle name="20% - Accent6 4 2 3 2" xfId="7167"/>
    <cellStyle name="20% - Accent6 4 2 3 2 2" xfId="7168"/>
    <cellStyle name="20% - Accent6 4 2 3 2 2 2" xfId="7169"/>
    <cellStyle name="20% - Accent6 4 2 3 2 2 2 2" xfId="7170"/>
    <cellStyle name="20% - Accent6 4 2 3 2 2 2 2 2" xfId="7171"/>
    <cellStyle name="20% - Accent6 4 2 3 2 2 2 3" xfId="7172"/>
    <cellStyle name="20% - Accent6 4 2 3 2 2 3" xfId="7173"/>
    <cellStyle name="20% - Accent6 4 2 3 2 2 3 2" xfId="7174"/>
    <cellStyle name="20% - Accent6 4 2 3 2 2 4" xfId="7175"/>
    <cellStyle name="20% - Accent6 4 2 3 2 3" xfId="7176"/>
    <cellStyle name="20% - Accent6 4 2 3 2 3 2" xfId="7177"/>
    <cellStyle name="20% - Accent6 4 2 3 2 3 2 2" xfId="7178"/>
    <cellStyle name="20% - Accent6 4 2 3 2 3 2 2 2" xfId="7179"/>
    <cellStyle name="20% - Accent6 4 2 3 2 3 2 3" xfId="7180"/>
    <cellStyle name="20% - Accent6 4 2 3 2 3 3" xfId="7181"/>
    <cellStyle name="20% - Accent6 4 2 3 2 3 3 2" xfId="7182"/>
    <cellStyle name="20% - Accent6 4 2 3 2 3 4" xfId="7183"/>
    <cellStyle name="20% - Accent6 4 2 3 2 4" xfId="7184"/>
    <cellStyle name="20% - Accent6 4 2 3 2 4 2" xfId="7185"/>
    <cellStyle name="20% - Accent6 4 2 3 2 4 2 2" xfId="7186"/>
    <cellStyle name="20% - Accent6 4 2 3 2 4 3" xfId="7187"/>
    <cellStyle name="20% - Accent6 4 2 3 2 5" xfId="7188"/>
    <cellStyle name="20% - Accent6 4 2 3 2 5 2" xfId="7189"/>
    <cellStyle name="20% - Accent6 4 2 3 2 6" xfId="7190"/>
    <cellStyle name="20% - Accent6 4 2 3 3" xfId="7191"/>
    <cellStyle name="20% - Accent6 4 2 3 3 2" xfId="7192"/>
    <cellStyle name="20% - Accent6 4 2 3 3 2 2" xfId="7193"/>
    <cellStyle name="20% - Accent6 4 2 3 3 2 2 2" xfId="7194"/>
    <cellStyle name="20% - Accent6 4 2 3 3 2 2 2 2" xfId="7195"/>
    <cellStyle name="20% - Accent6 4 2 3 3 2 2 3" xfId="7196"/>
    <cellStyle name="20% - Accent6 4 2 3 3 2 3" xfId="7197"/>
    <cellStyle name="20% - Accent6 4 2 3 3 2 3 2" xfId="7198"/>
    <cellStyle name="20% - Accent6 4 2 3 3 2 4" xfId="7199"/>
    <cellStyle name="20% - Accent6 4 2 3 3 3" xfId="7200"/>
    <cellStyle name="20% - Accent6 4 2 3 3 3 2" xfId="7201"/>
    <cellStyle name="20% - Accent6 4 2 3 3 3 2 2" xfId="7202"/>
    <cellStyle name="20% - Accent6 4 2 3 3 3 2 2 2" xfId="7203"/>
    <cellStyle name="20% - Accent6 4 2 3 3 3 2 3" xfId="7204"/>
    <cellStyle name="20% - Accent6 4 2 3 3 3 3" xfId="7205"/>
    <cellStyle name="20% - Accent6 4 2 3 3 3 3 2" xfId="7206"/>
    <cellStyle name="20% - Accent6 4 2 3 3 3 4" xfId="7207"/>
    <cellStyle name="20% - Accent6 4 2 3 3 4" xfId="7208"/>
    <cellStyle name="20% - Accent6 4 2 3 3 4 2" xfId="7209"/>
    <cellStyle name="20% - Accent6 4 2 3 3 4 2 2" xfId="7210"/>
    <cellStyle name="20% - Accent6 4 2 3 3 4 3" xfId="7211"/>
    <cellStyle name="20% - Accent6 4 2 3 3 5" xfId="7212"/>
    <cellStyle name="20% - Accent6 4 2 3 3 5 2" xfId="7213"/>
    <cellStyle name="20% - Accent6 4 2 3 3 6" xfId="7214"/>
    <cellStyle name="20% - Accent6 4 2 3 4" xfId="7215"/>
    <cellStyle name="20% - Accent6 4 2 3 4 2" xfId="7216"/>
    <cellStyle name="20% - Accent6 4 2 3 4 2 2" xfId="7217"/>
    <cellStyle name="20% - Accent6 4 2 3 4 2 2 2" xfId="7218"/>
    <cellStyle name="20% - Accent6 4 2 3 4 2 2 2 2" xfId="7219"/>
    <cellStyle name="20% - Accent6 4 2 3 4 2 2 3" xfId="7220"/>
    <cellStyle name="20% - Accent6 4 2 3 4 2 3" xfId="7221"/>
    <cellStyle name="20% - Accent6 4 2 3 4 2 3 2" xfId="7222"/>
    <cellStyle name="20% - Accent6 4 2 3 4 2 4" xfId="7223"/>
    <cellStyle name="20% - Accent6 4 2 3 4 3" xfId="7224"/>
    <cellStyle name="20% - Accent6 4 2 3 4 3 2" xfId="7225"/>
    <cellStyle name="20% - Accent6 4 2 3 4 3 2 2" xfId="7226"/>
    <cellStyle name="20% - Accent6 4 2 3 4 3 2 2 2" xfId="7227"/>
    <cellStyle name="20% - Accent6 4 2 3 4 3 2 3" xfId="7228"/>
    <cellStyle name="20% - Accent6 4 2 3 4 3 3" xfId="7229"/>
    <cellStyle name="20% - Accent6 4 2 3 4 3 3 2" xfId="7230"/>
    <cellStyle name="20% - Accent6 4 2 3 4 3 4" xfId="7231"/>
    <cellStyle name="20% - Accent6 4 2 3 4 4" xfId="7232"/>
    <cellStyle name="20% - Accent6 4 2 3 4 4 2" xfId="7233"/>
    <cellStyle name="20% - Accent6 4 2 3 4 4 2 2" xfId="7234"/>
    <cellStyle name="20% - Accent6 4 2 3 4 4 3" xfId="7235"/>
    <cellStyle name="20% - Accent6 4 2 3 4 5" xfId="7236"/>
    <cellStyle name="20% - Accent6 4 2 3 4 5 2" xfId="7237"/>
    <cellStyle name="20% - Accent6 4 2 3 4 6" xfId="7238"/>
    <cellStyle name="20% - Accent6 4 2 3 5" xfId="7239"/>
    <cellStyle name="20% - Accent6 4 2 3 5 2" xfId="7240"/>
    <cellStyle name="20% - Accent6 4 2 3 5 2 2" xfId="7241"/>
    <cellStyle name="20% - Accent6 4 2 3 5 2 2 2" xfId="7242"/>
    <cellStyle name="20% - Accent6 4 2 3 5 2 3" xfId="7243"/>
    <cellStyle name="20% - Accent6 4 2 3 5 3" xfId="7244"/>
    <cellStyle name="20% - Accent6 4 2 3 5 3 2" xfId="7245"/>
    <cellStyle name="20% - Accent6 4 2 3 5 4" xfId="7246"/>
    <cellStyle name="20% - Accent6 4 2 3 6" xfId="7247"/>
    <cellStyle name="20% - Accent6 4 2 3 6 2" xfId="7248"/>
    <cellStyle name="20% - Accent6 4 2 3 6 2 2" xfId="7249"/>
    <cellStyle name="20% - Accent6 4 2 3 6 2 2 2" xfId="7250"/>
    <cellStyle name="20% - Accent6 4 2 3 6 2 3" xfId="7251"/>
    <cellStyle name="20% - Accent6 4 2 3 6 3" xfId="7252"/>
    <cellStyle name="20% - Accent6 4 2 3 6 3 2" xfId="7253"/>
    <cellStyle name="20% - Accent6 4 2 3 6 4" xfId="7254"/>
    <cellStyle name="20% - Accent6 4 2 3 7" xfId="7255"/>
    <cellStyle name="20% - Accent6 4 2 3 7 2" xfId="7256"/>
    <cellStyle name="20% - Accent6 4 2 3 7 2 2" xfId="7257"/>
    <cellStyle name="20% - Accent6 4 2 3 7 3" xfId="7258"/>
    <cellStyle name="20% - Accent6 4 2 3 8" xfId="7259"/>
    <cellStyle name="20% - Accent6 4 2 3 8 2" xfId="7260"/>
    <cellStyle name="20% - Accent6 4 2 3 9" xfId="7261"/>
    <cellStyle name="20% - Accent6 4 2 4" xfId="7262"/>
    <cellStyle name="20% - Accent6 4 2 4 2" xfId="7263"/>
    <cellStyle name="20% - Accent6 4 2 4 2 2" xfId="7264"/>
    <cellStyle name="20% - Accent6 4 2 4 2 2 2" xfId="7265"/>
    <cellStyle name="20% - Accent6 4 2 4 2 2 2 2" xfId="7266"/>
    <cellStyle name="20% - Accent6 4 2 4 2 2 3" xfId="7267"/>
    <cellStyle name="20% - Accent6 4 2 4 2 3" xfId="7268"/>
    <cellStyle name="20% - Accent6 4 2 4 2 3 2" xfId="7269"/>
    <cellStyle name="20% - Accent6 4 2 4 2 4" xfId="7270"/>
    <cellStyle name="20% - Accent6 4 2 4 3" xfId="7271"/>
    <cellStyle name="20% - Accent6 4 2 4 3 2" xfId="7272"/>
    <cellStyle name="20% - Accent6 4 2 4 3 2 2" xfId="7273"/>
    <cellStyle name="20% - Accent6 4 2 4 3 2 2 2" xfId="7274"/>
    <cellStyle name="20% - Accent6 4 2 4 3 2 3" xfId="7275"/>
    <cellStyle name="20% - Accent6 4 2 4 3 3" xfId="7276"/>
    <cellStyle name="20% - Accent6 4 2 4 3 3 2" xfId="7277"/>
    <cellStyle name="20% - Accent6 4 2 4 3 4" xfId="7278"/>
    <cellStyle name="20% - Accent6 4 2 4 4" xfId="7279"/>
    <cellStyle name="20% - Accent6 4 2 4 4 2" xfId="7280"/>
    <cellStyle name="20% - Accent6 4 2 4 4 2 2" xfId="7281"/>
    <cellStyle name="20% - Accent6 4 2 4 4 3" xfId="7282"/>
    <cellStyle name="20% - Accent6 4 2 4 5" xfId="7283"/>
    <cellStyle name="20% - Accent6 4 2 4 5 2" xfId="7284"/>
    <cellStyle name="20% - Accent6 4 2 4 6" xfId="7285"/>
    <cellStyle name="20% - Accent6 4 2 5" xfId="7286"/>
    <cellStyle name="20% - Accent6 4 2 5 2" xfId="7287"/>
    <cellStyle name="20% - Accent6 4 2 5 2 2" xfId="7288"/>
    <cellStyle name="20% - Accent6 4 2 5 2 2 2" xfId="7289"/>
    <cellStyle name="20% - Accent6 4 2 5 2 2 2 2" xfId="7290"/>
    <cellStyle name="20% - Accent6 4 2 5 2 2 3" xfId="7291"/>
    <cellStyle name="20% - Accent6 4 2 5 2 3" xfId="7292"/>
    <cellStyle name="20% - Accent6 4 2 5 2 3 2" xfId="7293"/>
    <cellStyle name="20% - Accent6 4 2 5 2 4" xfId="7294"/>
    <cellStyle name="20% - Accent6 4 2 5 3" xfId="7295"/>
    <cellStyle name="20% - Accent6 4 2 5 3 2" xfId="7296"/>
    <cellStyle name="20% - Accent6 4 2 5 3 2 2" xfId="7297"/>
    <cellStyle name="20% - Accent6 4 2 5 3 2 2 2" xfId="7298"/>
    <cellStyle name="20% - Accent6 4 2 5 3 2 3" xfId="7299"/>
    <cellStyle name="20% - Accent6 4 2 5 3 3" xfId="7300"/>
    <cellStyle name="20% - Accent6 4 2 5 3 3 2" xfId="7301"/>
    <cellStyle name="20% - Accent6 4 2 5 3 4" xfId="7302"/>
    <cellStyle name="20% - Accent6 4 2 5 4" xfId="7303"/>
    <cellStyle name="20% - Accent6 4 2 5 4 2" xfId="7304"/>
    <cellStyle name="20% - Accent6 4 2 5 4 2 2" xfId="7305"/>
    <cellStyle name="20% - Accent6 4 2 5 4 3" xfId="7306"/>
    <cellStyle name="20% - Accent6 4 2 5 5" xfId="7307"/>
    <cellStyle name="20% - Accent6 4 2 5 5 2" xfId="7308"/>
    <cellStyle name="20% - Accent6 4 2 5 6" xfId="7309"/>
    <cellStyle name="20% - Accent6 4 2 6" xfId="7310"/>
    <cellStyle name="20% - Accent6 4 2 6 2" xfId="7311"/>
    <cellStyle name="20% - Accent6 4 2 6 2 2" xfId="7312"/>
    <cellStyle name="20% - Accent6 4 2 6 2 2 2" xfId="7313"/>
    <cellStyle name="20% - Accent6 4 2 6 2 2 2 2" xfId="7314"/>
    <cellStyle name="20% - Accent6 4 2 6 2 2 3" xfId="7315"/>
    <cellStyle name="20% - Accent6 4 2 6 2 3" xfId="7316"/>
    <cellStyle name="20% - Accent6 4 2 6 2 3 2" xfId="7317"/>
    <cellStyle name="20% - Accent6 4 2 6 2 4" xfId="7318"/>
    <cellStyle name="20% - Accent6 4 2 6 3" xfId="7319"/>
    <cellStyle name="20% - Accent6 4 2 6 3 2" xfId="7320"/>
    <cellStyle name="20% - Accent6 4 2 6 3 2 2" xfId="7321"/>
    <cellStyle name="20% - Accent6 4 2 6 3 2 2 2" xfId="7322"/>
    <cellStyle name="20% - Accent6 4 2 6 3 2 3" xfId="7323"/>
    <cellStyle name="20% - Accent6 4 2 6 3 3" xfId="7324"/>
    <cellStyle name="20% - Accent6 4 2 6 3 3 2" xfId="7325"/>
    <cellStyle name="20% - Accent6 4 2 6 3 4" xfId="7326"/>
    <cellStyle name="20% - Accent6 4 2 6 4" xfId="7327"/>
    <cellStyle name="20% - Accent6 4 2 6 4 2" xfId="7328"/>
    <cellStyle name="20% - Accent6 4 2 6 4 2 2" xfId="7329"/>
    <cellStyle name="20% - Accent6 4 2 6 4 3" xfId="7330"/>
    <cellStyle name="20% - Accent6 4 2 6 5" xfId="7331"/>
    <cellStyle name="20% - Accent6 4 2 6 5 2" xfId="7332"/>
    <cellStyle name="20% - Accent6 4 2 6 6" xfId="7333"/>
    <cellStyle name="20% - Accent6 4 2 7" xfId="7334"/>
    <cellStyle name="20% - Accent6 4 2 7 2" xfId="7335"/>
    <cellStyle name="20% - Accent6 4 2 7 2 2" xfId="7336"/>
    <cellStyle name="20% - Accent6 4 2 7 2 2 2" xfId="7337"/>
    <cellStyle name="20% - Accent6 4 2 7 2 3" xfId="7338"/>
    <cellStyle name="20% - Accent6 4 2 7 3" xfId="7339"/>
    <cellStyle name="20% - Accent6 4 2 7 3 2" xfId="7340"/>
    <cellStyle name="20% - Accent6 4 2 7 4" xfId="7341"/>
    <cellStyle name="20% - Accent6 4 2 8" xfId="7342"/>
    <cellStyle name="20% - Accent6 4 2 8 2" xfId="7343"/>
    <cellStyle name="20% - Accent6 4 2 8 2 2" xfId="7344"/>
    <cellStyle name="20% - Accent6 4 2 8 2 2 2" xfId="7345"/>
    <cellStyle name="20% - Accent6 4 2 8 2 3" xfId="7346"/>
    <cellStyle name="20% - Accent6 4 2 8 3" xfId="7347"/>
    <cellStyle name="20% - Accent6 4 2 8 3 2" xfId="7348"/>
    <cellStyle name="20% - Accent6 4 2 8 4" xfId="7349"/>
    <cellStyle name="20% - Accent6 4 2 9" xfId="7350"/>
    <cellStyle name="20% - Accent6 4 2 9 2" xfId="7351"/>
    <cellStyle name="20% - Accent6 4 2 9 2 2" xfId="7352"/>
    <cellStyle name="20% - Accent6 4 2 9 3" xfId="7353"/>
    <cellStyle name="20% - Accent6 5" xfId="7354"/>
    <cellStyle name="20% - Accent6 6" xfId="7355"/>
    <cellStyle name="20% - Accent6 6 2" xfId="7356"/>
    <cellStyle name="20% - Accent6 6 2 2" xfId="7357"/>
    <cellStyle name="20% - Accent6 6 2 3" xfId="7358"/>
    <cellStyle name="20% - Accent6 6 2_Mar BFT_NB_0303" xfId="7359"/>
    <cellStyle name="20% - Accent6 6 3" xfId="7360"/>
    <cellStyle name="20% - Accent6 6 4" xfId="7361"/>
    <cellStyle name="20% - Accent6 7" xfId="7362"/>
    <cellStyle name="20% - Accent6 8" xfId="7363"/>
    <cellStyle name="20% - Accent6 8 2" xfId="7364"/>
    <cellStyle name="20% - Accent6 8 3" xfId="7365"/>
    <cellStyle name="20% - Accent6 8 4" xfId="7366"/>
    <cellStyle name="20% - Accent6 8 4 2" xfId="7367"/>
    <cellStyle name="20% - Accent6 8 4 2 2" xfId="7368"/>
    <cellStyle name="20% - Accent6 8 4 2 2 2" xfId="7369"/>
    <cellStyle name="20% - Accent6 8 4 2 2 2 2" xfId="7370"/>
    <cellStyle name="20% - Accent6 8 4 2 2 2 2 2" xfId="7371"/>
    <cellStyle name="20% - Accent6 8 4 2 2 2 3" xfId="7372"/>
    <cellStyle name="20% - Accent6 8 4 2 2 3" xfId="7373"/>
    <cellStyle name="20% - Accent6 8 4 2 2 3 2" xfId="7374"/>
    <cellStyle name="20% - Accent6 8 4 2 2 4" xfId="7375"/>
    <cellStyle name="20% - Accent6 8 4 2 3" xfId="7376"/>
    <cellStyle name="20% - Accent6 8 4 2 3 2" xfId="7377"/>
    <cellStyle name="20% - Accent6 8 4 2 3 2 2" xfId="7378"/>
    <cellStyle name="20% - Accent6 8 4 2 3 2 2 2" xfId="7379"/>
    <cellStyle name="20% - Accent6 8 4 2 3 2 3" xfId="7380"/>
    <cellStyle name="20% - Accent6 8 4 2 3 3" xfId="7381"/>
    <cellStyle name="20% - Accent6 8 4 2 3 3 2" xfId="7382"/>
    <cellStyle name="20% - Accent6 8 4 2 3 4" xfId="7383"/>
    <cellStyle name="20% - Accent6 8 4 2 4" xfId="7384"/>
    <cellStyle name="20% - Accent6 8 4 2 4 2" xfId="7385"/>
    <cellStyle name="20% - Accent6 8 4 2 4 2 2" xfId="7386"/>
    <cellStyle name="20% - Accent6 8 4 2 4 3" xfId="7387"/>
    <cellStyle name="20% - Accent6 8 4 2 5" xfId="7388"/>
    <cellStyle name="20% - Accent6 8 4 2 5 2" xfId="7389"/>
    <cellStyle name="20% - Accent6 8 4 2 6" xfId="7390"/>
    <cellStyle name="20% - Accent6 8 4 3" xfId="7391"/>
    <cellStyle name="20% - Accent6 8 4 3 2" xfId="7392"/>
    <cellStyle name="20% - Accent6 8 4 3 2 2" xfId="7393"/>
    <cellStyle name="20% - Accent6 8 4 3 2 2 2" xfId="7394"/>
    <cellStyle name="20% - Accent6 8 4 3 2 2 2 2" xfId="7395"/>
    <cellStyle name="20% - Accent6 8 4 3 2 2 3" xfId="7396"/>
    <cellStyle name="20% - Accent6 8 4 3 2 3" xfId="7397"/>
    <cellStyle name="20% - Accent6 8 4 3 2 3 2" xfId="7398"/>
    <cellStyle name="20% - Accent6 8 4 3 2 4" xfId="7399"/>
    <cellStyle name="20% - Accent6 8 4 3 3" xfId="7400"/>
    <cellStyle name="20% - Accent6 8 4 3 3 2" xfId="7401"/>
    <cellStyle name="20% - Accent6 8 4 3 3 2 2" xfId="7402"/>
    <cellStyle name="20% - Accent6 8 4 3 3 2 2 2" xfId="7403"/>
    <cellStyle name="20% - Accent6 8 4 3 3 2 3" xfId="7404"/>
    <cellStyle name="20% - Accent6 8 4 3 3 3" xfId="7405"/>
    <cellStyle name="20% - Accent6 8 4 3 3 3 2" xfId="7406"/>
    <cellStyle name="20% - Accent6 8 4 3 3 4" xfId="7407"/>
    <cellStyle name="20% - Accent6 8 4 3 4" xfId="7408"/>
    <cellStyle name="20% - Accent6 8 4 3 4 2" xfId="7409"/>
    <cellStyle name="20% - Accent6 8 4 3 4 2 2" xfId="7410"/>
    <cellStyle name="20% - Accent6 8 4 3 4 3" xfId="7411"/>
    <cellStyle name="20% - Accent6 8 4 3 5" xfId="7412"/>
    <cellStyle name="20% - Accent6 8 4 3 5 2" xfId="7413"/>
    <cellStyle name="20% - Accent6 8 4 3 6" xfId="7414"/>
    <cellStyle name="20% - Accent6 8 4 4" xfId="7415"/>
    <cellStyle name="20% - Accent6 8 4 4 2" xfId="7416"/>
    <cellStyle name="20% - Accent6 8 4 4 2 2" xfId="7417"/>
    <cellStyle name="20% - Accent6 8 4 4 2 2 2" xfId="7418"/>
    <cellStyle name="20% - Accent6 8 4 4 2 2 2 2" xfId="7419"/>
    <cellStyle name="20% - Accent6 8 4 4 2 2 3" xfId="7420"/>
    <cellStyle name="20% - Accent6 8 4 4 2 3" xfId="7421"/>
    <cellStyle name="20% - Accent6 8 4 4 2 3 2" xfId="7422"/>
    <cellStyle name="20% - Accent6 8 4 4 2 4" xfId="7423"/>
    <cellStyle name="20% - Accent6 8 4 4 3" xfId="7424"/>
    <cellStyle name="20% - Accent6 8 4 4 3 2" xfId="7425"/>
    <cellStyle name="20% - Accent6 8 4 4 3 2 2" xfId="7426"/>
    <cellStyle name="20% - Accent6 8 4 4 3 2 2 2" xfId="7427"/>
    <cellStyle name="20% - Accent6 8 4 4 3 2 3" xfId="7428"/>
    <cellStyle name="20% - Accent6 8 4 4 3 3" xfId="7429"/>
    <cellStyle name="20% - Accent6 8 4 4 3 3 2" xfId="7430"/>
    <cellStyle name="20% - Accent6 8 4 4 3 4" xfId="7431"/>
    <cellStyle name="20% - Accent6 8 4 4 4" xfId="7432"/>
    <cellStyle name="20% - Accent6 8 4 4 4 2" xfId="7433"/>
    <cellStyle name="20% - Accent6 8 4 4 4 2 2" xfId="7434"/>
    <cellStyle name="20% - Accent6 8 4 4 4 3" xfId="7435"/>
    <cellStyle name="20% - Accent6 8 4 4 5" xfId="7436"/>
    <cellStyle name="20% - Accent6 8 4 4 5 2" xfId="7437"/>
    <cellStyle name="20% - Accent6 8 4 4 6" xfId="7438"/>
    <cellStyle name="20% - Accent6 8 4 5" xfId="7439"/>
    <cellStyle name="20% - Accent6 8 4 5 2" xfId="7440"/>
    <cellStyle name="20% - Accent6 8 4 5 2 2" xfId="7441"/>
    <cellStyle name="20% - Accent6 8 4 5 2 2 2" xfId="7442"/>
    <cellStyle name="20% - Accent6 8 4 5 2 3" xfId="7443"/>
    <cellStyle name="20% - Accent6 8 4 5 3" xfId="7444"/>
    <cellStyle name="20% - Accent6 8 4 5 3 2" xfId="7445"/>
    <cellStyle name="20% - Accent6 8 4 5 4" xfId="7446"/>
    <cellStyle name="20% - Accent6 8 4 6" xfId="7447"/>
    <cellStyle name="20% - Accent6 8 4 6 2" xfId="7448"/>
    <cellStyle name="20% - Accent6 8 4 6 2 2" xfId="7449"/>
    <cellStyle name="20% - Accent6 8 4 6 2 2 2" xfId="7450"/>
    <cellStyle name="20% - Accent6 8 4 6 2 3" xfId="7451"/>
    <cellStyle name="20% - Accent6 8 4 6 3" xfId="7452"/>
    <cellStyle name="20% - Accent6 8 4 6 3 2" xfId="7453"/>
    <cellStyle name="20% - Accent6 8 4 6 4" xfId="7454"/>
    <cellStyle name="20% - Accent6 8 4 7" xfId="7455"/>
    <cellStyle name="20% - Accent6 8 4 7 2" xfId="7456"/>
    <cellStyle name="20% - Accent6 8 4 7 2 2" xfId="7457"/>
    <cellStyle name="20% - Accent6 8 4 7 3" xfId="7458"/>
    <cellStyle name="20% - Accent6 8 4 8" xfId="7459"/>
    <cellStyle name="20% - Accent6 8 4 8 2" xfId="7460"/>
    <cellStyle name="20% - Accent6 8 4 9" xfId="7461"/>
    <cellStyle name="20% - Accent6 8 5" xfId="7462"/>
    <cellStyle name="20% - Accent6 8 5 2" xfId="7463"/>
    <cellStyle name="20% - Accent6 8 5 2 2" xfId="7464"/>
    <cellStyle name="20% - Accent6 8 5 2 2 2" xfId="7465"/>
    <cellStyle name="20% - Accent6 8 5 2 2 2 2" xfId="7466"/>
    <cellStyle name="20% - Accent6 8 5 2 2 2 2 2" xfId="7467"/>
    <cellStyle name="20% - Accent6 8 5 2 2 2 3" xfId="7468"/>
    <cellStyle name="20% - Accent6 8 5 2 2 3" xfId="7469"/>
    <cellStyle name="20% - Accent6 8 5 2 2 3 2" xfId="7470"/>
    <cellStyle name="20% - Accent6 8 5 2 2 4" xfId="7471"/>
    <cellStyle name="20% - Accent6 8 5 2 3" xfId="7472"/>
    <cellStyle name="20% - Accent6 8 5 2 3 2" xfId="7473"/>
    <cellStyle name="20% - Accent6 8 5 2 3 2 2" xfId="7474"/>
    <cellStyle name="20% - Accent6 8 5 2 3 2 2 2" xfId="7475"/>
    <cellStyle name="20% - Accent6 8 5 2 3 2 3" xfId="7476"/>
    <cellStyle name="20% - Accent6 8 5 2 3 3" xfId="7477"/>
    <cellStyle name="20% - Accent6 8 5 2 3 3 2" xfId="7478"/>
    <cellStyle name="20% - Accent6 8 5 2 3 4" xfId="7479"/>
    <cellStyle name="20% - Accent6 8 5 2 4" xfId="7480"/>
    <cellStyle name="20% - Accent6 8 5 2 4 2" xfId="7481"/>
    <cellStyle name="20% - Accent6 8 5 2 4 2 2" xfId="7482"/>
    <cellStyle name="20% - Accent6 8 5 2 4 3" xfId="7483"/>
    <cellStyle name="20% - Accent6 8 5 2 5" xfId="7484"/>
    <cellStyle name="20% - Accent6 8 5 2 5 2" xfId="7485"/>
    <cellStyle name="20% - Accent6 8 5 2 6" xfId="7486"/>
    <cellStyle name="20% - Accent6 8 5 3" xfId="7487"/>
    <cellStyle name="20% - Accent6 8 5 3 2" xfId="7488"/>
    <cellStyle name="20% - Accent6 8 5 3 2 2" xfId="7489"/>
    <cellStyle name="20% - Accent6 8 5 3 2 2 2" xfId="7490"/>
    <cellStyle name="20% - Accent6 8 5 3 2 2 2 2" xfId="7491"/>
    <cellStyle name="20% - Accent6 8 5 3 2 2 3" xfId="7492"/>
    <cellStyle name="20% - Accent6 8 5 3 2 3" xfId="7493"/>
    <cellStyle name="20% - Accent6 8 5 3 2 3 2" xfId="7494"/>
    <cellStyle name="20% - Accent6 8 5 3 2 4" xfId="7495"/>
    <cellStyle name="20% - Accent6 8 5 3 3" xfId="7496"/>
    <cellStyle name="20% - Accent6 8 5 3 3 2" xfId="7497"/>
    <cellStyle name="20% - Accent6 8 5 3 3 2 2" xfId="7498"/>
    <cellStyle name="20% - Accent6 8 5 3 3 2 2 2" xfId="7499"/>
    <cellStyle name="20% - Accent6 8 5 3 3 2 3" xfId="7500"/>
    <cellStyle name="20% - Accent6 8 5 3 3 3" xfId="7501"/>
    <cellStyle name="20% - Accent6 8 5 3 3 3 2" xfId="7502"/>
    <cellStyle name="20% - Accent6 8 5 3 3 4" xfId="7503"/>
    <cellStyle name="20% - Accent6 8 5 3 4" xfId="7504"/>
    <cellStyle name="20% - Accent6 8 5 3 4 2" xfId="7505"/>
    <cellStyle name="20% - Accent6 8 5 3 4 2 2" xfId="7506"/>
    <cellStyle name="20% - Accent6 8 5 3 4 3" xfId="7507"/>
    <cellStyle name="20% - Accent6 8 5 3 5" xfId="7508"/>
    <cellStyle name="20% - Accent6 8 5 3 5 2" xfId="7509"/>
    <cellStyle name="20% - Accent6 8 5 3 6" xfId="7510"/>
    <cellStyle name="20% - Accent6 8 5 4" xfId="7511"/>
    <cellStyle name="20% - Accent6 8 5 4 2" xfId="7512"/>
    <cellStyle name="20% - Accent6 8 5 4 2 2" xfId="7513"/>
    <cellStyle name="20% - Accent6 8 5 4 2 2 2" xfId="7514"/>
    <cellStyle name="20% - Accent6 8 5 4 2 2 2 2" xfId="7515"/>
    <cellStyle name="20% - Accent6 8 5 4 2 2 3" xfId="7516"/>
    <cellStyle name="20% - Accent6 8 5 4 2 3" xfId="7517"/>
    <cellStyle name="20% - Accent6 8 5 4 2 3 2" xfId="7518"/>
    <cellStyle name="20% - Accent6 8 5 4 2 4" xfId="7519"/>
    <cellStyle name="20% - Accent6 8 5 4 3" xfId="7520"/>
    <cellStyle name="20% - Accent6 8 5 4 3 2" xfId="7521"/>
    <cellStyle name="20% - Accent6 8 5 4 3 2 2" xfId="7522"/>
    <cellStyle name="20% - Accent6 8 5 4 3 2 2 2" xfId="7523"/>
    <cellStyle name="20% - Accent6 8 5 4 3 2 3" xfId="7524"/>
    <cellStyle name="20% - Accent6 8 5 4 3 3" xfId="7525"/>
    <cellStyle name="20% - Accent6 8 5 4 3 3 2" xfId="7526"/>
    <cellStyle name="20% - Accent6 8 5 4 3 4" xfId="7527"/>
    <cellStyle name="20% - Accent6 8 5 4 4" xfId="7528"/>
    <cellStyle name="20% - Accent6 8 5 4 4 2" xfId="7529"/>
    <cellStyle name="20% - Accent6 8 5 4 4 2 2" xfId="7530"/>
    <cellStyle name="20% - Accent6 8 5 4 4 3" xfId="7531"/>
    <cellStyle name="20% - Accent6 8 5 4 5" xfId="7532"/>
    <cellStyle name="20% - Accent6 8 5 4 5 2" xfId="7533"/>
    <cellStyle name="20% - Accent6 8 5 4 6" xfId="7534"/>
    <cellStyle name="20% - Accent6 8 5 5" xfId="7535"/>
    <cellStyle name="20% - Accent6 8 5 5 2" xfId="7536"/>
    <cellStyle name="20% - Accent6 8 5 5 2 2" xfId="7537"/>
    <cellStyle name="20% - Accent6 8 5 5 2 2 2" xfId="7538"/>
    <cellStyle name="20% - Accent6 8 5 5 2 3" xfId="7539"/>
    <cellStyle name="20% - Accent6 8 5 5 3" xfId="7540"/>
    <cellStyle name="20% - Accent6 8 5 5 3 2" xfId="7541"/>
    <cellStyle name="20% - Accent6 8 5 5 4" xfId="7542"/>
    <cellStyle name="20% - Accent6 8 5 6" xfId="7543"/>
    <cellStyle name="20% - Accent6 8 5 6 2" xfId="7544"/>
    <cellStyle name="20% - Accent6 8 5 6 2 2" xfId="7545"/>
    <cellStyle name="20% - Accent6 8 5 6 2 2 2" xfId="7546"/>
    <cellStyle name="20% - Accent6 8 5 6 2 3" xfId="7547"/>
    <cellStyle name="20% - Accent6 8 5 6 3" xfId="7548"/>
    <cellStyle name="20% - Accent6 8 5 6 3 2" xfId="7549"/>
    <cellStyle name="20% - Accent6 8 5 6 4" xfId="7550"/>
    <cellStyle name="20% - Accent6 8 5 7" xfId="7551"/>
    <cellStyle name="20% - Accent6 8 5 7 2" xfId="7552"/>
    <cellStyle name="20% - Accent6 8 5 7 2 2" xfId="7553"/>
    <cellStyle name="20% - Accent6 8 5 7 3" xfId="7554"/>
    <cellStyle name="20% - Accent6 8 5 8" xfId="7555"/>
    <cellStyle name="20% - Accent6 8 5 8 2" xfId="7556"/>
    <cellStyle name="20% - Accent6 8 5 9" xfId="7557"/>
    <cellStyle name="20% - Accent6 8 6" xfId="7558"/>
    <cellStyle name="20% - Accent6 8 6 2" xfId="7559"/>
    <cellStyle name="20% - Accent6 8 6 2 2" xfId="7560"/>
    <cellStyle name="20% - Accent6 8 6 2 2 2" xfId="7561"/>
    <cellStyle name="20% - Accent6 8 6 2 2 2 2" xfId="7562"/>
    <cellStyle name="20% - Accent6 8 6 2 2 2 2 2" xfId="7563"/>
    <cellStyle name="20% - Accent6 8 6 2 2 2 3" xfId="7564"/>
    <cellStyle name="20% - Accent6 8 6 2 2 3" xfId="7565"/>
    <cellStyle name="20% - Accent6 8 6 2 2 3 2" xfId="7566"/>
    <cellStyle name="20% - Accent6 8 6 2 2 4" xfId="7567"/>
    <cellStyle name="20% - Accent6 8 6 2 3" xfId="7568"/>
    <cellStyle name="20% - Accent6 8 6 2 3 2" xfId="7569"/>
    <cellStyle name="20% - Accent6 8 6 2 3 2 2" xfId="7570"/>
    <cellStyle name="20% - Accent6 8 6 2 3 2 2 2" xfId="7571"/>
    <cellStyle name="20% - Accent6 8 6 2 3 2 3" xfId="7572"/>
    <cellStyle name="20% - Accent6 8 6 2 3 3" xfId="7573"/>
    <cellStyle name="20% - Accent6 8 6 2 3 3 2" xfId="7574"/>
    <cellStyle name="20% - Accent6 8 6 2 3 4" xfId="7575"/>
    <cellStyle name="20% - Accent6 8 6 2 4" xfId="7576"/>
    <cellStyle name="20% - Accent6 8 6 2 4 2" xfId="7577"/>
    <cellStyle name="20% - Accent6 8 6 2 4 2 2" xfId="7578"/>
    <cellStyle name="20% - Accent6 8 6 2 4 3" xfId="7579"/>
    <cellStyle name="20% - Accent6 8 6 2 5" xfId="7580"/>
    <cellStyle name="20% - Accent6 8 6 2 5 2" xfId="7581"/>
    <cellStyle name="20% - Accent6 8 6 2 6" xfId="7582"/>
    <cellStyle name="20% - Accent6 8 6 3" xfId="7583"/>
    <cellStyle name="20% - Accent6 8 6 3 2" xfId="7584"/>
    <cellStyle name="20% - Accent6 8 6 3 2 2" xfId="7585"/>
    <cellStyle name="20% - Accent6 8 6 3 2 2 2" xfId="7586"/>
    <cellStyle name="20% - Accent6 8 6 3 2 2 2 2" xfId="7587"/>
    <cellStyle name="20% - Accent6 8 6 3 2 2 3" xfId="7588"/>
    <cellStyle name="20% - Accent6 8 6 3 2 3" xfId="7589"/>
    <cellStyle name="20% - Accent6 8 6 3 2 3 2" xfId="7590"/>
    <cellStyle name="20% - Accent6 8 6 3 2 4" xfId="7591"/>
    <cellStyle name="20% - Accent6 8 6 3 3" xfId="7592"/>
    <cellStyle name="20% - Accent6 8 6 3 3 2" xfId="7593"/>
    <cellStyle name="20% - Accent6 8 6 3 3 2 2" xfId="7594"/>
    <cellStyle name="20% - Accent6 8 6 3 3 2 2 2" xfId="7595"/>
    <cellStyle name="20% - Accent6 8 6 3 3 2 3" xfId="7596"/>
    <cellStyle name="20% - Accent6 8 6 3 3 3" xfId="7597"/>
    <cellStyle name="20% - Accent6 8 6 3 3 3 2" xfId="7598"/>
    <cellStyle name="20% - Accent6 8 6 3 3 4" xfId="7599"/>
    <cellStyle name="20% - Accent6 8 6 3 4" xfId="7600"/>
    <cellStyle name="20% - Accent6 8 6 3 4 2" xfId="7601"/>
    <cellStyle name="20% - Accent6 8 6 3 4 2 2" xfId="7602"/>
    <cellStyle name="20% - Accent6 8 6 3 4 3" xfId="7603"/>
    <cellStyle name="20% - Accent6 8 6 3 5" xfId="7604"/>
    <cellStyle name="20% - Accent6 8 6 3 5 2" xfId="7605"/>
    <cellStyle name="20% - Accent6 8 6 3 6" xfId="7606"/>
    <cellStyle name="20% - Accent6 8 6 4" xfId="7607"/>
    <cellStyle name="20% - Accent6 8 6 4 2" xfId="7608"/>
    <cellStyle name="20% - Accent6 8 6 4 2 2" xfId="7609"/>
    <cellStyle name="20% - Accent6 8 6 4 2 2 2" xfId="7610"/>
    <cellStyle name="20% - Accent6 8 6 4 2 2 2 2" xfId="7611"/>
    <cellStyle name="20% - Accent6 8 6 4 2 2 3" xfId="7612"/>
    <cellStyle name="20% - Accent6 8 6 4 2 3" xfId="7613"/>
    <cellStyle name="20% - Accent6 8 6 4 2 3 2" xfId="7614"/>
    <cellStyle name="20% - Accent6 8 6 4 2 4" xfId="7615"/>
    <cellStyle name="20% - Accent6 8 6 4 3" xfId="7616"/>
    <cellStyle name="20% - Accent6 8 6 4 3 2" xfId="7617"/>
    <cellStyle name="20% - Accent6 8 6 4 3 2 2" xfId="7618"/>
    <cellStyle name="20% - Accent6 8 6 4 3 2 2 2" xfId="7619"/>
    <cellStyle name="20% - Accent6 8 6 4 3 2 3" xfId="7620"/>
    <cellStyle name="20% - Accent6 8 6 4 3 3" xfId="7621"/>
    <cellStyle name="20% - Accent6 8 6 4 3 3 2" xfId="7622"/>
    <cellStyle name="20% - Accent6 8 6 4 3 4" xfId="7623"/>
    <cellStyle name="20% - Accent6 8 6 4 4" xfId="7624"/>
    <cellStyle name="20% - Accent6 8 6 4 4 2" xfId="7625"/>
    <cellStyle name="20% - Accent6 8 6 4 4 2 2" xfId="7626"/>
    <cellStyle name="20% - Accent6 8 6 4 4 3" xfId="7627"/>
    <cellStyle name="20% - Accent6 8 6 4 5" xfId="7628"/>
    <cellStyle name="20% - Accent6 8 6 4 5 2" xfId="7629"/>
    <cellStyle name="20% - Accent6 8 6 4 6" xfId="7630"/>
    <cellStyle name="20% - Accent6 8 6 5" xfId="7631"/>
    <cellStyle name="20% - Accent6 8 6 5 2" xfId="7632"/>
    <cellStyle name="20% - Accent6 8 6 5 2 2" xfId="7633"/>
    <cellStyle name="20% - Accent6 8 6 5 2 2 2" xfId="7634"/>
    <cellStyle name="20% - Accent6 8 6 5 2 3" xfId="7635"/>
    <cellStyle name="20% - Accent6 8 6 5 3" xfId="7636"/>
    <cellStyle name="20% - Accent6 8 6 5 3 2" xfId="7637"/>
    <cellStyle name="20% - Accent6 8 6 5 4" xfId="7638"/>
    <cellStyle name="20% - Accent6 8 6 6" xfId="7639"/>
    <cellStyle name="20% - Accent6 8 6 6 2" xfId="7640"/>
    <cellStyle name="20% - Accent6 8 6 6 2 2" xfId="7641"/>
    <cellStyle name="20% - Accent6 8 6 6 2 2 2" xfId="7642"/>
    <cellStyle name="20% - Accent6 8 6 6 2 3" xfId="7643"/>
    <cellStyle name="20% - Accent6 8 6 6 3" xfId="7644"/>
    <cellStyle name="20% - Accent6 8 6 6 3 2" xfId="7645"/>
    <cellStyle name="20% - Accent6 8 6 6 4" xfId="7646"/>
    <cellStyle name="20% - Accent6 8 6 7" xfId="7647"/>
    <cellStyle name="20% - Accent6 8 6 7 2" xfId="7648"/>
    <cellStyle name="20% - Accent6 8 6 7 2 2" xfId="7649"/>
    <cellStyle name="20% - Accent6 8 6 7 3" xfId="7650"/>
    <cellStyle name="20% - Accent6 8 6 8" xfId="7651"/>
    <cellStyle name="20% - Accent6 8 6 8 2" xfId="7652"/>
    <cellStyle name="20% - Accent6 8 6 9" xfId="7653"/>
    <cellStyle name="20% - Accent6 9" xfId="7654"/>
    <cellStyle name="20% - 强调文字颜色 1" xfId="7655"/>
    <cellStyle name="20% - 强调文字颜色 2" xfId="7656"/>
    <cellStyle name="20% - 强调文字颜色 3" xfId="7657"/>
    <cellStyle name="20% - 强调文字颜色 4" xfId="7658"/>
    <cellStyle name="20% - 强调文字颜色 5" xfId="7659"/>
    <cellStyle name="20% - 强调文字颜色 6" xfId="7660"/>
    <cellStyle name="20% - 강조색1 10" xfId="7661"/>
    <cellStyle name="20% - 강조색1 11" xfId="7662"/>
    <cellStyle name="20% - 강조색1 2" xfId="14"/>
    <cellStyle name="20% - 강조색1 2 10" xfId="7663"/>
    <cellStyle name="20% - 강조색1 2 11" xfId="7664"/>
    <cellStyle name="20% - 강조색1 2 2" xfId="15"/>
    <cellStyle name="20% - 강조색1 2 2 2" xfId="7665"/>
    <cellStyle name="20% - 강조색1 2 2 3" xfId="7666"/>
    <cellStyle name="20% - 강조색1 2 2_Mar BFT_NB_0303" xfId="7667"/>
    <cellStyle name="20% - 강조색1 2 3" xfId="7668"/>
    <cellStyle name="20% - 강조색1 2 4" xfId="7669"/>
    <cellStyle name="20% - 강조색1 2 5" xfId="7670"/>
    <cellStyle name="20% - 강조색1 2 6" xfId="7671"/>
    <cellStyle name="20% - 강조색1 2 7" xfId="7672"/>
    <cellStyle name="20% - 강조색1 2 8" xfId="7673"/>
    <cellStyle name="20% - 강조색1 2 9" xfId="7674"/>
    <cellStyle name="20% - 강조색1 2_Mar BFT_NB_0303" xfId="7675"/>
    <cellStyle name="20% - 강조색1 3" xfId="16"/>
    <cellStyle name="20% - 강조색1 4" xfId="13"/>
    <cellStyle name="20% - 강조색1 5" xfId="7676"/>
    <cellStyle name="20% - 강조색1 6" xfId="7677"/>
    <cellStyle name="20% - 강조색1 7" xfId="7678"/>
    <cellStyle name="20% - 강조색1 8" xfId="7679"/>
    <cellStyle name="20% - 강조색1 9" xfId="7680"/>
    <cellStyle name="20% - 강조색2 10" xfId="7681"/>
    <cellStyle name="20% - 강조색2 11" xfId="7682"/>
    <cellStyle name="20% - 강조색2 2" xfId="18"/>
    <cellStyle name="20% - 강조색2 2 10" xfId="7683"/>
    <cellStyle name="20% - 강조색2 2 11" xfId="7684"/>
    <cellStyle name="20% - 강조색2 2 2" xfId="19"/>
    <cellStyle name="20% - 강조색2 2 2 2" xfId="7685"/>
    <cellStyle name="20% - 강조색2 2 2 3" xfId="7686"/>
    <cellStyle name="20% - 강조색2 2 2_Mar BFT_NB_0303" xfId="7687"/>
    <cellStyle name="20% - 강조색2 2 3" xfId="7688"/>
    <cellStyle name="20% - 강조색2 2 4" xfId="7689"/>
    <cellStyle name="20% - 강조색2 2 5" xfId="7690"/>
    <cellStyle name="20% - 강조색2 2 6" xfId="7691"/>
    <cellStyle name="20% - 강조색2 2 7" xfId="7692"/>
    <cellStyle name="20% - 강조색2 2 8" xfId="7693"/>
    <cellStyle name="20% - 강조색2 2 9" xfId="7694"/>
    <cellStyle name="20% - 강조색2 2_Mar BFT_NB_0303" xfId="7695"/>
    <cellStyle name="20% - 강조색2 3" xfId="20"/>
    <cellStyle name="20% - 강조색2 4" xfId="17"/>
    <cellStyle name="20% - 강조색2 5" xfId="7696"/>
    <cellStyle name="20% - 강조색2 6" xfId="7697"/>
    <cellStyle name="20% - 강조색2 7" xfId="7698"/>
    <cellStyle name="20% - 강조색2 8" xfId="7699"/>
    <cellStyle name="20% - 강조색2 9" xfId="7700"/>
    <cellStyle name="20% - 강조색3 10" xfId="7701"/>
    <cellStyle name="20% - 강조색3 11" xfId="7702"/>
    <cellStyle name="20% - 강조색3 2" xfId="22"/>
    <cellStyle name="20% - 강조색3 2 10" xfId="7703"/>
    <cellStyle name="20% - 강조색3 2 11" xfId="7704"/>
    <cellStyle name="20% - 강조색3 2 2" xfId="23"/>
    <cellStyle name="20% - 강조색3 2 2 2" xfId="7705"/>
    <cellStyle name="20% - 강조색3 2 2 3" xfId="7706"/>
    <cellStyle name="20% - 강조색3 2 2_Mar BFT_NB_0303" xfId="7707"/>
    <cellStyle name="20% - 강조색3 2 3" xfId="7708"/>
    <cellStyle name="20% - 강조색3 2 4" xfId="7709"/>
    <cellStyle name="20% - 강조색3 2 5" xfId="7710"/>
    <cellStyle name="20% - 강조색3 2 6" xfId="7711"/>
    <cellStyle name="20% - 강조색3 2 7" xfId="7712"/>
    <cellStyle name="20% - 강조색3 2 8" xfId="7713"/>
    <cellStyle name="20% - 강조색3 2 9" xfId="7714"/>
    <cellStyle name="20% - 강조색3 2_Mar BFT_NB_0303" xfId="7715"/>
    <cellStyle name="20% - 강조색3 3" xfId="24"/>
    <cellStyle name="20% - 강조색3 4" xfId="21"/>
    <cellStyle name="20% - 강조색3 5" xfId="7716"/>
    <cellStyle name="20% - 강조색3 6" xfId="7717"/>
    <cellStyle name="20% - 강조색3 7" xfId="7718"/>
    <cellStyle name="20% - 강조색3 8" xfId="7719"/>
    <cellStyle name="20% - 강조색3 9" xfId="7720"/>
    <cellStyle name="20% - 강조색4 10" xfId="7721"/>
    <cellStyle name="20% - 강조색4 11" xfId="7722"/>
    <cellStyle name="20% - 강조색4 2" xfId="26"/>
    <cellStyle name="20% - 강조색4 2 10" xfId="7723"/>
    <cellStyle name="20% - 강조색4 2 11" xfId="7724"/>
    <cellStyle name="20% - 강조색4 2 2" xfId="27"/>
    <cellStyle name="20% - 강조색4 2 2 2" xfId="7725"/>
    <cellStyle name="20% - 강조색4 2 2 3" xfId="7726"/>
    <cellStyle name="20% - 강조색4 2 2_Mar BFT_NB_0303" xfId="7727"/>
    <cellStyle name="20% - 강조색4 2 3" xfId="7728"/>
    <cellStyle name="20% - 강조색4 2 4" xfId="7729"/>
    <cellStyle name="20% - 강조색4 2 5" xfId="7730"/>
    <cellStyle name="20% - 강조색4 2 6" xfId="7731"/>
    <cellStyle name="20% - 강조색4 2 7" xfId="7732"/>
    <cellStyle name="20% - 강조색4 2 8" xfId="7733"/>
    <cellStyle name="20% - 강조색4 2 9" xfId="7734"/>
    <cellStyle name="20% - 강조색4 2_Mar BFT_NB_0303" xfId="7735"/>
    <cellStyle name="20% - 강조색4 3" xfId="28"/>
    <cellStyle name="20% - 강조색4 4" xfId="25"/>
    <cellStyle name="20% - 강조색4 5" xfId="7736"/>
    <cellStyle name="20% - 강조색4 6" xfId="7737"/>
    <cellStyle name="20% - 강조색4 7" xfId="7738"/>
    <cellStyle name="20% - 강조색4 8" xfId="7739"/>
    <cellStyle name="20% - 강조색4 9" xfId="7740"/>
    <cellStyle name="20% - 강조색5 10" xfId="7741"/>
    <cellStyle name="20% - 강조색5 11" xfId="7742"/>
    <cellStyle name="20% - 강조색5 2" xfId="30"/>
    <cellStyle name="20% - 강조색5 2 10" xfId="7743"/>
    <cellStyle name="20% - 강조색5 2 11" xfId="7744"/>
    <cellStyle name="20% - 강조색5 2 2" xfId="31"/>
    <cellStyle name="20% - 강조색5 2 2 2" xfId="7745"/>
    <cellStyle name="20% - 강조색5 2 2 3" xfId="7746"/>
    <cellStyle name="20% - 강조색5 2 2_Mar BFT_NB_0303" xfId="7747"/>
    <cellStyle name="20% - 강조색5 2 3" xfId="7748"/>
    <cellStyle name="20% - 강조색5 2 4" xfId="7749"/>
    <cellStyle name="20% - 강조색5 2 5" xfId="7750"/>
    <cellStyle name="20% - 강조색5 2 6" xfId="7751"/>
    <cellStyle name="20% - 강조색5 2 7" xfId="7752"/>
    <cellStyle name="20% - 강조색5 2 8" xfId="7753"/>
    <cellStyle name="20% - 강조색5 2 9" xfId="7754"/>
    <cellStyle name="20% - 강조색5 2_Mar BFT_NB_0303" xfId="7755"/>
    <cellStyle name="20% - 강조색5 3" xfId="32"/>
    <cellStyle name="20% - 강조색5 4" xfId="29"/>
    <cellStyle name="20% - 강조색5 5" xfId="7756"/>
    <cellStyle name="20% - 강조색5 6" xfId="7757"/>
    <cellStyle name="20% - 강조색5 7" xfId="7758"/>
    <cellStyle name="20% - 강조색5 8" xfId="7759"/>
    <cellStyle name="20% - 강조색5 9" xfId="7760"/>
    <cellStyle name="20% - 강조색6 10" xfId="7761"/>
    <cellStyle name="20% - 강조색6 11" xfId="7762"/>
    <cellStyle name="20% - 강조색6 2" xfId="34"/>
    <cellStyle name="20% - 강조색6 2 10" xfId="7763"/>
    <cellStyle name="20% - 강조색6 2 11" xfId="7764"/>
    <cellStyle name="20% - 강조색6 2 2" xfId="35"/>
    <cellStyle name="20% - 강조색6 2 2 2" xfId="7765"/>
    <cellStyle name="20% - 강조색6 2 2 3" xfId="7766"/>
    <cellStyle name="20% - 강조색6 2 2_Mar BFT_NB_0303" xfId="7767"/>
    <cellStyle name="20% - 강조색6 2 3" xfId="7768"/>
    <cellStyle name="20% - 강조색6 2 4" xfId="7769"/>
    <cellStyle name="20% - 강조색6 2 5" xfId="7770"/>
    <cellStyle name="20% - 강조색6 2 6" xfId="7771"/>
    <cellStyle name="20% - 강조색6 2 7" xfId="7772"/>
    <cellStyle name="20% - 강조색6 2 8" xfId="7773"/>
    <cellStyle name="20% - 강조색6 2 9" xfId="7774"/>
    <cellStyle name="20% - 강조색6 2_Mar BFT_NB_0303" xfId="7775"/>
    <cellStyle name="20% - 강조색6 3" xfId="36"/>
    <cellStyle name="20% - 강조색6 4" xfId="33"/>
    <cellStyle name="20% - 강조색6 5" xfId="7776"/>
    <cellStyle name="20% - 강조색6 6" xfId="7777"/>
    <cellStyle name="20% - 강조색6 7" xfId="7778"/>
    <cellStyle name="20% - 강조색6 8" xfId="7779"/>
    <cellStyle name="20% - 강조색6 9" xfId="7780"/>
    <cellStyle name="20% - 輔色1" xfId="7781"/>
    <cellStyle name="20% - 輔色1 2" xfId="7782"/>
    <cellStyle name="20% - 輔色1 3" xfId="7783"/>
    <cellStyle name="20% - 輔色2" xfId="7784"/>
    <cellStyle name="20% - 輔色2 2" xfId="7785"/>
    <cellStyle name="20% - 輔色2 3" xfId="7786"/>
    <cellStyle name="20% - 輔色3" xfId="7787"/>
    <cellStyle name="20% - 輔色3 2" xfId="7788"/>
    <cellStyle name="20% - 輔色3 3" xfId="7789"/>
    <cellStyle name="20% - 輔色4" xfId="7790"/>
    <cellStyle name="20% - 輔色4 2" xfId="7791"/>
    <cellStyle name="20% - 輔色4 3" xfId="7792"/>
    <cellStyle name="20% - 輔色5" xfId="7793"/>
    <cellStyle name="20% - 輔色5 2" xfId="7794"/>
    <cellStyle name="20% - 輔色5 3" xfId="7795"/>
    <cellStyle name="20% - 輔色6" xfId="7796"/>
    <cellStyle name="20% - 輔色6 2" xfId="7797"/>
    <cellStyle name="20% - 輔色6 3" xfId="7798"/>
    <cellStyle name="3" xfId="38930"/>
    <cellStyle name="3232" xfId="7799"/>
    <cellStyle name="3232 2" xfId="7800"/>
    <cellStyle name="3232 3" xfId="7801"/>
    <cellStyle name="3232 4" xfId="7802"/>
    <cellStyle name="3232_PSG) FY11 Jan. supply issue" xfId="7803"/>
    <cellStyle name="4" xfId="38931"/>
    <cellStyle name="4 decimals" xfId="38932"/>
    <cellStyle name="40% - Accent1 10" xfId="7804"/>
    <cellStyle name="40% - Accent1 10 2" xfId="7805"/>
    <cellStyle name="40% - Accent1 10 2 2" xfId="7806"/>
    <cellStyle name="40% - Accent1 10 2 2 2" xfId="7807"/>
    <cellStyle name="40% - Accent1 10 2 2 2 2" xfId="7808"/>
    <cellStyle name="40% - Accent1 10 2 2 2 2 2" xfId="7809"/>
    <cellStyle name="40% - Accent1 10 2 2 2 3" xfId="7810"/>
    <cellStyle name="40% - Accent1 10 2 2 3" xfId="7811"/>
    <cellStyle name="40% - Accent1 10 2 2 3 2" xfId="7812"/>
    <cellStyle name="40% - Accent1 10 2 2 4" xfId="7813"/>
    <cellStyle name="40% - Accent1 10 2 3" xfId="7814"/>
    <cellStyle name="40% - Accent1 10 2 3 2" xfId="7815"/>
    <cellStyle name="40% - Accent1 10 2 3 2 2" xfId="7816"/>
    <cellStyle name="40% - Accent1 10 2 3 2 2 2" xfId="7817"/>
    <cellStyle name="40% - Accent1 10 2 3 2 3" xfId="7818"/>
    <cellStyle name="40% - Accent1 10 2 3 3" xfId="7819"/>
    <cellStyle name="40% - Accent1 10 2 3 3 2" xfId="7820"/>
    <cellStyle name="40% - Accent1 10 2 3 4" xfId="7821"/>
    <cellStyle name="40% - Accent1 10 2 4" xfId="7822"/>
    <cellStyle name="40% - Accent1 10 2 4 2" xfId="7823"/>
    <cellStyle name="40% - Accent1 10 2 4 2 2" xfId="7824"/>
    <cellStyle name="40% - Accent1 10 2 4 3" xfId="7825"/>
    <cellStyle name="40% - Accent1 10 2 5" xfId="7826"/>
    <cellStyle name="40% - Accent1 10 2 5 2" xfId="7827"/>
    <cellStyle name="40% - Accent1 10 2 6" xfId="7828"/>
    <cellStyle name="40% - Accent1 10 3" xfId="7829"/>
    <cellStyle name="40% - Accent1 10 3 2" xfId="7830"/>
    <cellStyle name="40% - Accent1 10 3 2 2" xfId="7831"/>
    <cellStyle name="40% - Accent1 10 3 2 2 2" xfId="7832"/>
    <cellStyle name="40% - Accent1 10 3 2 2 2 2" xfId="7833"/>
    <cellStyle name="40% - Accent1 10 3 2 2 3" xfId="7834"/>
    <cellStyle name="40% - Accent1 10 3 2 3" xfId="7835"/>
    <cellStyle name="40% - Accent1 10 3 2 3 2" xfId="7836"/>
    <cellStyle name="40% - Accent1 10 3 2 4" xfId="7837"/>
    <cellStyle name="40% - Accent1 10 3 3" xfId="7838"/>
    <cellStyle name="40% - Accent1 10 3 3 2" xfId="7839"/>
    <cellStyle name="40% - Accent1 10 3 3 2 2" xfId="7840"/>
    <cellStyle name="40% - Accent1 10 3 3 2 2 2" xfId="7841"/>
    <cellStyle name="40% - Accent1 10 3 3 2 3" xfId="7842"/>
    <cellStyle name="40% - Accent1 10 3 3 3" xfId="7843"/>
    <cellStyle name="40% - Accent1 10 3 3 3 2" xfId="7844"/>
    <cellStyle name="40% - Accent1 10 3 3 4" xfId="7845"/>
    <cellStyle name="40% - Accent1 10 3 4" xfId="7846"/>
    <cellStyle name="40% - Accent1 10 3 4 2" xfId="7847"/>
    <cellStyle name="40% - Accent1 10 3 4 2 2" xfId="7848"/>
    <cellStyle name="40% - Accent1 10 3 4 3" xfId="7849"/>
    <cellStyle name="40% - Accent1 10 3 5" xfId="7850"/>
    <cellStyle name="40% - Accent1 10 3 5 2" xfId="7851"/>
    <cellStyle name="40% - Accent1 10 3 6" xfId="7852"/>
    <cellStyle name="40% - Accent1 10 4" xfId="7853"/>
    <cellStyle name="40% - Accent1 10 4 2" xfId="7854"/>
    <cellStyle name="40% - Accent1 10 4 2 2" xfId="7855"/>
    <cellStyle name="40% - Accent1 10 4 2 2 2" xfId="7856"/>
    <cellStyle name="40% - Accent1 10 4 2 2 2 2" xfId="7857"/>
    <cellStyle name="40% - Accent1 10 4 2 2 3" xfId="7858"/>
    <cellStyle name="40% - Accent1 10 4 2 3" xfId="7859"/>
    <cellStyle name="40% - Accent1 10 4 2 3 2" xfId="7860"/>
    <cellStyle name="40% - Accent1 10 4 2 4" xfId="7861"/>
    <cellStyle name="40% - Accent1 10 4 3" xfId="7862"/>
    <cellStyle name="40% - Accent1 10 4 3 2" xfId="7863"/>
    <cellStyle name="40% - Accent1 10 4 3 2 2" xfId="7864"/>
    <cellStyle name="40% - Accent1 10 4 3 2 2 2" xfId="7865"/>
    <cellStyle name="40% - Accent1 10 4 3 2 3" xfId="7866"/>
    <cellStyle name="40% - Accent1 10 4 3 3" xfId="7867"/>
    <cellStyle name="40% - Accent1 10 4 3 3 2" xfId="7868"/>
    <cellStyle name="40% - Accent1 10 4 3 4" xfId="7869"/>
    <cellStyle name="40% - Accent1 10 4 4" xfId="7870"/>
    <cellStyle name="40% - Accent1 10 4 4 2" xfId="7871"/>
    <cellStyle name="40% - Accent1 10 4 4 2 2" xfId="7872"/>
    <cellStyle name="40% - Accent1 10 4 4 3" xfId="7873"/>
    <cellStyle name="40% - Accent1 10 4 5" xfId="7874"/>
    <cellStyle name="40% - Accent1 10 4 5 2" xfId="7875"/>
    <cellStyle name="40% - Accent1 10 4 6" xfId="7876"/>
    <cellStyle name="40% - Accent1 10 5" xfId="7877"/>
    <cellStyle name="40% - Accent1 10 5 2" xfId="7878"/>
    <cellStyle name="40% - Accent1 10 5 2 2" xfId="7879"/>
    <cellStyle name="40% - Accent1 10 5 2 2 2" xfId="7880"/>
    <cellStyle name="40% - Accent1 10 5 2 3" xfId="7881"/>
    <cellStyle name="40% - Accent1 10 5 3" xfId="7882"/>
    <cellStyle name="40% - Accent1 10 5 3 2" xfId="7883"/>
    <cellStyle name="40% - Accent1 10 5 4" xfId="7884"/>
    <cellStyle name="40% - Accent1 10 6" xfId="7885"/>
    <cellStyle name="40% - Accent1 10 6 2" xfId="7886"/>
    <cellStyle name="40% - Accent1 10 6 2 2" xfId="7887"/>
    <cellStyle name="40% - Accent1 10 6 2 2 2" xfId="7888"/>
    <cellStyle name="40% - Accent1 10 6 2 3" xfId="7889"/>
    <cellStyle name="40% - Accent1 10 6 3" xfId="7890"/>
    <cellStyle name="40% - Accent1 10 6 3 2" xfId="7891"/>
    <cellStyle name="40% - Accent1 10 6 4" xfId="7892"/>
    <cellStyle name="40% - Accent1 10 7" xfId="7893"/>
    <cellStyle name="40% - Accent1 10 7 2" xfId="7894"/>
    <cellStyle name="40% - Accent1 10 7 2 2" xfId="7895"/>
    <cellStyle name="40% - Accent1 10 7 3" xfId="7896"/>
    <cellStyle name="40% - Accent1 10 8" xfId="7897"/>
    <cellStyle name="40% - Accent1 10 8 2" xfId="7898"/>
    <cellStyle name="40% - Accent1 10 9" xfId="7899"/>
    <cellStyle name="40% - Accent1 11" xfId="7900"/>
    <cellStyle name="40% - Accent1 11 2" xfId="7901"/>
    <cellStyle name="40% - Accent1 11 2 2" xfId="7902"/>
    <cellStyle name="40% - Accent1 11 2 2 2" xfId="7903"/>
    <cellStyle name="40% - Accent1 11 2 2 2 2" xfId="7904"/>
    <cellStyle name="40% - Accent1 11 2 2 2 2 2" xfId="7905"/>
    <cellStyle name="40% - Accent1 11 2 2 2 3" xfId="7906"/>
    <cellStyle name="40% - Accent1 11 2 2 3" xfId="7907"/>
    <cellStyle name="40% - Accent1 11 2 2 3 2" xfId="7908"/>
    <cellStyle name="40% - Accent1 11 2 2 4" xfId="7909"/>
    <cellStyle name="40% - Accent1 11 2 3" xfId="7910"/>
    <cellStyle name="40% - Accent1 11 2 3 2" xfId="7911"/>
    <cellStyle name="40% - Accent1 11 2 3 2 2" xfId="7912"/>
    <cellStyle name="40% - Accent1 11 2 3 2 2 2" xfId="7913"/>
    <cellStyle name="40% - Accent1 11 2 3 2 3" xfId="7914"/>
    <cellStyle name="40% - Accent1 11 2 3 3" xfId="7915"/>
    <cellStyle name="40% - Accent1 11 2 3 3 2" xfId="7916"/>
    <cellStyle name="40% - Accent1 11 2 3 4" xfId="7917"/>
    <cellStyle name="40% - Accent1 11 2 4" xfId="7918"/>
    <cellStyle name="40% - Accent1 11 2 4 2" xfId="7919"/>
    <cellStyle name="40% - Accent1 11 2 4 2 2" xfId="7920"/>
    <cellStyle name="40% - Accent1 11 2 4 3" xfId="7921"/>
    <cellStyle name="40% - Accent1 11 2 5" xfId="7922"/>
    <cellStyle name="40% - Accent1 11 2 5 2" xfId="7923"/>
    <cellStyle name="40% - Accent1 11 2 6" xfId="7924"/>
    <cellStyle name="40% - Accent1 11 3" xfId="7925"/>
    <cellStyle name="40% - Accent1 11 3 2" xfId="7926"/>
    <cellStyle name="40% - Accent1 11 3 2 2" xfId="7927"/>
    <cellStyle name="40% - Accent1 11 3 2 2 2" xfId="7928"/>
    <cellStyle name="40% - Accent1 11 3 2 2 2 2" xfId="7929"/>
    <cellStyle name="40% - Accent1 11 3 2 2 3" xfId="7930"/>
    <cellStyle name="40% - Accent1 11 3 2 3" xfId="7931"/>
    <cellStyle name="40% - Accent1 11 3 2 3 2" xfId="7932"/>
    <cellStyle name="40% - Accent1 11 3 2 4" xfId="7933"/>
    <cellStyle name="40% - Accent1 11 3 3" xfId="7934"/>
    <cellStyle name="40% - Accent1 11 3 3 2" xfId="7935"/>
    <cellStyle name="40% - Accent1 11 3 3 2 2" xfId="7936"/>
    <cellStyle name="40% - Accent1 11 3 3 2 2 2" xfId="7937"/>
    <cellStyle name="40% - Accent1 11 3 3 2 3" xfId="7938"/>
    <cellStyle name="40% - Accent1 11 3 3 3" xfId="7939"/>
    <cellStyle name="40% - Accent1 11 3 3 3 2" xfId="7940"/>
    <cellStyle name="40% - Accent1 11 3 3 4" xfId="7941"/>
    <cellStyle name="40% - Accent1 11 3 4" xfId="7942"/>
    <cellStyle name="40% - Accent1 11 3 4 2" xfId="7943"/>
    <cellStyle name="40% - Accent1 11 3 4 2 2" xfId="7944"/>
    <cellStyle name="40% - Accent1 11 3 4 3" xfId="7945"/>
    <cellStyle name="40% - Accent1 11 3 5" xfId="7946"/>
    <cellStyle name="40% - Accent1 11 3 5 2" xfId="7947"/>
    <cellStyle name="40% - Accent1 11 3 6" xfId="7948"/>
    <cellStyle name="40% - Accent1 11 4" xfId="7949"/>
    <cellStyle name="40% - Accent1 11 4 2" xfId="7950"/>
    <cellStyle name="40% - Accent1 11 4 2 2" xfId="7951"/>
    <cellStyle name="40% - Accent1 11 4 2 2 2" xfId="7952"/>
    <cellStyle name="40% - Accent1 11 4 2 2 2 2" xfId="7953"/>
    <cellStyle name="40% - Accent1 11 4 2 2 3" xfId="7954"/>
    <cellStyle name="40% - Accent1 11 4 2 3" xfId="7955"/>
    <cellStyle name="40% - Accent1 11 4 2 3 2" xfId="7956"/>
    <cellStyle name="40% - Accent1 11 4 2 4" xfId="7957"/>
    <cellStyle name="40% - Accent1 11 4 3" xfId="7958"/>
    <cellStyle name="40% - Accent1 11 4 3 2" xfId="7959"/>
    <cellStyle name="40% - Accent1 11 4 3 2 2" xfId="7960"/>
    <cellStyle name="40% - Accent1 11 4 3 2 2 2" xfId="7961"/>
    <cellStyle name="40% - Accent1 11 4 3 2 3" xfId="7962"/>
    <cellStyle name="40% - Accent1 11 4 3 3" xfId="7963"/>
    <cellStyle name="40% - Accent1 11 4 3 3 2" xfId="7964"/>
    <cellStyle name="40% - Accent1 11 4 3 4" xfId="7965"/>
    <cellStyle name="40% - Accent1 11 4 4" xfId="7966"/>
    <cellStyle name="40% - Accent1 11 4 4 2" xfId="7967"/>
    <cellStyle name="40% - Accent1 11 4 4 2 2" xfId="7968"/>
    <cellStyle name="40% - Accent1 11 4 4 3" xfId="7969"/>
    <cellStyle name="40% - Accent1 11 4 5" xfId="7970"/>
    <cellStyle name="40% - Accent1 11 4 5 2" xfId="7971"/>
    <cellStyle name="40% - Accent1 11 4 6" xfId="7972"/>
    <cellStyle name="40% - Accent1 11 5" xfId="7973"/>
    <cellStyle name="40% - Accent1 11 5 2" xfId="7974"/>
    <cellStyle name="40% - Accent1 11 5 2 2" xfId="7975"/>
    <cellStyle name="40% - Accent1 11 5 2 2 2" xfId="7976"/>
    <cellStyle name="40% - Accent1 11 5 2 3" xfId="7977"/>
    <cellStyle name="40% - Accent1 11 5 3" xfId="7978"/>
    <cellStyle name="40% - Accent1 11 5 3 2" xfId="7979"/>
    <cellStyle name="40% - Accent1 11 5 4" xfId="7980"/>
    <cellStyle name="40% - Accent1 11 6" xfId="7981"/>
    <cellStyle name="40% - Accent1 11 6 2" xfId="7982"/>
    <cellStyle name="40% - Accent1 11 6 2 2" xfId="7983"/>
    <cellStyle name="40% - Accent1 11 6 2 2 2" xfId="7984"/>
    <cellStyle name="40% - Accent1 11 6 2 3" xfId="7985"/>
    <cellStyle name="40% - Accent1 11 6 3" xfId="7986"/>
    <cellStyle name="40% - Accent1 11 6 3 2" xfId="7987"/>
    <cellStyle name="40% - Accent1 11 6 4" xfId="7988"/>
    <cellStyle name="40% - Accent1 11 7" xfId="7989"/>
    <cellStyle name="40% - Accent1 11 7 2" xfId="7990"/>
    <cellStyle name="40% - Accent1 11 7 2 2" xfId="7991"/>
    <cellStyle name="40% - Accent1 11 7 3" xfId="7992"/>
    <cellStyle name="40% - Accent1 11 8" xfId="7993"/>
    <cellStyle name="40% - Accent1 11 8 2" xfId="7994"/>
    <cellStyle name="40% - Accent1 11 9" xfId="7995"/>
    <cellStyle name="40% - Accent1 12" xfId="7996"/>
    <cellStyle name="40% - Accent1 12 2" xfId="7997"/>
    <cellStyle name="40% - Accent1 12 2 2" xfId="7998"/>
    <cellStyle name="40% - Accent1 12 2 2 2" xfId="7999"/>
    <cellStyle name="40% - Accent1 12 2 2 2 2" xfId="8000"/>
    <cellStyle name="40% - Accent1 12 2 2 3" xfId="8001"/>
    <cellStyle name="40% - Accent1 12 2 3" xfId="8002"/>
    <cellStyle name="40% - Accent1 12 2 3 2" xfId="8003"/>
    <cellStyle name="40% - Accent1 12 2 4" xfId="8004"/>
    <cellStyle name="40% - Accent1 12 3" xfId="8005"/>
    <cellStyle name="40% - Accent1 12 3 2" xfId="8006"/>
    <cellStyle name="40% - Accent1 12 3 2 2" xfId="8007"/>
    <cellStyle name="40% - Accent1 12 3 2 2 2" xfId="8008"/>
    <cellStyle name="40% - Accent1 12 3 2 3" xfId="8009"/>
    <cellStyle name="40% - Accent1 12 3 3" xfId="8010"/>
    <cellStyle name="40% - Accent1 12 3 3 2" xfId="8011"/>
    <cellStyle name="40% - Accent1 12 3 4" xfId="8012"/>
    <cellStyle name="40% - Accent1 12 4" xfId="8013"/>
    <cellStyle name="40% - Accent1 12 4 2" xfId="8014"/>
    <cellStyle name="40% - Accent1 12 4 2 2" xfId="8015"/>
    <cellStyle name="40% - Accent1 12 4 3" xfId="8016"/>
    <cellStyle name="40% - Accent1 12 5" xfId="8017"/>
    <cellStyle name="40% - Accent1 12 5 2" xfId="8018"/>
    <cellStyle name="40% - Accent1 12 6" xfId="8019"/>
    <cellStyle name="40% - Accent1 13" xfId="8020"/>
    <cellStyle name="40% - Accent1 13 2" xfId="8021"/>
    <cellStyle name="40% - Accent1 13 2 2" xfId="8022"/>
    <cellStyle name="40% - Accent1 13 2 2 2" xfId="8023"/>
    <cellStyle name="40% - Accent1 13 2 2 2 2" xfId="8024"/>
    <cellStyle name="40% - Accent1 13 2 2 3" xfId="8025"/>
    <cellStyle name="40% - Accent1 13 2 3" xfId="8026"/>
    <cellStyle name="40% - Accent1 13 2 3 2" xfId="8027"/>
    <cellStyle name="40% - Accent1 13 2 4" xfId="8028"/>
    <cellStyle name="40% - Accent1 13 3" xfId="8029"/>
    <cellStyle name="40% - Accent1 13 3 2" xfId="8030"/>
    <cellStyle name="40% - Accent1 13 3 2 2" xfId="8031"/>
    <cellStyle name="40% - Accent1 13 3 2 2 2" xfId="8032"/>
    <cellStyle name="40% - Accent1 13 3 2 3" xfId="8033"/>
    <cellStyle name="40% - Accent1 13 3 3" xfId="8034"/>
    <cellStyle name="40% - Accent1 13 3 3 2" xfId="8035"/>
    <cellStyle name="40% - Accent1 13 3 4" xfId="8036"/>
    <cellStyle name="40% - Accent1 13 4" xfId="8037"/>
    <cellStyle name="40% - Accent1 13 4 2" xfId="8038"/>
    <cellStyle name="40% - Accent1 13 4 2 2" xfId="8039"/>
    <cellStyle name="40% - Accent1 13 4 3" xfId="8040"/>
    <cellStyle name="40% - Accent1 13 5" xfId="8041"/>
    <cellStyle name="40% - Accent1 13 5 2" xfId="8042"/>
    <cellStyle name="40% - Accent1 13 6" xfId="8043"/>
    <cellStyle name="40% - Accent1 14" xfId="8044"/>
    <cellStyle name="40% - Accent1 14 2" xfId="8045"/>
    <cellStyle name="40% - Accent1 14 2 2" xfId="8046"/>
    <cellStyle name="40% - Accent1 14 2 2 2" xfId="8047"/>
    <cellStyle name="40% - Accent1 14 2 2 2 2" xfId="8048"/>
    <cellStyle name="40% - Accent1 14 2 2 3" xfId="8049"/>
    <cellStyle name="40% - Accent1 14 2 3" xfId="8050"/>
    <cellStyle name="40% - Accent1 14 2 3 2" xfId="8051"/>
    <cellStyle name="40% - Accent1 14 2 4" xfId="8052"/>
    <cellStyle name="40% - Accent1 14 3" xfId="8053"/>
    <cellStyle name="40% - Accent1 14 3 2" xfId="8054"/>
    <cellStyle name="40% - Accent1 14 3 2 2" xfId="8055"/>
    <cellStyle name="40% - Accent1 14 3 2 2 2" xfId="8056"/>
    <cellStyle name="40% - Accent1 14 3 2 3" xfId="8057"/>
    <cellStyle name="40% - Accent1 14 3 3" xfId="8058"/>
    <cellStyle name="40% - Accent1 14 3 3 2" xfId="8059"/>
    <cellStyle name="40% - Accent1 14 3 4" xfId="8060"/>
    <cellStyle name="40% - Accent1 14 4" xfId="8061"/>
    <cellStyle name="40% - Accent1 14 4 2" xfId="8062"/>
    <cellStyle name="40% - Accent1 14 4 2 2" xfId="8063"/>
    <cellStyle name="40% - Accent1 14 4 3" xfId="8064"/>
    <cellStyle name="40% - Accent1 14 5" xfId="8065"/>
    <cellStyle name="40% - Accent1 14 5 2" xfId="8066"/>
    <cellStyle name="40% - Accent1 14 6" xfId="8067"/>
    <cellStyle name="40% - Accent1 15" xfId="8068"/>
    <cellStyle name="40% - Accent1 15 2" xfId="8069"/>
    <cellStyle name="40% - Accent1 15 2 2" xfId="8070"/>
    <cellStyle name="40% - Accent1 15 2 2 2" xfId="8071"/>
    <cellStyle name="40% - Accent1 15 2 3" xfId="8072"/>
    <cellStyle name="40% - Accent1 15 3" xfId="8073"/>
    <cellStyle name="40% - Accent1 15 3 2" xfId="8074"/>
    <cellStyle name="40% - Accent1 15 4" xfId="8075"/>
    <cellStyle name="40% - Accent1 16" xfId="8076"/>
    <cellStyle name="40% - Accent1 16 2" xfId="8077"/>
    <cellStyle name="40% - Accent1 16 2 2" xfId="8078"/>
    <cellStyle name="40% - Accent1 16 2 2 2" xfId="8079"/>
    <cellStyle name="40% - Accent1 16 2 3" xfId="8080"/>
    <cellStyle name="40% - Accent1 16 3" xfId="8081"/>
    <cellStyle name="40% - Accent1 16 3 2" xfId="8082"/>
    <cellStyle name="40% - Accent1 16 4" xfId="8083"/>
    <cellStyle name="40% - Accent1 17" xfId="8084"/>
    <cellStyle name="40% - Accent1 17 2" xfId="8085"/>
    <cellStyle name="40% - Accent1 17 2 2" xfId="8086"/>
    <cellStyle name="40% - Accent1 17 2 2 2" xfId="8087"/>
    <cellStyle name="40% - Accent1 17 2 3" xfId="8088"/>
    <cellStyle name="40% - Accent1 17 3" xfId="8089"/>
    <cellStyle name="40% - Accent1 17 3 2" xfId="8090"/>
    <cellStyle name="40% - Accent1 17 4" xfId="8091"/>
    <cellStyle name="40% - Accent1 18" xfId="8092"/>
    <cellStyle name="40% - Accent1 18 2" xfId="8093"/>
    <cellStyle name="40% - Accent1 18 2 2" xfId="8094"/>
    <cellStyle name="40% - Accent1 18 3" xfId="8095"/>
    <cellStyle name="40% - Accent1 19" xfId="8096"/>
    <cellStyle name="40% - Accent1 19 2" xfId="8097"/>
    <cellStyle name="40% - Accent1 2" xfId="8098"/>
    <cellStyle name="40% - Accent1 2 2" xfId="8099"/>
    <cellStyle name="40% - Accent1 2 3" xfId="8100"/>
    <cellStyle name="40% - Accent1 20" xfId="8101"/>
    <cellStyle name="40% - Accent1 3" xfId="8102"/>
    <cellStyle name="40% - Accent1 3 2" xfId="8103"/>
    <cellStyle name="40% - Accent1 4" xfId="8104"/>
    <cellStyle name="40% - Accent1 4 2" xfId="8105"/>
    <cellStyle name="40% - Accent1 4 2 10" xfId="8106"/>
    <cellStyle name="40% - Accent1 4 2 10 2" xfId="8107"/>
    <cellStyle name="40% - Accent1 4 2 11" xfId="8108"/>
    <cellStyle name="40% - Accent1 4 2 2" xfId="8109"/>
    <cellStyle name="40% - Accent1 4 2 2 2" xfId="8110"/>
    <cellStyle name="40% - Accent1 4 2 2 2 2" xfId="8111"/>
    <cellStyle name="40% - Accent1 4 2 2 2 2 2" xfId="8112"/>
    <cellStyle name="40% - Accent1 4 2 2 2 2 2 2" xfId="8113"/>
    <cellStyle name="40% - Accent1 4 2 2 2 2 2 2 2" xfId="8114"/>
    <cellStyle name="40% - Accent1 4 2 2 2 2 2 3" xfId="8115"/>
    <cellStyle name="40% - Accent1 4 2 2 2 2 3" xfId="8116"/>
    <cellStyle name="40% - Accent1 4 2 2 2 2 3 2" xfId="8117"/>
    <cellStyle name="40% - Accent1 4 2 2 2 2 4" xfId="8118"/>
    <cellStyle name="40% - Accent1 4 2 2 2 3" xfId="8119"/>
    <cellStyle name="40% - Accent1 4 2 2 2 3 2" xfId="8120"/>
    <cellStyle name="40% - Accent1 4 2 2 2 3 2 2" xfId="8121"/>
    <cellStyle name="40% - Accent1 4 2 2 2 3 2 2 2" xfId="8122"/>
    <cellStyle name="40% - Accent1 4 2 2 2 3 2 3" xfId="8123"/>
    <cellStyle name="40% - Accent1 4 2 2 2 3 3" xfId="8124"/>
    <cellStyle name="40% - Accent1 4 2 2 2 3 3 2" xfId="8125"/>
    <cellStyle name="40% - Accent1 4 2 2 2 3 4" xfId="8126"/>
    <cellStyle name="40% - Accent1 4 2 2 2 4" xfId="8127"/>
    <cellStyle name="40% - Accent1 4 2 2 2 4 2" xfId="8128"/>
    <cellStyle name="40% - Accent1 4 2 2 2 4 2 2" xfId="8129"/>
    <cellStyle name="40% - Accent1 4 2 2 2 4 3" xfId="8130"/>
    <cellStyle name="40% - Accent1 4 2 2 2 5" xfId="8131"/>
    <cellStyle name="40% - Accent1 4 2 2 2 5 2" xfId="8132"/>
    <cellStyle name="40% - Accent1 4 2 2 2 6" xfId="8133"/>
    <cellStyle name="40% - Accent1 4 2 2 3" xfId="8134"/>
    <cellStyle name="40% - Accent1 4 2 2 3 2" xfId="8135"/>
    <cellStyle name="40% - Accent1 4 2 2 3 2 2" xfId="8136"/>
    <cellStyle name="40% - Accent1 4 2 2 3 2 2 2" xfId="8137"/>
    <cellStyle name="40% - Accent1 4 2 2 3 2 2 2 2" xfId="8138"/>
    <cellStyle name="40% - Accent1 4 2 2 3 2 2 3" xfId="8139"/>
    <cellStyle name="40% - Accent1 4 2 2 3 2 3" xfId="8140"/>
    <cellStyle name="40% - Accent1 4 2 2 3 2 3 2" xfId="8141"/>
    <cellStyle name="40% - Accent1 4 2 2 3 2 4" xfId="8142"/>
    <cellStyle name="40% - Accent1 4 2 2 3 3" xfId="8143"/>
    <cellStyle name="40% - Accent1 4 2 2 3 3 2" xfId="8144"/>
    <cellStyle name="40% - Accent1 4 2 2 3 3 2 2" xfId="8145"/>
    <cellStyle name="40% - Accent1 4 2 2 3 3 2 2 2" xfId="8146"/>
    <cellStyle name="40% - Accent1 4 2 2 3 3 2 3" xfId="8147"/>
    <cellStyle name="40% - Accent1 4 2 2 3 3 3" xfId="8148"/>
    <cellStyle name="40% - Accent1 4 2 2 3 3 3 2" xfId="8149"/>
    <cellStyle name="40% - Accent1 4 2 2 3 3 4" xfId="8150"/>
    <cellStyle name="40% - Accent1 4 2 2 3 4" xfId="8151"/>
    <cellStyle name="40% - Accent1 4 2 2 3 4 2" xfId="8152"/>
    <cellStyle name="40% - Accent1 4 2 2 3 4 2 2" xfId="8153"/>
    <cellStyle name="40% - Accent1 4 2 2 3 4 3" xfId="8154"/>
    <cellStyle name="40% - Accent1 4 2 2 3 5" xfId="8155"/>
    <cellStyle name="40% - Accent1 4 2 2 3 5 2" xfId="8156"/>
    <cellStyle name="40% - Accent1 4 2 2 3 6" xfId="8157"/>
    <cellStyle name="40% - Accent1 4 2 2 4" xfId="8158"/>
    <cellStyle name="40% - Accent1 4 2 2 4 2" xfId="8159"/>
    <cellStyle name="40% - Accent1 4 2 2 4 2 2" xfId="8160"/>
    <cellStyle name="40% - Accent1 4 2 2 4 2 2 2" xfId="8161"/>
    <cellStyle name="40% - Accent1 4 2 2 4 2 2 2 2" xfId="8162"/>
    <cellStyle name="40% - Accent1 4 2 2 4 2 2 3" xfId="8163"/>
    <cellStyle name="40% - Accent1 4 2 2 4 2 3" xfId="8164"/>
    <cellStyle name="40% - Accent1 4 2 2 4 2 3 2" xfId="8165"/>
    <cellStyle name="40% - Accent1 4 2 2 4 2 4" xfId="8166"/>
    <cellStyle name="40% - Accent1 4 2 2 4 3" xfId="8167"/>
    <cellStyle name="40% - Accent1 4 2 2 4 3 2" xfId="8168"/>
    <cellStyle name="40% - Accent1 4 2 2 4 3 2 2" xfId="8169"/>
    <cellStyle name="40% - Accent1 4 2 2 4 3 2 2 2" xfId="8170"/>
    <cellStyle name="40% - Accent1 4 2 2 4 3 2 3" xfId="8171"/>
    <cellStyle name="40% - Accent1 4 2 2 4 3 3" xfId="8172"/>
    <cellStyle name="40% - Accent1 4 2 2 4 3 3 2" xfId="8173"/>
    <cellStyle name="40% - Accent1 4 2 2 4 3 4" xfId="8174"/>
    <cellStyle name="40% - Accent1 4 2 2 4 4" xfId="8175"/>
    <cellStyle name="40% - Accent1 4 2 2 4 4 2" xfId="8176"/>
    <cellStyle name="40% - Accent1 4 2 2 4 4 2 2" xfId="8177"/>
    <cellStyle name="40% - Accent1 4 2 2 4 4 3" xfId="8178"/>
    <cellStyle name="40% - Accent1 4 2 2 4 5" xfId="8179"/>
    <cellStyle name="40% - Accent1 4 2 2 4 5 2" xfId="8180"/>
    <cellStyle name="40% - Accent1 4 2 2 4 6" xfId="8181"/>
    <cellStyle name="40% - Accent1 4 2 2 5" xfId="8182"/>
    <cellStyle name="40% - Accent1 4 2 2 5 2" xfId="8183"/>
    <cellStyle name="40% - Accent1 4 2 2 5 2 2" xfId="8184"/>
    <cellStyle name="40% - Accent1 4 2 2 5 2 2 2" xfId="8185"/>
    <cellStyle name="40% - Accent1 4 2 2 5 2 3" xfId="8186"/>
    <cellStyle name="40% - Accent1 4 2 2 5 3" xfId="8187"/>
    <cellStyle name="40% - Accent1 4 2 2 5 3 2" xfId="8188"/>
    <cellStyle name="40% - Accent1 4 2 2 5 4" xfId="8189"/>
    <cellStyle name="40% - Accent1 4 2 2 6" xfId="8190"/>
    <cellStyle name="40% - Accent1 4 2 2 6 2" xfId="8191"/>
    <cellStyle name="40% - Accent1 4 2 2 6 2 2" xfId="8192"/>
    <cellStyle name="40% - Accent1 4 2 2 6 2 2 2" xfId="8193"/>
    <cellStyle name="40% - Accent1 4 2 2 6 2 3" xfId="8194"/>
    <cellStyle name="40% - Accent1 4 2 2 6 3" xfId="8195"/>
    <cellStyle name="40% - Accent1 4 2 2 6 3 2" xfId="8196"/>
    <cellStyle name="40% - Accent1 4 2 2 6 4" xfId="8197"/>
    <cellStyle name="40% - Accent1 4 2 2 7" xfId="8198"/>
    <cellStyle name="40% - Accent1 4 2 2 7 2" xfId="8199"/>
    <cellStyle name="40% - Accent1 4 2 2 7 2 2" xfId="8200"/>
    <cellStyle name="40% - Accent1 4 2 2 7 3" xfId="8201"/>
    <cellStyle name="40% - Accent1 4 2 2 8" xfId="8202"/>
    <cellStyle name="40% - Accent1 4 2 2 8 2" xfId="8203"/>
    <cellStyle name="40% - Accent1 4 2 2 9" xfId="8204"/>
    <cellStyle name="40% - Accent1 4 2 3" xfId="8205"/>
    <cellStyle name="40% - Accent1 4 2 3 2" xfId="8206"/>
    <cellStyle name="40% - Accent1 4 2 3 2 2" xfId="8207"/>
    <cellStyle name="40% - Accent1 4 2 3 2 2 2" xfId="8208"/>
    <cellStyle name="40% - Accent1 4 2 3 2 2 2 2" xfId="8209"/>
    <cellStyle name="40% - Accent1 4 2 3 2 2 2 2 2" xfId="8210"/>
    <cellStyle name="40% - Accent1 4 2 3 2 2 2 3" xfId="8211"/>
    <cellStyle name="40% - Accent1 4 2 3 2 2 3" xfId="8212"/>
    <cellStyle name="40% - Accent1 4 2 3 2 2 3 2" xfId="8213"/>
    <cellStyle name="40% - Accent1 4 2 3 2 2 4" xfId="8214"/>
    <cellStyle name="40% - Accent1 4 2 3 2 3" xfId="8215"/>
    <cellStyle name="40% - Accent1 4 2 3 2 3 2" xfId="8216"/>
    <cellStyle name="40% - Accent1 4 2 3 2 3 2 2" xfId="8217"/>
    <cellStyle name="40% - Accent1 4 2 3 2 3 2 2 2" xfId="8218"/>
    <cellStyle name="40% - Accent1 4 2 3 2 3 2 3" xfId="8219"/>
    <cellStyle name="40% - Accent1 4 2 3 2 3 3" xfId="8220"/>
    <cellStyle name="40% - Accent1 4 2 3 2 3 3 2" xfId="8221"/>
    <cellStyle name="40% - Accent1 4 2 3 2 3 4" xfId="8222"/>
    <cellStyle name="40% - Accent1 4 2 3 2 4" xfId="8223"/>
    <cellStyle name="40% - Accent1 4 2 3 2 4 2" xfId="8224"/>
    <cellStyle name="40% - Accent1 4 2 3 2 4 2 2" xfId="8225"/>
    <cellStyle name="40% - Accent1 4 2 3 2 4 3" xfId="8226"/>
    <cellStyle name="40% - Accent1 4 2 3 2 5" xfId="8227"/>
    <cellStyle name="40% - Accent1 4 2 3 2 5 2" xfId="8228"/>
    <cellStyle name="40% - Accent1 4 2 3 2 6" xfId="8229"/>
    <cellStyle name="40% - Accent1 4 2 3 3" xfId="8230"/>
    <cellStyle name="40% - Accent1 4 2 3 3 2" xfId="8231"/>
    <cellStyle name="40% - Accent1 4 2 3 3 2 2" xfId="8232"/>
    <cellStyle name="40% - Accent1 4 2 3 3 2 2 2" xfId="8233"/>
    <cellStyle name="40% - Accent1 4 2 3 3 2 2 2 2" xfId="8234"/>
    <cellStyle name="40% - Accent1 4 2 3 3 2 2 3" xfId="8235"/>
    <cellStyle name="40% - Accent1 4 2 3 3 2 3" xfId="8236"/>
    <cellStyle name="40% - Accent1 4 2 3 3 2 3 2" xfId="8237"/>
    <cellStyle name="40% - Accent1 4 2 3 3 2 4" xfId="8238"/>
    <cellStyle name="40% - Accent1 4 2 3 3 3" xfId="8239"/>
    <cellStyle name="40% - Accent1 4 2 3 3 3 2" xfId="8240"/>
    <cellStyle name="40% - Accent1 4 2 3 3 3 2 2" xfId="8241"/>
    <cellStyle name="40% - Accent1 4 2 3 3 3 2 2 2" xfId="8242"/>
    <cellStyle name="40% - Accent1 4 2 3 3 3 2 3" xfId="8243"/>
    <cellStyle name="40% - Accent1 4 2 3 3 3 3" xfId="8244"/>
    <cellStyle name="40% - Accent1 4 2 3 3 3 3 2" xfId="8245"/>
    <cellStyle name="40% - Accent1 4 2 3 3 3 4" xfId="8246"/>
    <cellStyle name="40% - Accent1 4 2 3 3 4" xfId="8247"/>
    <cellStyle name="40% - Accent1 4 2 3 3 4 2" xfId="8248"/>
    <cellStyle name="40% - Accent1 4 2 3 3 4 2 2" xfId="8249"/>
    <cellStyle name="40% - Accent1 4 2 3 3 4 3" xfId="8250"/>
    <cellStyle name="40% - Accent1 4 2 3 3 5" xfId="8251"/>
    <cellStyle name="40% - Accent1 4 2 3 3 5 2" xfId="8252"/>
    <cellStyle name="40% - Accent1 4 2 3 3 6" xfId="8253"/>
    <cellStyle name="40% - Accent1 4 2 3 4" xfId="8254"/>
    <cellStyle name="40% - Accent1 4 2 3 4 2" xfId="8255"/>
    <cellStyle name="40% - Accent1 4 2 3 4 2 2" xfId="8256"/>
    <cellStyle name="40% - Accent1 4 2 3 4 2 2 2" xfId="8257"/>
    <cellStyle name="40% - Accent1 4 2 3 4 2 2 2 2" xfId="8258"/>
    <cellStyle name="40% - Accent1 4 2 3 4 2 2 3" xfId="8259"/>
    <cellStyle name="40% - Accent1 4 2 3 4 2 3" xfId="8260"/>
    <cellStyle name="40% - Accent1 4 2 3 4 2 3 2" xfId="8261"/>
    <cellStyle name="40% - Accent1 4 2 3 4 2 4" xfId="8262"/>
    <cellStyle name="40% - Accent1 4 2 3 4 3" xfId="8263"/>
    <cellStyle name="40% - Accent1 4 2 3 4 3 2" xfId="8264"/>
    <cellStyle name="40% - Accent1 4 2 3 4 3 2 2" xfId="8265"/>
    <cellStyle name="40% - Accent1 4 2 3 4 3 2 2 2" xfId="8266"/>
    <cellStyle name="40% - Accent1 4 2 3 4 3 2 3" xfId="8267"/>
    <cellStyle name="40% - Accent1 4 2 3 4 3 3" xfId="8268"/>
    <cellStyle name="40% - Accent1 4 2 3 4 3 3 2" xfId="8269"/>
    <cellStyle name="40% - Accent1 4 2 3 4 3 4" xfId="8270"/>
    <cellStyle name="40% - Accent1 4 2 3 4 4" xfId="8271"/>
    <cellStyle name="40% - Accent1 4 2 3 4 4 2" xfId="8272"/>
    <cellStyle name="40% - Accent1 4 2 3 4 4 2 2" xfId="8273"/>
    <cellStyle name="40% - Accent1 4 2 3 4 4 3" xfId="8274"/>
    <cellStyle name="40% - Accent1 4 2 3 4 5" xfId="8275"/>
    <cellStyle name="40% - Accent1 4 2 3 4 5 2" xfId="8276"/>
    <cellStyle name="40% - Accent1 4 2 3 4 6" xfId="8277"/>
    <cellStyle name="40% - Accent1 4 2 3 5" xfId="8278"/>
    <cellStyle name="40% - Accent1 4 2 3 5 2" xfId="8279"/>
    <cellStyle name="40% - Accent1 4 2 3 5 2 2" xfId="8280"/>
    <cellStyle name="40% - Accent1 4 2 3 5 2 2 2" xfId="8281"/>
    <cellStyle name="40% - Accent1 4 2 3 5 2 3" xfId="8282"/>
    <cellStyle name="40% - Accent1 4 2 3 5 3" xfId="8283"/>
    <cellStyle name="40% - Accent1 4 2 3 5 3 2" xfId="8284"/>
    <cellStyle name="40% - Accent1 4 2 3 5 4" xfId="8285"/>
    <cellStyle name="40% - Accent1 4 2 3 6" xfId="8286"/>
    <cellStyle name="40% - Accent1 4 2 3 6 2" xfId="8287"/>
    <cellStyle name="40% - Accent1 4 2 3 6 2 2" xfId="8288"/>
    <cellStyle name="40% - Accent1 4 2 3 6 2 2 2" xfId="8289"/>
    <cellStyle name="40% - Accent1 4 2 3 6 2 3" xfId="8290"/>
    <cellStyle name="40% - Accent1 4 2 3 6 3" xfId="8291"/>
    <cellStyle name="40% - Accent1 4 2 3 6 3 2" xfId="8292"/>
    <cellStyle name="40% - Accent1 4 2 3 6 4" xfId="8293"/>
    <cellStyle name="40% - Accent1 4 2 3 7" xfId="8294"/>
    <cellStyle name="40% - Accent1 4 2 3 7 2" xfId="8295"/>
    <cellStyle name="40% - Accent1 4 2 3 7 2 2" xfId="8296"/>
    <cellStyle name="40% - Accent1 4 2 3 7 3" xfId="8297"/>
    <cellStyle name="40% - Accent1 4 2 3 8" xfId="8298"/>
    <cellStyle name="40% - Accent1 4 2 3 8 2" xfId="8299"/>
    <cellStyle name="40% - Accent1 4 2 3 9" xfId="8300"/>
    <cellStyle name="40% - Accent1 4 2 4" xfId="8301"/>
    <cellStyle name="40% - Accent1 4 2 4 2" xfId="8302"/>
    <cellStyle name="40% - Accent1 4 2 4 2 2" xfId="8303"/>
    <cellStyle name="40% - Accent1 4 2 4 2 2 2" xfId="8304"/>
    <cellStyle name="40% - Accent1 4 2 4 2 2 2 2" xfId="8305"/>
    <cellStyle name="40% - Accent1 4 2 4 2 2 3" xfId="8306"/>
    <cellStyle name="40% - Accent1 4 2 4 2 3" xfId="8307"/>
    <cellStyle name="40% - Accent1 4 2 4 2 3 2" xfId="8308"/>
    <cellStyle name="40% - Accent1 4 2 4 2 4" xfId="8309"/>
    <cellStyle name="40% - Accent1 4 2 4 3" xfId="8310"/>
    <cellStyle name="40% - Accent1 4 2 4 3 2" xfId="8311"/>
    <cellStyle name="40% - Accent1 4 2 4 3 2 2" xfId="8312"/>
    <cellStyle name="40% - Accent1 4 2 4 3 2 2 2" xfId="8313"/>
    <cellStyle name="40% - Accent1 4 2 4 3 2 3" xfId="8314"/>
    <cellStyle name="40% - Accent1 4 2 4 3 3" xfId="8315"/>
    <cellStyle name="40% - Accent1 4 2 4 3 3 2" xfId="8316"/>
    <cellStyle name="40% - Accent1 4 2 4 3 4" xfId="8317"/>
    <cellStyle name="40% - Accent1 4 2 4 4" xfId="8318"/>
    <cellStyle name="40% - Accent1 4 2 4 4 2" xfId="8319"/>
    <cellStyle name="40% - Accent1 4 2 4 4 2 2" xfId="8320"/>
    <cellStyle name="40% - Accent1 4 2 4 4 3" xfId="8321"/>
    <cellStyle name="40% - Accent1 4 2 4 5" xfId="8322"/>
    <cellStyle name="40% - Accent1 4 2 4 5 2" xfId="8323"/>
    <cellStyle name="40% - Accent1 4 2 4 6" xfId="8324"/>
    <cellStyle name="40% - Accent1 4 2 5" xfId="8325"/>
    <cellStyle name="40% - Accent1 4 2 5 2" xfId="8326"/>
    <cellStyle name="40% - Accent1 4 2 5 2 2" xfId="8327"/>
    <cellStyle name="40% - Accent1 4 2 5 2 2 2" xfId="8328"/>
    <cellStyle name="40% - Accent1 4 2 5 2 2 2 2" xfId="8329"/>
    <cellStyle name="40% - Accent1 4 2 5 2 2 3" xfId="8330"/>
    <cellStyle name="40% - Accent1 4 2 5 2 3" xfId="8331"/>
    <cellStyle name="40% - Accent1 4 2 5 2 3 2" xfId="8332"/>
    <cellStyle name="40% - Accent1 4 2 5 2 4" xfId="8333"/>
    <cellStyle name="40% - Accent1 4 2 5 3" xfId="8334"/>
    <cellStyle name="40% - Accent1 4 2 5 3 2" xfId="8335"/>
    <cellStyle name="40% - Accent1 4 2 5 3 2 2" xfId="8336"/>
    <cellStyle name="40% - Accent1 4 2 5 3 2 2 2" xfId="8337"/>
    <cellStyle name="40% - Accent1 4 2 5 3 2 3" xfId="8338"/>
    <cellStyle name="40% - Accent1 4 2 5 3 3" xfId="8339"/>
    <cellStyle name="40% - Accent1 4 2 5 3 3 2" xfId="8340"/>
    <cellStyle name="40% - Accent1 4 2 5 3 4" xfId="8341"/>
    <cellStyle name="40% - Accent1 4 2 5 4" xfId="8342"/>
    <cellStyle name="40% - Accent1 4 2 5 4 2" xfId="8343"/>
    <cellStyle name="40% - Accent1 4 2 5 4 2 2" xfId="8344"/>
    <cellStyle name="40% - Accent1 4 2 5 4 3" xfId="8345"/>
    <cellStyle name="40% - Accent1 4 2 5 5" xfId="8346"/>
    <cellStyle name="40% - Accent1 4 2 5 5 2" xfId="8347"/>
    <cellStyle name="40% - Accent1 4 2 5 6" xfId="8348"/>
    <cellStyle name="40% - Accent1 4 2 6" xfId="8349"/>
    <cellStyle name="40% - Accent1 4 2 6 2" xfId="8350"/>
    <cellStyle name="40% - Accent1 4 2 6 2 2" xfId="8351"/>
    <cellStyle name="40% - Accent1 4 2 6 2 2 2" xfId="8352"/>
    <cellStyle name="40% - Accent1 4 2 6 2 2 2 2" xfId="8353"/>
    <cellStyle name="40% - Accent1 4 2 6 2 2 3" xfId="8354"/>
    <cellStyle name="40% - Accent1 4 2 6 2 3" xfId="8355"/>
    <cellStyle name="40% - Accent1 4 2 6 2 3 2" xfId="8356"/>
    <cellStyle name="40% - Accent1 4 2 6 2 4" xfId="8357"/>
    <cellStyle name="40% - Accent1 4 2 6 3" xfId="8358"/>
    <cellStyle name="40% - Accent1 4 2 6 3 2" xfId="8359"/>
    <cellStyle name="40% - Accent1 4 2 6 3 2 2" xfId="8360"/>
    <cellStyle name="40% - Accent1 4 2 6 3 2 2 2" xfId="8361"/>
    <cellStyle name="40% - Accent1 4 2 6 3 2 3" xfId="8362"/>
    <cellStyle name="40% - Accent1 4 2 6 3 3" xfId="8363"/>
    <cellStyle name="40% - Accent1 4 2 6 3 3 2" xfId="8364"/>
    <cellStyle name="40% - Accent1 4 2 6 3 4" xfId="8365"/>
    <cellStyle name="40% - Accent1 4 2 6 4" xfId="8366"/>
    <cellStyle name="40% - Accent1 4 2 6 4 2" xfId="8367"/>
    <cellStyle name="40% - Accent1 4 2 6 4 2 2" xfId="8368"/>
    <cellStyle name="40% - Accent1 4 2 6 4 3" xfId="8369"/>
    <cellStyle name="40% - Accent1 4 2 6 5" xfId="8370"/>
    <cellStyle name="40% - Accent1 4 2 6 5 2" xfId="8371"/>
    <cellStyle name="40% - Accent1 4 2 6 6" xfId="8372"/>
    <cellStyle name="40% - Accent1 4 2 7" xfId="8373"/>
    <cellStyle name="40% - Accent1 4 2 7 2" xfId="8374"/>
    <cellStyle name="40% - Accent1 4 2 7 2 2" xfId="8375"/>
    <cellStyle name="40% - Accent1 4 2 7 2 2 2" xfId="8376"/>
    <cellStyle name="40% - Accent1 4 2 7 2 3" xfId="8377"/>
    <cellStyle name="40% - Accent1 4 2 7 3" xfId="8378"/>
    <cellStyle name="40% - Accent1 4 2 7 3 2" xfId="8379"/>
    <cellStyle name="40% - Accent1 4 2 7 4" xfId="8380"/>
    <cellStyle name="40% - Accent1 4 2 8" xfId="8381"/>
    <cellStyle name="40% - Accent1 4 2 8 2" xfId="8382"/>
    <cellStyle name="40% - Accent1 4 2 8 2 2" xfId="8383"/>
    <cellStyle name="40% - Accent1 4 2 8 2 2 2" xfId="8384"/>
    <cellStyle name="40% - Accent1 4 2 8 2 3" xfId="8385"/>
    <cellStyle name="40% - Accent1 4 2 8 3" xfId="8386"/>
    <cellStyle name="40% - Accent1 4 2 8 3 2" xfId="8387"/>
    <cellStyle name="40% - Accent1 4 2 8 4" xfId="8388"/>
    <cellStyle name="40% - Accent1 4 2 9" xfId="8389"/>
    <cellStyle name="40% - Accent1 4 2 9 2" xfId="8390"/>
    <cellStyle name="40% - Accent1 4 2 9 2 2" xfId="8391"/>
    <cellStyle name="40% - Accent1 4 2 9 3" xfId="8392"/>
    <cellStyle name="40% - Accent1 5" xfId="8393"/>
    <cellStyle name="40% - Accent1 6" xfId="8394"/>
    <cellStyle name="40% - Accent1 6 2" xfId="8395"/>
    <cellStyle name="40% - Accent1 6 2 2" xfId="8396"/>
    <cellStyle name="40% - Accent1 6 2 3" xfId="8397"/>
    <cellStyle name="40% - Accent1 6 2_Mar BFT_NB_0303" xfId="8398"/>
    <cellStyle name="40% - Accent1 6 3" xfId="8399"/>
    <cellStyle name="40% - Accent1 6 4" xfId="8400"/>
    <cellStyle name="40% - Accent1 7" xfId="8401"/>
    <cellStyle name="40% - Accent1 8" xfId="8402"/>
    <cellStyle name="40% - Accent1 8 2" xfId="8403"/>
    <cellStyle name="40% - Accent1 8 3" xfId="8404"/>
    <cellStyle name="40% - Accent1 8 4" xfId="8405"/>
    <cellStyle name="40% - Accent1 8 4 2" xfId="8406"/>
    <cellStyle name="40% - Accent1 8 4 2 2" xfId="8407"/>
    <cellStyle name="40% - Accent1 8 4 2 2 2" xfId="8408"/>
    <cellStyle name="40% - Accent1 8 4 2 2 2 2" xfId="8409"/>
    <cellStyle name="40% - Accent1 8 4 2 2 2 2 2" xfId="8410"/>
    <cellStyle name="40% - Accent1 8 4 2 2 2 3" xfId="8411"/>
    <cellStyle name="40% - Accent1 8 4 2 2 3" xfId="8412"/>
    <cellStyle name="40% - Accent1 8 4 2 2 3 2" xfId="8413"/>
    <cellStyle name="40% - Accent1 8 4 2 2 4" xfId="8414"/>
    <cellStyle name="40% - Accent1 8 4 2 3" xfId="8415"/>
    <cellStyle name="40% - Accent1 8 4 2 3 2" xfId="8416"/>
    <cellStyle name="40% - Accent1 8 4 2 3 2 2" xfId="8417"/>
    <cellStyle name="40% - Accent1 8 4 2 3 2 2 2" xfId="8418"/>
    <cellStyle name="40% - Accent1 8 4 2 3 2 3" xfId="8419"/>
    <cellStyle name="40% - Accent1 8 4 2 3 3" xfId="8420"/>
    <cellStyle name="40% - Accent1 8 4 2 3 3 2" xfId="8421"/>
    <cellStyle name="40% - Accent1 8 4 2 3 4" xfId="8422"/>
    <cellStyle name="40% - Accent1 8 4 2 4" xfId="8423"/>
    <cellStyle name="40% - Accent1 8 4 2 4 2" xfId="8424"/>
    <cellStyle name="40% - Accent1 8 4 2 4 2 2" xfId="8425"/>
    <cellStyle name="40% - Accent1 8 4 2 4 3" xfId="8426"/>
    <cellStyle name="40% - Accent1 8 4 2 5" xfId="8427"/>
    <cellStyle name="40% - Accent1 8 4 2 5 2" xfId="8428"/>
    <cellStyle name="40% - Accent1 8 4 2 6" xfId="8429"/>
    <cellStyle name="40% - Accent1 8 4 3" xfId="8430"/>
    <cellStyle name="40% - Accent1 8 4 3 2" xfId="8431"/>
    <cellStyle name="40% - Accent1 8 4 3 2 2" xfId="8432"/>
    <cellStyle name="40% - Accent1 8 4 3 2 2 2" xfId="8433"/>
    <cellStyle name="40% - Accent1 8 4 3 2 2 2 2" xfId="8434"/>
    <cellStyle name="40% - Accent1 8 4 3 2 2 3" xfId="8435"/>
    <cellStyle name="40% - Accent1 8 4 3 2 3" xfId="8436"/>
    <cellStyle name="40% - Accent1 8 4 3 2 3 2" xfId="8437"/>
    <cellStyle name="40% - Accent1 8 4 3 2 4" xfId="8438"/>
    <cellStyle name="40% - Accent1 8 4 3 3" xfId="8439"/>
    <cellStyle name="40% - Accent1 8 4 3 3 2" xfId="8440"/>
    <cellStyle name="40% - Accent1 8 4 3 3 2 2" xfId="8441"/>
    <cellStyle name="40% - Accent1 8 4 3 3 2 2 2" xfId="8442"/>
    <cellStyle name="40% - Accent1 8 4 3 3 2 3" xfId="8443"/>
    <cellStyle name="40% - Accent1 8 4 3 3 3" xfId="8444"/>
    <cellStyle name="40% - Accent1 8 4 3 3 3 2" xfId="8445"/>
    <cellStyle name="40% - Accent1 8 4 3 3 4" xfId="8446"/>
    <cellStyle name="40% - Accent1 8 4 3 4" xfId="8447"/>
    <cellStyle name="40% - Accent1 8 4 3 4 2" xfId="8448"/>
    <cellStyle name="40% - Accent1 8 4 3 4 2 2" xfId="8449"/>
    <cellStyle name="40% - Accent1 8 4 3 4 3" xfId="8450"/>
    <cellStyle name="40% - Accent1 8 4 3 5" xfId="8451"/>
    <cellStyle name="40% - Accent1 8 4 3 5 2" xfId="8452"/>
    <cellStyle name="40% - Accent1 8 4 3 6" xfId="8453"/>
    <cellStyle name="40% - Accent1 8 4 4" xfId="8454"/>
    <cellStyle name="40% - Accent1 8 4 4 2" xfId="8455"/>
    <cellStyle name="40% - Accent1 8 4 4 2 2" xfId="8456"/>
    <cellStyle name="40% - Accent1 8 4 4 2 2 2" xfId="8457"/>
    <cellStyle name="40% - Accent1 8 4 4 2 2 2 2" xfId="8458"/>
    <cellStyle name="40% - Accent1 8 4 4 2 2 3" xfId="8459"/>
    <cellStyle name="40% - Accent1 8 4 4 2 3" xfId="8460"/>
    <cellStyle name="40% - Accent1 8 4 4 2 3 2" xfId="8461"/>
    <cellStyle name="40% - Accent1 8 4 4 2 4" xfId="8462"/>
    <cellStyle name="40% - Accent1 8 4 4 3" xfId="8463"/>
    <cellStyle name="40% - Accent1 8 4 4 3 2" xfId="8464"/>
    <cellStyle name="40% - Accent1 8 4 4 3 2 2" xfId="8465"/>
    <cellStyle name="40% - Accent1 8 4 4 3 2 2 2" xfId="8466"/>
    <cellStyle name="40% - Accent1 8 4 4 3 2 3" xfId="8467"/>
    <cellStyle name="40% - Accent1 8 4 4 3 3" xfId="8468"/>
    <cellStyle name="40% - Accent1 8 4 4 3 3 2" xfId="8469"/>
    <cellStyle name="40% - Accent1 8 4 4 3 4" xfId="8470"/>
    <cellStyle name="40% - Accent1 8 4 4 4" xfId="8471"/>
    <cellStyle name="40% - Accent1 8 4 4 4 2" xfId="8472"/>
    <cellStyle name="40% - Accent1 8 4 4 4 2 2" xfId="8473"/>
    <cellStyle name="40% - Accent1 8 4 4 4 3" xfId="8474"/>
    <cellStyle name="40% - Accent1 8 4 4 5" xfId="8475"/>
    <cellStyle name="40% - Accent1 8 4 4 5 2" xfId="8476"/>
    <cellStyle name="40% - Accent1 8 4 4 6" xfId="8477"/>
    <cellStyle name="40% - Accent1 8 4 5" xfId="8478"/>
    <cellStyle name="40% - Accent1 8 4 5 2" xfId="8479"/>
    <cellStyle name="40% - Accent1 8 4 5 2 2" xfId="8480"/>
    <cellStyle name="40% - Accent1 8 4 5 2 2 2" xfId="8481"/>
    <cellStyle name="40% - Accent1 8 4 5 2 3" xfId="8482"/>
    <cellStyle name="40% - Accent1 8 4 5 3" xfId="8483"/>
    <cellStyle name="40% - Accent1 8 4 5 3 2" xfId="8484"/>
    <cellStyle name="40% - Accent1 8 4 5 4" xfId="8485"/>
    <cellStyle name="40% - Accent1 8 4 6" xfId="8486"/>
    <cellStyle name="40% - Accent1 8 4 6 2" xfId="8487"/>
    <cellStyle name="40% - Accent1 8 4 6 2 2" xfId="8488"/>
    <cellStyle name="40% - Accent1 8 4 6 2 2 2" xfId="8489"/>
    <cellStyle name="40% - Accent1 8 4 6 2 3" xfId="8490"/>
    <cellStyle name="40% - Accent1 8 4 6 3" xfId="8491"/>
    <cellStyle name="40% - Accent1 8 4 6 3 2" xfId="8492"/>
    <cellStyle name="40% - Accent1 8 4 6 4" xfId="8493"/>
    <cellStyle name="40% - Accent1 8 4 7" xfId="8494"/>
    <cellStyle name="40% - Accent1 8 4 7 2" xfId="8495"/>
    <cellStyle name="40% - Accent1 8 4 7 2 2" xfId="8496"/>
    <cellStyle name="40% - Accent1 8 4 7 3" xfId="8497"/>
    <cellStyle name="40% - Accent1 8 4 8" xfId="8498"/>
    <cellStyle name="40% - Accent1 8 4 8 2" xfId="8499"/>
    <cellStyle name="40% - Accent1 8 4 9" xfId="8500"/>
    <cellStyle name="40% - Accent1 8 5" xfId="8501"/>
    <cellStyle name="40% - Accent1 8 5 2" xfId="8502"/>
    <cellStyle name="40% - Accent1 8 5 2 2" xfId="8503"/>
    <cellStyle name="40% - Accent1 8 5 2 2 2" xfId="8504"/>
    <cellStyle name="40% - Accent1 8 5 2 2 2 2" xfId="8505"/>
    <cellStyle name="40% - Accent1 8 5 2 2 2 2 2" xfId="8506"/>
    <cellStyle name="40% - Accent1 8 5 2 2 2 3" xfId="8507"/>
    <cellStyle name="40% - Accent1 8 5 2 2 3" xfId="8508"/>
    <cellStyle name="40% - Accent1 8 5 2 2 3 2" xfId="8509"/>
    <cellStyle name="40% - Accent1 8 5 2 2 4" xfId="8510"/>
    <cellStyle name="40% - Accent1 8 5 2 3" xfId="8511"/>
    <cellStyle name="40% - Accent1 8 5 2 3 2" xfId="8512"/>
    <cellStyle name="40% - Accent1 8 5 2 3 2 2" xfId="8513"/>
    <cellStyle name="40% - Accent1 8 5 2 3 2 2 2" xfId="8514"/>
    <cellStyle name="40% - Accent1 8 5 2 3 2 3" xfId="8515"/>
    <cellStyle name="40% - Accent1 8 5 2 3 3" xfId="8516"/>
    <cellStyle name="40% - Accent1 8 5 2 3 3 2" xfId="8517"/>
    <cellStyle name="40% - Accent1 8 5 2 3 4" xfId="8518"/>
    <cellStyle name="40% - Accent1 8 5 2 4" xfId="8519"/>
    <cellStyle name="40% - Accent1 8 5 2 4 2" xfId="8520"/>
    <cellStyle name="40% - Accent1 8 5 2 4 2 2" xfId="8521"/>
    <cellStyle name="40% - Accent1 8 5 2 4 3" xfId="8522"/>
    <cellStyle name="40% - Accent1 8 5 2 5" xfId="8523"/>
    <cellStyle name="40% - Accent1 8 5 2 5 2" xfId="8524"/>
    <cellStyle name="40% - Accent1 8 5 2 6" xfId="8525"/>
    <cellStyle name="40% - Accent1 8 5 3" xfId="8526"/>
    <cellStyle name="40% - Accent1 8 5 3 2" xfId="8527"/>
    <cellStyle name="40% - Accent1 8 5 3 2 2" xfId="8528"/>
    <cellStyle name="40% - Accent1 8 5 3 2 2 2" xfId="8529"/>
    <cellStyle name="40% - Accent1 8 5 3 2 2 2 2" xfId="8530"/>
    <cellStyle name="40% - Accent1 8 5 3 2 2 3" xfId="8531"/>
    <cellStyle name="40% - Accent1 8 5 3 2 3" xfId="8532"/>
    <cellStyle name="40% - Accent1 8 5 3 2 3 2" xfId="8533"/>
    <cellStyle name="40% - Accent1 8 5 3 2 4" xfId="8534"/>
    <cellStyle name="40% - Accent1 8 5 3 3" xfId="8535"/>
    <cellStyle name="40% - Accent1 8 5 3 3 2" xfId="8536"/>
    <cellStyle name="40% - Accent1 8 5 3 3 2 2" xfId="8537"/>
    <cellStyle name="40% - Accent1 8 5 3 3 2 2 2" xfId="8538"/>
    <cellStyle name="40% - Accent1 8 5 3 3 2 3" xfId="8539"/>
    <cellStyle name="40% - Accent1 8 5 3 3 3" xfId="8540"/>
    <cellStyle name="40% - Accent1 8 5 3 3 3 2" xfId="8541"/>
    <cellStyle name="40% - Accent1 8 5 3 3 4" xfId="8542"/>
    <cellStyle name="40% - Accent1 8 5 3 4" xfId="8543"/>
    <cellStyle name="40% - Accent1 8 5 3 4 2" xfId="8544"/>
    <cellStyle name="40% - Accent1 8 5 3 4 2 2" xfId="8545"/>
    <cellStyle name="40% - Accent1 8 5 3 4 3" xfId="8546"/>
    <cellStyle name="40% - Accent1 8 5 3 5" xfId="8547"/>
    <cellStyle name="40% - Accent1 8 5 3 5 2" xfId="8548"/>
    <cellStyle name="40% - Accent1 8 5 3 6" xfId="8549"/>
    <cellStyle name="40% - Accent1 8 5 4" xfId="8550"/>
    <cellStyle name="40% - Accent1 8 5 4 2" xfId="8551"/>
    <cellStyle name="40% - Accent1 8 5 4 2 2" xfId="8552"/>
    <cellStyle name="40% - Accent1 8 5 4 2 2 2" xfId="8553"/>
    <cellStyle name="40% - Accent1 8 5 4 2 2 2 2" xfId="8554"/>
    <cellStyle name="40% - Accent1 8 5 4 2 2 3" xfId="8555"/>
    <cellStyle name="40% - Accent1 8 5 4 2 3" xfId="8556"/>
    <cellStyle name="40% - Accent1 8 5 4 2 3 2" xfId="8557"/>
    <cellStyle name="40% - Accent1 8 5 4 2 4" xfId="8558"/>
    <cellStyle name="40% - Accent1 8 5 4 3" xfId="8559"/>
    <cellStyle name="40% - Accent1 8 5 4 3 2" xfId="8560"/>
    <cellStyle name="40% - Accent1 8 5 4 3 2 2" xfId="8561"/>
    <cellStyle name="40% - Accent1 8 5 4 3 2 2 2" xfId="8562"/>
    <cellStyle name="40% - Accent1 8 5 4 3 2 3" xfId="8563"/>
    <cellStyle name="40% - Accent1 8 5 4 3 3" xfId="8564"/>
    <cellStyle name="40% - Accent1 8 5 4 3 3 2" xfId="8565"/>
    <cellStyle name="40% - Accent1 8 5 4 3 4" xfId="8566"/>
    <cellStyle name="40% - Accent1 8 5 4 4" xfId="8567"/>
    <cellStyle name="40% - Accent1 8 5 4 4 2" xfId="8568"/>
    <cellStyle name="40% - Accent1 8 5 4 4 2 2" xfId="8569"/>
    <cellStyle name="40% - Accent1 8 5 4 4 3" xfId="8570"/>
    <cellStyle name="40% - Accent1 8 5 4 5" xfId="8571"/>
    <cellStyle name="40% - Accent1 8 5 4 5 2" xfId="8572"/>
    <cellStyle name="40% - Accent1 8 5 4 6" xfId="8573"/>
    <cellStyle name="40% - Accent1 8 5 5" xfId="8574"/>
    <cellStyle name="40% - Accent1 8 5 5 2" xfId="8575"/>
    <cellStyle name="40% - Accent1 8 5 5 2 2" xfId="8576"/>
    <cellStyle name="40% - Accent1 8 5 5 2 2 2" xfId="8577"/>
    <cellStyle name="40% - Accent1 8 5 5 2 3" xfId="8578"/>
    <cellStyle name="40% - Accent1 8 5 5 3" xfId="8579"/>
    <cellStyle name="40% - Accent1 8 5 5 3 2" xfId="8580"/>
    <cellStyle name="40% - Accent1 8 5 5 4" xfId="8581"/>
    <cellStyle name="40% - Accent1 8 5 6" xfId="8582"/>
    <cellStyle name="40% - Accent1 8 5 6 2" xfId="8583"/>
    <cellStyle name="40% - Accent1 8 5 6 2 2" xfId="8584"/>
    <cellStyle name="40% - Accent1 8 5 6 2 2 2" xfId="8585"/>
    <cellStyle name="40% - Accent1 8 5 6 2 3" xfId="8586"/>
    <cellStyle name="40% - Accent1 8 5 6 3" xfId="8587"/>
    <cellStyle name="40% - Accent1 8 5 6 3 2" xfId="8588"/>
    <cellStyle name="40% - Accent1 8 5 6 4" xfId="8589"/>
    <cellStyle name="40% - Accent1 8 5 7" xfId="8590"/>
    <cellStyle name="40% - Accent1 8 5 7 2" xfId="8591"/>
    <cellStyle name="40% - Accent1 8 5 7 2 2" xfId="8592"/>
    <cellStyle name="40% - Accent1 8 5 7 3" xfId="8593"/>
    <cellStyle name="40% - Accent1 8 5 8" xfId="8594"/>
    <cellStyle name="40% - Accent1 8 5 8 2" xfId="8595"/>
    <cellStyle name="40% - Accent1 8 5 9" xfId="8596"/>
    <cellStyle name="40% - Accent1 8 6" xfId="8597"/>
    <cellStyle name="40% - Accent1 8 6 2" xfId="8598"/>
    <cellStyle name="40% - Accent1 8 6 2 2" xfId="8599"/>
    <cellStyle name="40% - Accent1 8 6 2 2 2" xfId="8600"/>
    <cellStyle name="40% - Accent1 8 6 2 2 2 2" xfId="8601"/>
    <cellStyle name="40% - Accent1 8 6 2 2 2 2 2" xfId="8602"/>
    <cellStyle name="40% - Accent1 8 6 2 2 2 3" xfId="8603"/>
    <cellStyle name="40% - Accent1 8 6 2 2 3" xfId="8604"/>
    <cellStyle name="40% - Accent1 8 6 2 2 3 2" xfId="8605"/>
    <cellStyle name="40% - Accent1 8 6 2 2 4" xfId="8606"/>
    <cellStyle name="40% - Accent1 8 6 2 3" xfId="8607"/>
    <cellStyle name="40% - Accent1 8 6 2 3 2" xfId="8608"/>
    <cellStyle name="40% - Accent1 8 6 2 3 2 2" xfId="8609"/>
    <cellStyle name="40% - Accent1 8 6 2 3 2 2 2" xfId="8610"/>
    <cellStyle name="40% - Accent1 8 6 2 3 2 3" xfId="8611"/>
    <cellStyle name="40% - Accent1 8 6 2 3 3" xfId="8612"/>
    <cellStyle name="40% - Accent1 8 6 2 3 3 2" xfId="8613"/>
    <cellStyle name="40% - Accent1 8 6 2 3 4" xfId="8614"/>
    <cellStyle name="40% - Accent1 8 6 2 4" xfId="8615"/>
    <cellStyle name="40% - Accent1 8 6 2 4 2" xfId="8616"/>
    <cellStyle name="40% - Accent1 8 6 2 4 2 2" xfId="8617"/>
    <cellStyle name="40% - Accent1 8 6 2 4 3" xfId="8618"/>
    <cellStyle name="40% - Accent1 8 6 2 5" xfId="8619"/>
    <cellStyle name="40% - Accent1 8 6 2 5 2" xfId="8620"/>
    <cellStyle name="40% - Accent1 8 6 2 6" xfId="8621"/>
    <cellStyle name="40% - Accent1 8 6 3" xfId="8622"/>
    <cellStyle name="40% - Accent1 8 6 3 2" xfId="8623"/>
    <cellStyle name="40% - Accent1 8 6 3 2 2" xfId="8624"/>
    <cellStyle name="40% - Accent1 8 6 3 2 2 2" xfId="8625"/>
    <cellStyle name="40% - Accent1 8 6 3 2 2 2 2" xfId="8626"/>
    <cellStyle name="40% - Accent1 8 6 3 2 2 3" xfId="8627"/>
    <cellStyle name="40% - Accent1 8 6 3 2 3" xfId="8628"/>
    <cellStyle name="40% - Accent1 8 6 3 2 3 2" xfId="8629"/>
    <cellStyle name="40% - Accent1 8 6 3 2 4" xfId="8630"/>
    <cellStyle name="40% - Accent1 8 6 3 3" xfId="8631"/>
    <cellStyle name="40% - Accent1 8 6 3 3 2" xfId="8632"/>
    <cellStyle name="40% - Accent1 8 6 3 3 2 2" xfId="8633"/>
    <cellStyle name="40% - Accent1 8 6 3 3 2 2 2" xfId="8634"/>
    <cellStyle name="40% - Accent1 8 6 3 3 2 3" xfId="8635"/>
    <cellStyle name="40% - Accent1 8 6 3 3 3" xfId="8636"/>
    <cellStyle name="40% - Accent1 8 6 3 3 3 2" xfId="8637"/>
    <cellStyle name="40% - Accent1 8 6 3 3 4" xfId="8638"/>
    <cellStyle name="40% - Accent1 8 6 3 4" xfId="8639"/>
    <cellStyle name="40% - Accent1 8 6 3 4 2" xfId="8640"/>
    <cellStyle name="40% - Accent1 8 6 3 4 2 2" xfId="8641"/>
    <cellStyle name="40% - Accent1 8 6 3 4 3" xfId="8642"/>
    <cellStyle name="40% - Accent1 8 6 3 5" xfId="8643"/>
    <cellStyle name="40% - Accent1 8 6 3 5 2" xfId="8644"/>
    <cellStyle name="40% - Accent1 8 6 3 6" xfId="8645"/>
    <cellStyle name="40% - Accent1 8 6 4" xfId="8646"/>
    <cellStyle name="40% - Accent1 8 6 4 2" xfId="8647"/>
    <cellStyle name="40% - Accent1 8 6 4 2 2" xfId="8648"/>
    <cellStyle name="40% - Accent1 8 6 4 2 2 2" xfId="8649"/>
    <cellStyle name="40% - Accent1 8 6 4 2 2 2 2" xfId="8650"/>
    <cellStyle name="40% - Accent1 8 6 4 2 2 3" xfId="8651"/>
    <cellStyle name="40% - Accent1 8 6 4 2 3" xfId="8652"/>
    <cellStyle name="40% - Accent1 8 6 4 2 3 2" xfId="8653"/>
    <cellStyle name="40% - Accent1 8 6 4 2 4" xfId="8654"/>
    <cellStyle name="40% - Accent1 8 6 4 3" xfId="8655"/>
    <cellStyle name="40% - Accent1 8 6 4 3 2" xfId="8656"/>
    <cellStyle name="40% - Accent1 8 6 4 3 2 2" xfId="8657"/>
    <cellStyle name="40% - Accent1 8 6 4 3 2 2 2" xfId="8658"/>
    <cellStyle name="40% - Accent1 8 6 4 3 2 3" xfId="8659"/>
    <cellStyle name="40% - Accent1 8 6 4 3 3" xfId="8660"/>
    <cellStyle name="40% - Accent1 8 6 4 3 3 2" xfId="8661"/>
    <cellStyle name="40% - Accent1 8 6 4 3 4" xfId="8662"/>
    <cellStyle name="40% - Accent1 8 6 4 4" xfId="8663"/>
    <cellStyle name="40% - Accent1 8 6 4 4 2" xfId="8664"/>
    <cellStyle name="40% - Accent1 8 6 4 4 2 2" xfId="8665"/>
    <cellStyle name="40% - Accent1 8 6 4 4 3" xfId="8666"/>
    <cellStyle name="40% - Accent1 8 6 4 5" xfId="8667"/>
    <cellStyle name="40% - Accent1 8 6 4 5 2" xfId="8668"/>
    <cellStyle name="40% - Accent1 8 6 4 6" xfId="8669"/>
    <cellStyle name="40% - Accent1 8 6 5" xfId="8670"/>
    <cellStyle name="40% - Accent1 8 6 5 2" xfId="8671"/>
    <cellStyle name="40% - Accent1 8 6 5 2 2" xfId="8672"/>
    <cellStyle name="40% - Accent1 8 6 5 2 2 2" xfId="8673"/>
    <cellStyle name="40% - Accent1 8 6 5 2 3" xfId="8674"/>
    <cellStyle name="40% - Accent1 8 6 5 3" xfId="8675"/>
    <cellStyle name="40% - Accent1 8 6 5 3 2" xfId="8676"/>
    <cellStyle name="40% - Accent1 8 6 5 4" xfId="8677"/>
    <cellStyle name="40% - Accent1 8 6 6" xfId="8678"/>
    <cellStyle name="40% - Accent1 8 6 6 2" xfId="8679"/>
    <cellStyle name="40% - Accent1 8 6 6 2 2" xfId="8680"/>
    <cellStyle name="40% - Accent1 8 6 6 2 2 2" xfId="8681"/>
    <cellStyle name="40% - Accent1 8 6 6 2 3" xfId="8682"/>
    <cellStyle name="40% - Accent1 8 6 6 3" xfId="8683"/>
    <cellStyle name="40% - Accent1 8 6 6 3 2" xfId="8684"/>
    <cellStyle name="40% - Accent1 8 6 6 4" xfId="8685"/>
    <cellStyle name="40% - Accent1 8 6 7" xfId="8686"/>
    <cellStyle name="40% - Accent1 8 6 7 2" xfId="8687"/>
    <cellStyle name="40% - Accent1 8 6 7 2 2" xfId="8688"/>
    <cellStyle name="40% - Accent1 8 6 7 3" xfId="8689"/>
    <cellStyle name="40% - Accent1 8 6 8" xfId="8690"/>
    <cellStyle name="40% - Accent1 8 6 8 2" xfId="8691"/>
    <cellStyle name="40% - Accent1 8 6 9" xfId="8692"/>
    <cellStyle name="40% - Accent1 9" xfId="8693"/>
    <cellStyle name="40% - Accent2 10" xfId="8694"/>
    <cellStyle name="40% - Accent2 10 2" xfId="8695"/>
    <cellStyle name="40% - Accent2 10 2 2" xfId="8696"/>
    <cellStyle name="40% - Accent2 10 2 2 2" xfId="8697"/>
    <cellStyle name="40% - Accent2 10 2 2 2 2" xfId="8698"/>
    <cellStyle name="40% - Accent2 10 2 2 2 2 2" xfId="8699"/>
    <cellStyle name="40% - Accent2 10 2 2 2 3" xfId="8700"/>
    <cellStyle name="40% - Accent2 10 2 2 3" xfId="8701"/>
    <cellStyle name="40% - Accent2 10 2 2 3 2" xfId="8702"/>
    <cellStyle name="40% - Accent2 10 2 2 4" xfId="8703"/>
    <cellStyle name="40% - Accent2 10 2 3" xfId="8704"/>
    <cellStyle name="40% - Accent2 10 2 3 2" xfId="8705"/>
    <cellStyle name="40% - Accent2 10 2 3 2 2" xfId="8706"/>
    <cellStyle name="40% - Accent2 10 2 3 2 2 2" xfId="8707"/>
    <cellStyle name="40% - Accent2 10 2 3 2 3" xfId="8708"/>
    <cellStyle name="40% - Accent2 10 2 3 3" xfId="8709"/>
    <cellStyle name="40% - Accent2 10 2 3 3 2" xfId="8710"/>
    <cellStyle name="40% - Accent2 10 2 3 4" xfId="8711"/>
    <cellStyle name="40% - Accent2 10 2 4" xfId="8712"/>
    <cellStyle name="40% - Accent2 10 2 4 2" xfId="8713"/>
    <cellStyle name="40% - Accent2 10 2 4 2 2" xfId="8714"/>
    <cellStyle name="40% - Accent2 10 2 4 3" xfId="8715"/>
    <cellStyle name="40% - Accent2 10 2 5" xfId="8716"/>
    <cellStyle name="40% - Accent2 10 2 5 2" xfId="8717"/>
    <cellStyle name="40% - Accent2 10 2 6" xfId="8718"/>
    <cellStyle name="40% - Accent2 10 3" xfId="8719"/>
    <cellStyle name="40% - Accent2 10 3 2" xfId="8720"/>
    <cellStyle name="40% - Accent2 10 3 2 2" xfId="8721"/>
    <cellStyle name="40% - Accent2 10 3 2 2 2" xfId="8722"/>
    <cellStyle name="40% - Accent2 10 3 2 2 2 2" xfId="8723"/>
    <cellStyle name="40% - Accent2 10 3 2 2 3" xfId="8724"/>
    <cellStyle name="40% - Accent2 10 3 2 3" xfId="8725"/>
    <cellStyle name="40% - Accent2 10 3 2 3 2" xfId="8726"/>
    <cellStyle name="40% - Accent2 10 3 2 4" xfId="8727"/>
    <cellStyle name="40% - Accent2 10 3 3" xfId="8728"/>
    <cellStyle name="40% - Accent2 10 3 3 2" xfId="8729"/>
    <cellStyle name="40% - Accent2 10 3 3 2 2" xfId="8730"/>
    <cellStyle name="40% - Accent2 10 3 3 2 2 2" xfId="8731"/>
    <cellStyle name="40% - Accent2 10 3 3 2 3" xfId="8732"/>
    <cellStyle name="40% - Accent2 10 3 3 3" xfId="8733"/>
    <cellStyle name="40% - Accent2 10 3 3 3 2" xfId="8734"/>
    <cellStyle name="40% - Accent2 10 3 3 4" xfId="8735"/>
    <cellStyle name="40% - Accent2 10 3 4" xfId="8736"/>
    <cellStyle name="40% - Accent2 10 3 4 2" xfId="8737"/>
    <cellStyle name="40% - Accent2 10 3 4 2 2" xfId="8738"/>
    <cellStyle name="40% - Accent2 10 3 4 3" xfId="8739"/>
    <cellStyle name="40% - Accent2 10 3 5" xfId="8740"/>
    <cellStyle name="40% - Accent2 10 3 5 2" xfId="8741"/>
    <cellStyle name="40% - Accent2 10 3 6" xfId="8742"/>
    <cellStyle name="40% - Accent2 10 4" xfId="8743"/>
    <cellStyle name="40% - Accent2 10 4 2" xfId="8744"/>
    <cellStyle name="40% - Accent2 10 4 2 2" xfId="8745"/>
    <cellStyle name="40% - Accent2 10 4 2 2 2" xfId="8746"/>
    <cellStyle name="40% - Accent2 10 4 2 2 2 2" xfId="8747"/>
    <cellStyle name="40% - Accent2 10 4 2 2 3" xfId="8748"/>
    <cellStyle name="40% - Accent2 10 4 2 3" xfId="8749"/>
    <cellStyle name="40% - Accent2 10 4 2 3 2" xfId="8750"/>
    <cellStyle name="40% - Accent2 10 4 2 4" xfId="8751"/>
    <cellStyle name="40% - Accent2 10 4 3" xfId="8752"/>
    <cellStyle name="40% - Accent2 10 4 3 2" xfId="8753"/>
    <cellStyle name="40% - Accent2 10 4 3 2 2" xfId="8754"/>
    <cellStyle name="40% - Accent2 10 4 3 2 2 2" xfId="8755"/>
    <cellStyle name="40% - Accent2 10 4 3 2 3" xfId="8756"/>
    <cellStyle name="40% - Accent2 10 4 3 3" xfId="8757"/>
    <cellStyle name="40% - Accent2 10 4 3 3 2" xfId="8758"/>
    <cellStyle name="40% - Accent2 10 4 3 4" xfId="8759"/>
    <cellStyle name="40% - Accent2 10 4 4" xfId="8760"/>
    <cellStyle name="40% - Accent2 10 4 4 2" xfId="8761"/>
    <cellStyle name="40% - Accent2 10 4 4 2 2" xfId="8762"/>
    <cellStyle name="40% - Accent2 10 4 4 3" xfId="8763"/>
    <cellStyle name="40% - Accent2 10 4 5" xfId="8764"/>
    <cellStyle name="40% - Accent2 10 4 5 2" xfId="8765"/>
    <cellStyle name="40% - Accent2 10 4 6" xfId="8766"/>
    <cellStyle name="40% - Accent2 10 5" xfId="8767"/>
    <cellStyle name="40% - Accent2 10 5 2" xfId="8768"/>
    <cellStyle name="40% - Accent2 10 5 2 2" xfId="8769"/>
    <cellStyle name="40% - Accent2 10 5 2 2 2" xfId="8770"/>
    <cellStyle name="40% - Accent2 10 5 2 3" xfId="8771"/>
    <cellStyle name="40% - Accent2 10 5 3" xfId="8772"/>
    <cellStyle name="40% - Accent2 10 5 3 2" xfId="8773"/>
    <cellStyle name="40% - Accent2 10 5 4" xfId="8774"/>
    <cellStyle name="40% - Accent2 10 6" xfId="8775"/>
    <cellStyle name="40% - Accent2 10 6 2" xfId="8776"/>
    <cellStyle name="40% - Accent2 10 6 2 2" xfId="8777"/>
    <cellStyle name="40% - Accent2 10 6 2 2 2" xfId="8778"/>
    <cellStyle name="40% - Accent2 10 6 2 3" xfId="8779"/>
    <cellStyle name="40% - Accent2 10 6 3" xfId="8780"/>
    <cellStyle name="40% - Accent2 10 6 3 2" xfId="8781"/>
    <cellStyle name="40% - Accent2 10 6 4" xfId="8782"/>
    <cellStyle name="40% - Accent2 10 7" xfId="8783"/>
    <cellStyle name="40% - Accent2 10 7 2" xfId="8784"/>
    <cellStyle name="40% - Accent2 10 7 2 2" xfId="8785"/>
    <cellStyle name="40% - Accent2 10 7 3" xfId="8786"/>
    <cellStyle name="40% - Accent2 10 8" xfId="8787"/>
    <cellStyle name="40% - Accent2 10 8 2" xfId="8788"/>
    <cellStyle name="40% - Accent2 10 9" xfId="8789"/>
    <cellStyle name="40% - Accent2 11" xfId="8790"/>
    <cellStyle name="40% - Accent2 11 2" xfId="8791"/>
    <cellStyle name="40% - Accent2 11 2 2" xfId="8792"/>
    <cellStyle name="40% - Accent2 11 2 2 2" xfId="8793"/>
    <cellStyle name="40% - Accent2 11 2 2 2 2" xfId="8794"/>
    <cellStyle name="40% - Accent2 11 2 2 2 2 2" xfId="8795"/>
    <cellStyle name="40% - Accent2 11 2 2 2 3" xfId="8796"/>
    <cellStyle name="40% - Accent2 11 2 2 3" xfId="8797"/>
    <cellStyle name="40% - Accent2 11 2 2 3 2" xfId="8798"/>
    <cellStyle name="40% - Accent2 11 2 2 4" xfId="8799"/>
    <cellStyle name="40% - Accent2 11 2 3" xfId="8800"/>
    <cellStyle name="40% - Accent2 11 2 3 2" xfId="8801"/>
    <cellStyle name="40% - Accent2 11 2 3 2 2" xfId="8802"/>
    <cellStyle name="40% - Accent2 11 2 3 2 2 2" xfId="8803"/>
    <cellStyle name="40% - Accent2 11 2 3 2 3" xfId="8804"/>
    <cellStyle name="40% - Accent2 11 2 3 3" xfId="8805"/>
    <cellStyle name="40% - Accent2 11 2 3 3 2" xfId="8806"/>
    <cellStyle name="40% - Accent2 11 2 3 4" xfId="8807"/>
    <cellStyle name="40% - Accent2 11 2 4" xfId="8808"/>
    <cellStyle name="40% - Accent2 11 2 4 2" xfId="8809"/>
    <cellStyle name="40% - Accent2 11 2 4 2 2" xfId="8810"/>
    <cellStyle name="40% - Accent2 11 2 4 3" xfId="8811"/>
    <cellStyle name="40% - Accent2 11 2 5" xfId="8812"/>
    <cellStyle name="40% - Accent2 11 2 5 2" xfId="8813"/>
    <cellStyle name="40% - Accent2 11 2 6" xfId="8814"/>
    <cellStyle name="40% - Accent2 11 3" xfId="8815"/>
    <cellStyle name="40% - Accent2 11 3 2" xfId="8816"/>
    <cellStyle name="40% - Accent2 11 3 2 2" xfId="8817"/>
    <cellStyle name="40% - Accent2 11 3 2 2 2" xfId="8818"/>
    <cellStyle name="40% - Accent2 11 3 2 2 2 2" xfId="8819"/>
    <cellStyle name="40% - Accent2 11 3 2 2 3" xfId="8820"/>
    <cellStyle name="40% - Accent2 11 3 2 3" xfId="8821"/>
    <cellStyle name="40% - Accent2 11 3 2 3 2" xfId="8822"/>
    <cellStyle name="40% - Accent2 11 3 2 4" xfId="8823"/>
    <cellStyle name="40% - Accent2 11 3 3" xfId="8824"/>
    <cellStyle name="40% - Accent2 11 3 3 2" xfId="8825"/>
    <cellStyle name="40% - Accent2 11 3 3 2 2" xfId="8826"/>
    <cellStyle name="40% - Accent2 11 3 3 2 2 2" xfId="8827"/>
    <cellStyle name="40% - Accent2 11 3 3 2 3" xfId="8828"/>
    <cellStyle name="40% - Accent2 11 3 3 3" xfId="8829"/>
    <cellStyle name="40% - Accent2 11 3 3 3 2" xfId="8830"/>
    <cellStyle name="40% - Accent2 11 3 3 4" xfId="8831"/>
    <cellStyle name="40% - Accent2 11 3 4" xfId="8832"/>
    <cellStyle name="40% - Accent2 11 3 4 2" xfId="8833"/>
    <cellStyle name="40% - Accent2 11 3 4 2 2" xfId="8834"/>
    <cellStyle name="40% - Accent2 11 3 4 3" xfId="8835"/>
    <cellStyle name="40% - Accent2 11 3 5" xfId="8836"/>
    <cellStyle name="40% - Accent2 11 3 5 2" xfId="8837"/>
    <cellStyle name="40% - Accent2 11 3 6" xfId="8838"/>
    <cellStyle name="40% - Accent2 11 4" xfId="8839"/>
    <cellStyle name="40% - Accent2 11 4 2" xfId="8840"/>
    <cellStyle name="40% - Accent2 11 4 2 2" xfId="8841"/>
    <cellStyle name="40% - Accent2 11 4 2 2 2" xfId="8842"/>
    <cellStyle name="40% - Accent2 11 4 2 2 2 2" xfId="8843"/>
    <cellStyle name="40% - Accent2 11 4 2 2 3" xfId="8844"/>
    <cellStyle name="40% - Accent2 11 4 2 3" xfId="8845"/>
    <cellStyle name="40% - Accent2 11 4 2 3 2" xfId="8846"/>
    <cellStyle name="40% - Accent2 11 4 2 4" xfId="8847"/>
    <cellStyle name="40% - Accent2 11 4 3" xfId="8848"/>
    <cellStyle name="40% - Accent2 11 4 3 2" xfId="8849"/>
    <cellStyle name="40% - Accent2 11 4 3 2 2" xfId="8850"/>
    <cellStyle name="40% - Accent2 11 4 3 2 2 2" xfId="8851"/>
    <cellStyle name="40% - Accent2 11 4 3 2 3" xfId="8852"/>
    <cellStyle name="40% - Accent2 11 4 3 3" xfId="8853"/>
    <cellStyle name="40% - Accent2 11 4 3 3 2" xfId="8854"/>
    <cellStyle name="40% - Accent2 11 4 3 4" xfId="8855"/>
    <cellStyle name="40% - Accent2 11 4 4" xfId="8856"/>
    <cellStyle name="40% - Accent2 11 4 4 2" xfId="8857"/>
    <cellStyle name="40% - Accent2 11 4 4 2 2" xfId="8858"/>
    <cellStyle name="40% - Accent2 11 4 4 3" xfId="8859"/>
    <cellStyle name="40% - Accent2 11 4 5" xfId="8860"/>
    <cellStyle name="40% - Accent2 11 4 5 2" xfId="8861"/>
    <cellStyle name="40% - Accent2 11 4 6" xfId="8862"/>
    <cellStyle name="40% - Accent2 11 5" xfId="8863"/>
    <cellStyle name="40% - Accent2 11 5 2" xfId="8864"/>
    <cellStyle name="40% - Accent2 11 5 2 2" xfId="8865"/>
    <cellStyle name="40% - Accent2 11 5 2 2 2" xfId="8866"/>
    <cellStyle name="40% - Accent2 11 5 2 3" xfId="8867"/>
    <cellStyle name="40% - Accent2 11 5 3" xfId="8868"/>
    <cellStyle name="40% - Accent2 11 5 3 2" xfId="8869"/>
    <cellStyle name="40% - Accent2 11 5 4" xfId="8870"/>
    <cellStyle name="40% - Accent2 11 6" xfId="8871"/>
    <cellStyle name="40% - Accent2 11 6 2" xfId="8872"/>
    <cellStyle name="40% - Accent2 11 6 2 2" xfId="8873"/>
    <cellStyle name="40% - Accent2 11 6 2 2 2" xfId="8874"/>
    <cellStyle name="40% - Accent2 11 6 2 3" xfId="8875"/>
    <cellStyle name="40% - Accent2 11 6 3" xfId="8876"/>
    <cellStyle name="40% - Accent2 11 6 3 2" xfId="8877"/>
    <cellStyle name="40% - Accent2 11 6 4" xfId="8878"/>
    <cellStyle name="40% - Accent2 11 7" xfId="8879"/>
    <cellStyle name="40% - Accent2 11 7 2" xfId="8880"/>
    <cellStyle name="40% - Accent2 11 7 2 2" xfId="8881"/>
    <cellStyle name="40% - Accent2 11 7 3" xfId="8882"/>
    <cellStyle name="40% - Accent2 11 8" xfId="8883"/>
    <cellStyle name="40% - Accent2 11 8 2" xfId="8884"/>
    <cellStyle name="40% - Accent2 11 9" xfId="8885"/>
    <cellStyle name="40% - Accent2 12" xfId="8886"/>
    <cellStyle name="40% - Accent2 12 2" xfId="8887"/>
    <cellStyle name="40% - Accent2 12 2 2" xfId="8888"/>
    <cellStyle name="40% - Accent2 12 2 2 2" xfId="8889"/>
    <cellStyle name="40% - Accent2 12 2 2 2 2" xfId="8890"/>
    <cellStyle name="40% - Accent2 12 2 2 3" xfId="8891"/>
    <cellStyle name="40% - Accent2 12 2 3" xfId="8892"/>
    <cellStyle name="40% - Accent2 12 2 3 2" xfId="8893"/>
    <cellStyle name="40% - Accent2 12 2 4" xfId="8894"/>
    <cellStyle name="40% - Accent2 12 3" xfId="8895"/>
    <cellStyle name="40% - Accent2 12 3 2" xfId="8896"/>
    <cellStyle name="40% - Accent2 12 3 2 2" xfId="8897"/>
    <cellStyle name="40% - Accent2 12 3 2 2 2" xfId="8898"/>
    <cellStyle name="40% - Accent2 12 3 2 3" xfId="8899"/>
    <cellStyle name="40% - Accent2 12 3 3" xfId="8900"/>
    <cellStyle name="40% - Accent2 12 3 3 2" xfId="8901"/>
    <cellStyle name="40% - Accent2 12 3 4" xfId="8902"/>
    <cellStyle name="40% - Accent2 12 4" xfId="8903"/>
    <cellStyle name="40% - Accent2 12 4 2" xfId="8904"/>
    <cellStyle name="40% - Accent2 12 4 2 2" xfId="8905"/>
    <cellStyle name="40% - Accent2 12 4 3" xfId="8906"/>
    <cellStyle name="40% - Accent2 12 5" xfId="8907"/>
    <cellStyle name="40% - Accent2 12 5 2" xfId="8908"/>
    <cellStyle name="40% - Accent2 12 6" xfId="8909"/>
    <cellStyle name="40% - Accent2 13" xfId="8910"/>
    <cellStyle name="40% - Accent2 13 2" xfId="8911"/>
    <cellStyle name="40% - Accent2 13 2 2" xfId="8912"/>
    <cellStyle name="40% - Accent2 13 2 2 2" xfId="8913"/>
    <cellStyle name="40% - Accent2 13 2 2 2 2" xfId="8914"/>
    <cellStyle name="40% - Accent2 13 2 2 3" xfId="8915"/>
    <cellStyle name="40% - Accent2 13 2 3" xfId="8916"/>
    <cellStyle name="40% - Accent2 13 2 3 2" xfId="8917"/>
    <cellStyle name="40% - Accent2 13 2 4" xfId="8918"/>
    <cellStyle name="40% - Accent2 13 3" xfId="8919"/>
    <cellStyle name="40% - Accent2 13 3 2" xfId="8920"/>
    <cellStyle name="40% - Accent2 13 3 2 2" xfId="8921"/>
    <cellStyle name="40% - Accent2 13 3 2 2 2" xfId="8922"/>
    <cellStyle name="40% - Accent2 13 3 2 3" xfId="8923"/>
    <cellStyle name="40% - Accent2 13 3 3" xfId="8924"/>
    <cellStyle name="40% - Accent2 13 3 3 2" xfId="8925"/>
    <cellStyle name="40% - Accent2 13 3 4" xfId="8926"/>
    <cellStyle name="40% - Accent2 13 4" xfId="8927"/>
    <cellStyle name="40% - Accent2 13 4 2" xfId="8928"/>
    <cellStyle name="40% - Accent2 13 4 2 2" xfId="8929"/>
    <cellStyle name="40% - Accent2 13 4 3" xfId="8930"/>
    <cellStyle name="40% - Accent2 13 5" xfId="8931"/>
    <cellStyle name="40% - Accent2 13 5 2" xfId="8932"/>
    <cellStyle name="40% - Accent2 13 6" xfId="8933"/>
    <cellStyle name="40% - Accent2 14" xfId="8934"/>
    <cellStyle name="40% - Accent2 14 2" xfId="8935"/>
    <cellStyle name="40% - Accent2 14 2 2" xfId="8936"/>
    <cellStyle name="40% - Accent2 14 2 2 2" xfId="8937"/>
    <cellStyle name="40% - Accent2 14 2 2 2 2" xfId="8938"/>
    <cellStyle name="40% - Accent2 14 2 2 3" xfId="8939"/>
    <cellStyle name="40% - Accent2 14 2 3" xfId="8940"/>
    <cellStyle name="40% - Accent2 14 2 3 2" xfId="8941"/>
    <cellStyle name="40% - Accent2 14 2 4" xfId="8942"/>
    <cellStyle name="40% - Accent2 14 3" xfId="8943"/>
    <cellStyle name="40% - Accent2 14 3 2" xfId="8944"/>
    <cellStyle name="40% - Accent2 14 3 2 2" xfId="8945"/>
    <cellStyle name="40% - Accent2 14 3 2 2 2" xfId="8946"/>
    <cellStyle name="40% - Accent2 14 3 2 3" xfId="8947"/>
    <cellStyle name="40% - Accent2 14 3 3" xfId="8948"/>
    <cellStyle name="40% - Accent2 14 3 3 2" xfId="8949"/>
    <cellStyle name="40% - Accent2 14 3 4" xfId="8950"/>
    <cellStyle name="40% - Accent2 14 4" xfId="8951"/>
    <cellStyle name="40% - Accent2 14 4 2" xfId="8952"/>
    <cellStyle name="40% - Accent2 14 4 2 2" xfId="8953"/>
    <cellStyle name="40% - Accent2 14 4 3" xfId="8954"/>
    <cellStyle name="40% - Accent2 14 5" xfId="8955"/>
    <cellStyle name="40% - Accent2 14 5 2" xfId="8956"/>
    <cellStyle name="40% - Accent2 14 6" xfId="8957"/>
    <cellStyle name="40% - Accent2 15" xfId="8958"/>
    <cellStyle name="40% - Accent2 15 2" xfId="8959"/>
    <cellStyle name="40% - Accent2 15 2 2" xfId="8960"/>
    <cellStyle name="40% - Accent2 15 2 2 2" xfId="8961"/>
    <cellStyle name="40% - Accent2 15 2 3" xfId="8962"/>
    <cellStyle name="40% - Accent2 15 3" xfId="8963"/>
    <cellStyle name="40% - Accent2 15 3 2" xfId="8964"/>
    <cellStyle name="40% - Accent2 15 4" xfId="8965"/>
    <cellStyle name="40% - Accent2 16" xfId="8966"/>
    <cellStyle name="40% - Accent2 16 2" xfId="8967"/>
    <cellStyle name="40% - Accent2 16 2 2" xfId="8968"/>
    <cellStyle name="40% - Accent2 16 2 2 2" xfId="8969"/>
    <cellStyle name="40% - Accent2 16 2 3" xfId="8970"/>
    <cellStyle name="40% - Accent2 16 3" xfId="8971"/>
    <cellStyle name="40% - Accent2 16 3 2" xfId="8972"/>
    <cellStyle name="40% - Accent2 16 4" xfId="8973"/>
    <cellStyle name="40% - Accent2 17" xfId="8974"/>
    <cellStyle name="40% - Accent2 17 2" xfId="8975"/>
    <cellStyle name="40% - Accent2 17 2 2" xfId="8976"/>
    <cellStyle name="40% - Accent2 17 2 2 2" xfId="8977"/>
    <cellStyle name="40% - Accent2 17 2 3" xfId="8978"/>
    <cellStyle name="40% - Accent2 17 3" xfId="8979"/>
    <cellStyle name="40% - Accent2 17 3 2" xfId="8980"/>
    <cellStyle name="40% - Accent2 17 4" xfId="8981"/>
    <cellStyle name="40% - Accent2 18" xfId="8982"/>
    <cellStyle name="40% - Accent2 18 2" xfId="8983"/>
    <cellStyle name="40% - Accent2 18 2 2" xfId="8984"/>
    <cellStyle name="40% - Accent2 18 3" xfId="8985"/>
    <cellStyle name="40% - Accent2 19" xfId="8986"/>
    <cellStyle name="40% - Accent2 19 2" xfId="8987"/>
    <cellStyle name="40% - Accent2 2" xfId="8988"/>
    <cellStyle name="40% - Accent2 2 2" xfId="8989"/>
    <cellStyle name="40% - Accent2 2 3" xfId="8990"/>
    <cellStyle name="40% - Accent2 20" xfId="8991"/>
    <cellStyle name="40% - Accent2 3" xfId="8992"/>
    <cellStyle name="40% - Accent2 3 2" xfId="8993"/>
    <cellStyle name="40% - Accent2 4" xfId="8994"/>
    <cellStyle name="40% - Accent2 4 2" xfId="8995"/>
    <cellStyle name="40% - Accent2 4 2 10" xfId="8996"/>
    <cellStyle name="40% - Accent2 4 2 10 2" xfId="8997"/>
    <cellStyle name="40% - Accent2 4 2 11" xfId="8998"/>
    <cellStyle name="40% - Accent2 4 2 2" xfId="8999"/>
    <cellStyle name="40% - Accent2 4 2 2 2" xfId="9000"/>
    <cellStyle name="40% - Accent2 4 2 2 2 2" xfId="9001"/>
    <cellStyle name="40% - Accent2 4 2 2 2 2 2" xfId="9002"/>
    <cellStyle name="40% - Accent2 4 2 2 2 2 2 2" xfId="9003"/>
    <cellStyle name="40% - Accent2 4 2 2 2 2 2 2 2" xfId="9004"/>
    <cellStyle name="40% - Accent2 4 2 2 2 2 2 3" xfId="9005"/>
    <cellStyle name="40% - Accent2 4 2 2 2 2 3" xfId="9006"/>
    <cellStyle name="40% - Accent2 4 2 2 2 2 3 2" xfId="9007"/>
    <cellStyle name="40% - Accent2 4 2 2 2 2 4" xfId="9008"/>
    <cellStyle name="40% - Accent2 4 2 2 2 3" xfId="9009"/>
    <cellStyle name="40% - Accent2 4 2 2 2 3 2" xfId="9010"/>
    <cellStyle name="40% - Accent2 4 2 2 2 3 2 2" xfId="9011"/>
    <cellStyle name="40% - Accent2 4 2 2 2 3 2 2 2" xfId="9012"/>
    <cellStyle name="40% - Accent2 4 2 2 2 3 2 3" xfId="9013"/>
    <cellStyle name="40% - Accent2 4 2 2 2 3 3" xfId="9014"/>
    <cellStyle name="40% - Accent2 4 2 2 2 3 3 2" xfId="9015"/>
    <cellStyle name="40% - Accent2 4 2 2 2 3 4" xfId="9016"/>
    <cellStyle name="40% - Accent2 4 2 2 2 4" xfId="9017"/>
    <cellStyle name="40% - Accent2 4 2 2 2 4 2" xfId="9018"/>
    <cellStyle name="40% - Accent2 4 2 2 2 4 2 2" xfId="9019"/>
    <cellStyle name="40% - Accent2 4 2 2 2 4 3" xfId="9020"/>
    <cellStyle name="40% - Accent2 4 2 2 2 5" xfId="9021"/>
    <cellStyle name="40% - Accent2 4 2 2 2 5 2" xfId="9022"/>
    <cellStyle name="40% - Accent2 4 2 2 2 6" xfId="9023"/>
    <cellStyle name="40% - Accent2 4 2 2 3" xfId="9024"/>
    <cellStyle name="40% - Accent2 4 2 2 3 2" xfId="9025"/>
    <cellStyle name="40% - Accent2 4 2 2 3 2 2" xfId="9026"/>
    <cellStyle name="40% - Accent2 4 2 2 3 2 2 2" xfId="9027"/>
    <cellStyle name="40% - Accent2 4 2 2 3 2 2 2 2" xfId="9028"/>
    <cellStyle name="40% - Accent2 4 2 2 3 2 2 3" xfId="9029"/>
    <cellStyle name="40% - Accent2 4 2 2 3 2 3" xfId="9030"/>
    <cellStyle name="40% - Accent2 4 2 2 3 2 3 2" xfId="9031"/>
    <cellStyle name="40% - Accent2 4 2 2 3 2 4" xfId="9032"/>
    <cellStyle name="40% - Accent2 4 2 2 3 3" xfId="9033"/>
    <cellStyle name="40% - Accent2 4 2 2 3 3 2" xfId="9034"/>
    <cellStyle name="40% - Accent2 4 2 2 3 3 2 2" xfId="9035"/>
    <cellStyle name="40% - Accent2 4 2 2 3 3 2 2 2" xfId="9036"/>
    <cellStyle name="40% - Accent2 4 2 2 3 3 2 3" xfId="9037"/>
    <cellStyle name="40% - Accent2 4 2 2 3 3 3" xfId="9038"/>
    <cellStyle name="40% - Accent2 4 2 2 3 3 3 2" xfId="9039"/>
    <cellStyle name="40% - Accent2 4 2 2 3 3 4" xfId="9040"/>
    <cellStyle name="40% - Accent2 4 2 2 3 4" xfId="9041"/>
    <cellStyle name="40% - Accent2 4 2 2 3 4 2" xfId="9042"/>
    <cellStyle name="40% - Accent2 4 2 2 3 4 2 2" xfId="9043"/>
    <cellStyle name="40% - Accent2 4 2 2 3 4 3" xfId="9044"/>
    <cellStyle name="40% - Accent2 4 2 2 3 5" xfId="9045"/>
    <cellStyle name="40% - Accent2 4 2 2 3 5 2" xfId="9046"/>
    <cellStyle name="40% - Accent2 4 2 2 3 6" xfId="9047"/>
    <cellStyle name="40% - Accent2 4 2 2 4" xfId="9048"/>
    <cellStyle name="40% - Accent2 4 2 2 4 2" xfId="9049"/>
    <cellStyle name="40% - Accent2 4 2 2 4 2 2" xfId="9050"/>
    <cellStyle name="40% - Accent2 4 2 2 4 2 2 2" xfId="9051"/>
    <cellStyle name="40% - Accent2 4 2 2 4 2 2 2 2" xfId="9052"/>
    <cellStyle name="40% - Accent2 4 2 2 4 2 2 3" xfId="9053"/>
    <cellStyle name="40% - Accent2 4 2 2 4 2 3" xfId="9054"/>
    <cellStyle name="40% - Accent2 4 2 2 4 2 3 2" xfId="9055"/>
    <cellStyle name="40% - Accent2 4 2 2 4 2 4" xfId="9056"/>
    <cellStyle name="40% - Accent2 4 2 2 4 3" xfId="9057"/>
    <cellStyle name="40% - Accent2 4 2 2 4 3 2" xfId="9058"/>
    <cellStyle name="40% - Accent2 4 2 2 4 3 2 2" xfId="9059"/>
    <cellStyle name="40% - Accent2 4 2 2 4 3 2 2 2" xfId="9060"/>
    <cellStyle name="40% - Accent2 4 2 2 4 3 2 3" xfId="9061"/>
    <cellStyle name="40% - Accent2 4 2 2 4 3 3" xfId="9062"/>
    <cellStyle name="40% - Accent2 4 2 2 4 3 3 2" xfId="9063"/>
    <cellStyle name="40% - Accent2 4 2 2 4 3 4" xfId="9064"/>
    <cellStyle name="40% - Accent2 4 2 2 4 4" xfId="9065"/>
    <cellStyle name="40% - Accent2 4 2 2 4 4 2" xfId="9066"/>
    <cellStyle name="40% - Accent2 4 2 2 4 4 2 2" xfId="9067"/>
    <cellStyle name="40% - Accent2 4 2 2 4 4 3" xfId="9068"/>
    <cellStyle name="40% - Accent2 4 2 2 4 5" xfId="9069"/>
    <cellStyle name="40% - Accent2 4 2 2 4 5 2" xfId="9070"/>
    <cellStyle name="40% - Accent2 4 2 2 4 6" xfId="9071"/>
    <cellStyle name="40% - Accent2 4 2 2 5" xfId="9072"/>
    <cellStyle name="40% - Accent2 4 2 2 5 2" xfId="9073"/>
    <cellStyle name="40% - Accent2 4 2 2 5 2 2" xfId="9074"/>
    <cellStyle name="40% - Accent2 4 2 2 5 2 2 2" xfId="9075"/>
    <cellStyle name="40% - Accent2 4 2 2 5 2 3" xfId="9076"/>
    <cellStyle name="40% - Accent2 4 2 2 5 3" xfId="9077"/>
    <cellStyle name="40% - Accent2 4 2 2 5 3 2" xfId="9078"/>
    <cellStyle name="40% - Accent2 4 2 2 5 4" xfId="9079"/>
    <cellStyle name="40% - Accent2 4 2 2 6" xfId="9080"/>
    <cellStyle name="40% - Accent2 4 2 2 6 2" xfId="9081"/>
    <cellStyle name="40% - Accent2 4 2 2 6 2 2" xfId="9082"/>
    <cellStyle name="40% - Accent2 4 2 2 6 2 2 2" xfId="9083"/>
    <cellStyle name="40% - Accent2 4 2 2 6 2 3" xfId="9084"/>
    <cellStyle name="40% - Accent2 4 2 2 6 3" xfId="9085"/>
    <cellStyle name="40% - Accent2 4 2 2 6 3 2" xfId="9086"/>
    <cellStyle name="40% - Accent2 4 2 2 6 4" xfId="9087"/>
    <cellStyle name="40% - Accent2 4 2 2 7" xfId="9088"/>
    <cellStyle name="40% - Accent2 4 2 2 7 2" xfId="9089"/>
    <cellStyle name="40% - Accent2 4 2 2 7 2 2" xfId="9090"/>
    <cellStyle name="40% - Accent2 4 2 2 7 3" xfId="9091"/>
    <cellStyle name="40% - Accent2 4 2 2 8" xfId="9092"/>
    <cellStyle name="40% - Accent2 4 2 2 8 2" xfId="9093"/>
    <cellStyle name="40% - Accent2 4 2 2 9" xfId="9094"/>
    <cellStyle name="40% - Accent2 4 2 3" xfId="9095"/>
    <cellStyle name="40% - Accent2 4 2 3 2" xfId="9096"/>
    <cellStyle name="40% - Accent2 4 2 3 2 2" xfId="9097"/>
    <cellStyle name="40% - Accent2 4 2 3 2 2 2" xfId="9098"/>
    <cellStyle name="40% - Accent2 4 2 3 2 2 2 2" xfId="9099"/>
    <cellStyle name="40% - Accent2 4 2 3 2 2 2 2 2" xfId="9100"/>
    <cellStyle name="40% - Accent2 4 2 3 2 2 2 3" xfId="9101"/>
    <cellStyle name="40% - Accent2 4 2 3 2 2 3" xfId="9102"/>
    <cellStyle name="40% - Accent2 4 2 3 2 2 3 2" xfId="9103"/>
    <cellStyle name="40% - Accent2 4 2 3 2 2 4" xfId="9104"/>
    <cellStyle name="40% - Accent2 4 2 3 2 3" xfId="9105"/>
    <cellStyle name="40% - Accent2 4 2 3 2 3 2" xfId="9106"/>
    <cellStyle name="40% - Accent2 4 2 3 2 3 2 2" xfId="9107"/>
    <cellStyle name="40% - Accent2 4 2 3 2 3 2 2 2" xfId="9108"/>
    <cellStyle name="40% - Accent2 4 2 3 2 3 2 3" xfId="9109"/>
    <cellStyle name="40% - Accent2 4 2 3 2 3 3" xfId="9110"/>
    <cellStyle name="40% - Accent2 4 2 3 2 3 3 2" xfId="9111"/>
    <cellStyle name="40% - Accent2 4 2 3 2 3 4" xfId="9112"/>
    <cellStyle name="40% - Accent2 4 2 3 2 4" xfId="9113"/>
    <cellStyle name="40% - Accent2 4 2 3 2 4 2" xfId="9114"/>
    <cellStyle name="40% - Accent2 4 2 3 2 4 2 2" xfId="9115"/>
    <cellStyle name="40% - Accent2 4 2 3 2 4 3" xfId="9116"/>
    <cellStyle name="40% - Accent2 4 2 3 2 5" xfId="9117"/>
    <cellStyle name="40% - Accent2 4 2 3 2 5 2" xfId="9118"/>
    <cellStyle name="40% - Accent2 4 2 3 2 6" xfId="9119"/>
    <cellStyle name="40% - Accent2 4 2 3 3" xfId="9120"/>
    <cellStyle name="40% - Accent2 4 2 3 3 2" xfId="9121"/>
    <cellStyle name="40% - Accent2 4 2 3 3 2 2" xfId="9122"/>
    <cellStyle name="40% - Accent2 4 2 3 3 2 2 2" xfId="9123"/>
    <cellStyle name="40% - Accent2 4 2 3 3 2 2 2 2" xfId="9124"/>
    <cellStyle name="40% - Accent2 4 2 3 3 2 2 3" xfId="9125"/>
    <cellStyle name="40% - Accent2 4 2 3 3 2 3" xfId="9126"/>
    <cellStyle name="40% - Accent2 4 2 3 3 2 3 2" xfId="9127"/>
    <cellStyle name="40% - Accent2 4 2 3 3 2 4" xfId="9128"/>
    <cellStyle name="40% - Accent2 4 2 3 3 3" xfId="9129"/>
    <cellStyle name="40% - Accent2 4 2 3 3 3 2" xfId="9130"/>
    <cellStyle name="40% - Accent2 4 2 3 3 3 2 2" xfId="9131"/>
    <cellStyle name="40% - Accent2 4 2 3 3 3 2 2 2" xfId="9132"/>
    <cellStyle name="40% - Accent2 4 2 3 3 3 2 3" xfId="9133"/>
    <cellStyle name="40% - Accent2 4 2 3 3 3 3" xfId="9134"/>
    <cellStyle name="40% - Accent2 4 2 3 3 3 3 2" xfId="9135"/>
    <cellStyle name="40% - Accent2 4 2 3 3 3 4" xfId="9136"/>
    <cellStyle name="40% - Accent2 4 2 3 3 4" xfId="9137"/>
    <cellStyle name="40% - Accent2 4 2 3 3 4 2" xfId="9138"/>
    <cellStyle name="40% - Accent2 4 2 3 3 4 2 2" xfId="9139"/>
    <cellStyle name="40% - Accent2 4 2 3 3 4 3" xfId="9140"/>
    <cellStyle name="40% - Accent2 4 2 3 3 5" xfId="9141"/>
    <cellStyle name="40% - Accent2 4 2 3 3 5 2" xfId="9142"/>
    <cellStyle name="40% - Accent2 4 2 3 3 6" xfId="9143"/>
    <cellStyle name="40% - Accent2 4 2 3 4" xfId="9144"/>
    <cellStyle name="40% - Accent2 4 2 3 4 2" xfId="9145"/>
    <cellStyle name="40% - Accent2 4 2 3 4 2 2" xfId="9146"/>
    <cellStyle name="40% - Accent2 4 2 3 4 2 2 2" xfId="9147"/>
    <cellStyle name="40% - Accent2 4 2 3 4 2 2 2 2" xfId="9148"/>
    <cellStyle name="40% - Accent2 4 2 3 4 2 2 3" xfId="9149"/>
    <cellStyle name="40% - Accent2 4 2 3 4 2 3" xfId="9150"/>
    <cellStyle name="40% - Accent2 4 2 3 4 2 3 2" xfId="9151"/>
    <cellStyle name="40% - Accent2 4 2 3 4 2 4" xfId="9152"/>
    <cellStyle name="40% - Accent2 4 2 3 4 3" xfId="9153"/>
    <cellStyle name="40% - Accent2 4 2 3 4 3 2" xfId="9154"/>
    <cellStyle name="40% - Accent2 4 2 3 4 3 2 2" xfId="9155"/>
    <cellStyle name="40% - Accent2 4 2 3 4 3 2 2 2" xfId="9156"/>
    <cellStyle name="40% - Accent2 4 2 3 4 3 2 3" xfId="9157"/>
    <cellStyle name="40% - Accent2 4 2 3 4 3 3" xfId="9158"/>
    <cellStyle name="40% - Accent2 4 2 3 4 3 3 2" xfId="9159"/>
    <cellStyle name="40% - Accent2 4 2 3 4 3 4" xfId="9160"/>
    <cellStyle name="40% - Accent2 4 2 3 4 4" xfId="9161"/>
    <cellStyle name="40% - Accent2 4 2 3 4 4 2" xfId="9162"/>
    <cellStyle name="40% - Accent2 4 2 3 4 4 2 2" xfId="9163"/>
    <cellStyle name="40% - Accent2 4 2 3 4 4 3" xfId="9164"/>
    <cellStyle name="40% - Accent2 4 2 3 4 5" xfId="9165"/>
    <cellStyle name="40% - Accent2 4 2 3 4 5 2" xfId="9166"/>
    <cellStyle name="40% - Accent2 4 2 3 4 6" xfId="9167"/>
    <cellStyle name="40% - Accent2 4 2 3 5" xfId="9168"/>
    <cellStyle name="40% - Accent2 4 2 3 5 2" xfId="9169"/>
    <cellStyle name="40% - Accent2 4 2 3 5 2 2" xfId="9170"/>
    <cellStyle name="40% - Accent2 4 2 3 5 2 2 2" xfId="9171"/>
    <cellStyle name="40% - Accent2 4 2 3 5 2 3" xfId="9172"/>
    <cellStyle name="40% - Accent2 4 2 3 5 3" xfId="9173"/>
    <cellStyle name="40% - Accent2 4 2 3 5 3 2" xfId="9174"/>
    <cellStyle name="40% - Accent2 4 2 3 5 4" xfId="9175"/>
    <cellStyle name="40% - Accent2 4 2 3 6" xfId="9176"/>
    <cellStyle name="40% - Accent2 4 2 3 6 2" xfId="9177"/>
    <cellStyle name="40% - Accent2 4 2 3 6 2 2" xfId="9178"/>
    <cellStyle name="40% - Accent2 4 2 3 6 2 2 2" xfId="9179"/>
    <cellStyle name="40% - Accent2 4 2 3 6 2 3" xfId="9180"/>
    <cellStyle name="40% - Accent2 4 2 3 6 3" xfId="9181"/>
    <cellStyle name="40% - Accent2 4 2 3 6 3 2" xfId="9182"/>
    <cellStyle name="40% - Accent2 4 2 3 6 4" xfId="9183"/>
    <cellStyle name="40% - Accent2 4 2 3 7" xfId="9184"/>
    <cellStyle name="40% - Accent2 4 2 3 7 2" xfId="9185"/>
    <cellStyle name="40% - Accent2 4 2 3 7 2 2" xfId="9186"/>
    <cellStyle name="40% - Accent2 4 2 3 7 3" xfId="9187"/>
    <cellStyle name="40% - Accent2 4 2 3 8" xfId="9188"/>
    <cellStyle name="40% - Accent2 4 2 3 8 2" xfId="9189"/>
    <cellStyle name="40% - Accent2 4 2 3 9" xfId="9190"/>
    <cellStyle name="40% - Accent2 4 2 4" xfId="9191"/>
    <cellStyle name="40% - Accent2 4 2 4 2" xfId="9192"/>
    <cellStyle name="40% - Accent2 4 2 4 2 2" xfId="9193"/>
    <cellStyle name="40% - Accent2 4 2 4 2 2 2" xfId="9194"/>
    <cellStyle name="40% - Accent2 4 2 4 2 2 2 2" xfId="9195"/>
    <cellStyle name="40% - Accent2 4 2 4 2 2 3" xfId="9196"/>
    <cellStyle name="40% - Accent2 4 2 4 2 3" xfId="9197"/>
    <cellStyle name="40% - Accent2 4 2 4 2 3 2" xfId="9198"/>
    <cellStyle name="40% - Accent2 4 2 4 2 4" xfId="9199"/>
    <cellStyle name="40% - Accent2 4 2 4 3" xfId="9200"/>
    <cellStyle name="40% - Accent2 4 2 4 3 2" xfId="9201"/>
    <cellStyle name="40% - Accent2 4 2 4 3 2 2" xfId="9202"/>
    <cellStyle name="40% - Accent2 4 2 4 3 2 2 2" xfId="9203"/>
    <cellStyle name="40% - Accent2 4 2 4 3 2 3" xfId="9204"/>
    <cellStyle name="40% - Accent2 4 2 4 3 3" xfId="9205"/>
    <cellStyle name="40% - Accent2 4 2 4 3 3 2" xfId="9206"/>
    <cellStyle name="40% - Accent2 4 2 4 3 4" xfId="9207"/>
    <cellStyle name="40% - Accent2 4 2 4 4" xfId="9208"/>
    <cellStyle name="40% - Accent2 4 2 4 4 2" xfId="9209"/>
    <cellStyle name="40% - Accent2 4 2 4 4 2 2" xfId="9210"/>
    <cellStyle name="40% - Accent2 4 2 4 4 3" xfId="9211"/>
    <cellStyle name="40% - Accent2 4 2 4 5" xfId="9212"/>
    <cellStyle name="40% - Accent2 4 2 4 5 2" xfId="9213"/>
    <cellStyle name="40% - Accent2 4 2 4 6" xfId="9214"/>
    <cellStyle name="40% - Accent2 4 2 5" xfId="9215"/>
    <cellStyle name="40% - Accent2 4 2 5 2" xfId="9216"/>
    <cellStyle name="40% - Accent2 4 2 5 2 2" xfId="9217"/>
    <cellStyle name="40% - Accent2 4 2 5 2 2 2" xfId="9218"/>
    <cellStyle name="40% - Accent2 4 2 5 2 2 2 2" xfId="9219"/>
    <cellStyle name="40% - Accent2 4 2 5 2 2 3" xfId="9220"/>
    <cellStyle name="40% - Accent2 4 2 5 2 3" xfId="9221"/>
    <cellStyle name="40% - Accent2 4 2 5 2 3 2" xfId="9222"/>
    <cellStyle name="40% - Accent2 4 2 5 2 4" xfId="9223"/>
    <cellStyle name="40% - Accent2 4 2 5 3" xfId="9224"/>
    <cellStyle name="40% - Accent2 4 2 5 3 2" xfId="9225"/>
    <cellStyle name="40% - Accent2 4 2 5 3 2 2" xfId="9226"/>
    <cellStyle name="40% - Accent2 4 2 5 3 2 2 2" xfId="9227"/>
    <cellStyle name="40% - Accent2 4 2 5 3 2 3" xfId="9228"/>
    <cellStyle name="40% - Accent2 4 2 5 3 3" xfId="9229"/>
    <cellStyle name="40% - Accent2 4 2 5 3 3 2" xfId="9230"/>
    <cellStyle name="40% - Accent2 4 2 5 3 4" xfId="9231"/>
    <cellStyle name="40% - Accent2 4 2 5 4" xfId="9232"/>
    <cellStyle name="40% - Accent2 4 2 5 4 2" xfId="9233"/>
    <cellStyle name="40% - Accent2 4 2 5 4 2 2" xfId="9234"/>
    <cellStyle name="40% - Accent2 4 2 5 4 3" xfId="9235"/>
    <cellStyle name="40% - Accent2 4 2 5 5" xfId="9236"/>
    <cellStyle name="40% - Accent2 4 2 5 5 2" xfId="9237"/>
    <cellStyle name="40% - Accent2 4 2 5 6" xfId="9238"/>
    <cellStyle name="40% - Accent2 4 2 6" xfId="9239"/>
    <cellStyle name="40% - Accent2 4 2 6 2" xfId="9240"/>
    <cellStyle name="40% - Accent2 4 2 6 2 2" xfId="9241"/>
    <cellStyle name="40% - Accent2 4 2 6 2 2 2" xfId="9242"/>
    <cellStyle name="40% - Accent2 4 2 6 2 2 2 2" xfId="9243"/>
    <cellStyle name="40% - Accent2 4 2 6 2 2 3" xfId="9244"/>
    <cellStyle name="40% - Accent2 4 2 6 2 3" xfId="9245"/>
    <cellStyle name="40% - Accent2 4 2 6 2 3 2" xfId="9246"/>
    <cellStyle name="40% - Accent2 4 2 6 2 4" xfId="9247"/>
    <cellStyle name="40% - Accent2 4 2 6 3" xfId="9248"/>
    <cellStyle name="40% - Accent2 4 2 6 3 2" xfId="9249"/>
    <cellStyle name="40% - Accent2 4 2 6 3 2 2" xfId="9250"/>
    <cellStyle name="40% - Accent2 4 2 6 3 2 2 2" xfId="9251"/>
    <cellStyle name="40% - Accent2 4 2 6 3 2 3" xfId="9252"/>
    <cellStyle name="40% - Accent2 4 2 6 3 3" xfId="9253"/>
    <cellStyle name="40% - Accent2 4 2 6 3 3 2" xfId="9254"/>
    <cellStyle name="40% - Accent2 4 2 6 3 4" xfId="9255"/>
    <cellStyle name="40% - Accent2 4 2 6 4" xfId="9256"/>
    <cellStyle name="40% - Accent2 4 2 6 4 2" xfId="9257"/>
    <cellStyle name="40% - Accent2 4 2 6 4 2 2" xfId="9258"/>
    <cellStyle name="40% - Accent2 4 2 6 4 3" xfId="9259"/>
    <cellStyle name="40% - Accent2 4 2 6 5" xfId="9260"/>
    <cellStyle name="40% - Accent2 4 2 6 5 2" xfId="9261"/>
    <cellStyle name="40% - Accent2 4 2 6 6" xfId="9262"/>
    <cellStyle name="40% - Accent2 4 2 7" xfId="9263"/>
    <cellStyle name="40% - Accent2 4 2 7 2" xfId="9264"/>
    <cellStyle name="40% - Accent2 4 2 7 2 2" xfId="9265"/>
    <cellStyle name="40% - Accent2 4 2 7 2 2 2" xfId="9266"/>
    <cellStyle name="40% - Accent2 4 2 7 2 3" xfId="9267"/>
    <cellStyle name="40% - Accent2 4 2 7 3" xfId="9268"/>
    <cellStyle name="40% - Accent2 4 2 7 3 2" xfId="9269"/>
    <cellStyle name="40% - Accent2 4 2 7 4" xfId="9270"/>
    <cellStyle name="40% - Accent2 4 2 8" xfId="9271"/>
    <cellStyle name="40% - Accent2 4 2 8 2" xfId="9272"/>
    <cellStyle name="40% - Accent2 4 2 8 2 2" xfId="9273"/>
    <cellStyle name="40% - Accent2 4 2 8 2 2 2" xfId="9274"/>
    <cellStyle name="40% - Accent2 4 2 8 2 3" xfId="9275"/>
    <cellStyle name="40% - Accent2 4 2 8 3" xfId="9276"/>
    <cellStyle name="40% - Accent2 4 2 8 3 2" xfId="9277"/>
    <cellStyle name="40% - Accent2 4 2 8 4" xfId="9278"/>
    <cellStyle name="40% - Accent2 4 2 9" xfId="9279"/>
    <cellStyle name="40% - Accent2 4 2 9 2" xfId="9280"/>
    <cellStyle name="40% - Accent2 4 2 9 2 2" xfId="9281"/>
    <cellStyle name="40% - Accent2 4 2 9 3" xfId="9282"/>
    <cellStyle name="40% - Accent2 5" xfId="9283"/>
    <cellStyle name="40% - Accent2 6" xfId="9284"/>
    <cellStyle name="40% - Accent2 6 2" xfId="9285"/>
    <cellStyle name="40% - Accent2 6 2 2" xfId="9286"/>
    <cellStyle name="40% - Accent2 6 2 3" xfId="9287"/>
    <cellStyle name="40% - Accent2 6 2_Mar BFT_NB_0303" xfId="9288"/>
    <cellStyle name="40% - Accent2 6 3" xfId="9289"/>
    <cellStyle name="40% - Accent2 6 4" xfId="9290"/>
    <cellStyle name="40% - Accent2 7" xfId="9291"/>
    <cellStyle name="40% - Accent2 8" xfId="9292"/>
    <cellStyle name="40% - Accent2 8 2" xfId="9293"/>
    <cellStyle name="40% - Accent2 8 3" xfId="9294"/>
    <cellStyle name="40% - Accent2 8 4" xfId="9295"/>
    <cellStyle name="40% - Accent2 8 4 2" xfId="9296"/>
    <cellStyle name="40% - Accent2 8 4 2 2" xfId="9297"/>
    <cellStyle name="40% - Accent2 8 4 2 2 2" xfId="9298"/>
    <cellStyle name="40% - Accent2 8 4 2 2 2 2" xfId="9299"/>
    <cellStyle name="40% - Accent2 8 4 2 2 2 2 2" xfId="9300"/>
    <cellStyle name="40% - Accent2 8 4 2 2 2 3" xfId="9301"/>
    <cellStyle name="40% - Accent2 8 4 2 2 3" xfId="9302"/>
    <cellStyle name="40% - Accent2 8 4 2 2 3 2" xfId="9303"/>
    <cellStyle name="40% - Accent2 8 4 2 2 4" xfId="9304"/>
    <cellStyle name="40% - Accent2 8 4 2 3" xfId="9305"/>
    <cellStyle name="40% - Accent2 8 4 2 3 2" xfId="9306"/>
    <cellStyle name="40% - Accent2 8 4 2 3 2 2" xfId="9307"/>
    <cellStyle name="40% - Accent2 8 4 2 3 2 2 2" xfId="9308"/>
    <cellStyle name="40% - Accent2 8 4 2 3 2 3" xfId="9309"/>
    <cellStyle name="40% - Accent2 8 4 2 3 3" xfId="9310"/>
    <cellStyle name="40% - Accent2 8 4 2 3 3 2" xfId="9311"/>
    <cellStyle name="40% - Accent2 8 4 2 3 4" xfId="9312"/>
    <cellStyle name="40% - Accent2 8 4 2 4" xfId="9313"/>
    <cellStyle name="40% - Accent2 8 4 2 4 2" xfId="9314"/>
    <cellStyle name="40% - Accent2 8 4 2 4 2 2" xfId="9315"/>
    <cellStyle name="40% - Accent2 8 4 2 4 3" xfId="9316"/>
    <cellStyle name="40% - Accent2 8 4 2 5" xfId="9317"/>
    <cellStyle name="40% - Accent2 8 4 2 5 2" xfId="9318"/>
    <cellStyle name="40% - Accent2 8 4 2 6" xfId="9319"/>
    <cellStyle name="40% - Accent2 8 4 3" xfId="9320"/>
    <cellStyle name="40% - Accent2 8 4 3 2" xfId="9321"/>
    <cellStyle name="40% - Accent2 8 4 3 2 2" xfId="9322"/>
    <cellStyle name="40% - Accent2 8 4 3 2 2 2" xfId="9323"/>
    <cellStyle name="40% - Accent2 8 4 3 2 2 2 2" xfId="9324"/>
    <cellStyle name="40% - Accent2 8 4 3 2 2 3" xfId="9325"/>
    <cellStyle name="40% - Accent2 8 4 3 2 3" xfId="9326"/>
    <cellStyle name="40% - Accent2 8 4 3 2 3 2" xfId="9327"/>
    <cellStyle name="40% - Accent2 8 4 3 2 4" xfId="9328"/>
    <cellStyle name="40% - Accent2 8 4 3 3" xfId="9329"/>
    <cellStyle name="40% - Accent2 8 4 3 3 2" xfId="9330"/>
    <cellStyle name="40% - Accent2 8 4 3 3 2 2" xfId="9331"/>
    <cellStyle name="40% - Accent2 8 4 3 3 2 2 2" xfId="9332"/>
    <cellStyle name="40% - Accent2 8 4 3 3 2 3" xfId="9333"/>
    <cellStyle name="40% - Accent2 8 4 3 3 3" xfId="9334"/>
    <cellStyle name="40% - Accent2 8 4 3 3 3 2" xfId="9335"/>
    <cellStyle name="40% - Accent2 8 4 3 3 4" xfId="9336"/>
    <cellStyle name="40% - Accent2 8 4 3 4" xfId="9337"/>
    <cellStyle name="40% - Accent2 8 4 3 4 2" xfId="9338"/>
    <cellStyle name="40% - Accent2 8 4 3 4 2 2" xfId="9339"/>
    <cellStyle name="40% - Accent2 8 4 3 4 3" xfId="9340"/>
    <cellStyle name="40% - Accent2 8 4 3 5" xfId="9341"/>
    <cellStyle name="40% - Accent2 8 4 3 5 2" xfId="9342"/>
    <cellStyle name="40% - Accent2 8 4 3 6" xfId="9343"/>
    <cellStyle name="40% - Accent2 8 4 4" xfId="9344"/>
    <cellStyle name="40% - Accent2 8 4 4 2" xfId="9345"/>
    <cellStyle name="40% - Accent2 8 4 4 2 2" xfId="9346"/>
    <cellStyle name="40% - Accent2 8 4 4 2 2 2" xfId="9347"/>
    <cellStyle name="40% - Accent2 8 4 4 2 2 2 2" xfId="9348"/>
    <cellStyle name="40% - Accent2 8 4 4 2 2 3" xfId="9349"/>
    <cellStyle name="40% - Accent2 8 4 4 2 3" xfId="9350"/>
    <cellStyle name="40% - Accent2 8 4 4 2 3 2" xfId="9351"/>
    <cellStyle name="40% - Accent2 8 4 4 2 4" xfId="9352"/>
    <cellStyle name="40% - Accent2 8 4 4 3" xfId="9353"/>
    <cellStyle name="40% - Accent2 8 4 4 3 2" xfId="9354"/>
    <cellStyle name="40% - Accent2 8 4 4 3 2 2" xfId="9355"/>
    <cellStyle name="40% - Accent2 8 4 4 3 2 2 2" xfId="9356"/>
    <cellStyle name="40% - Accent2 8 4 4 3 2 3" xfId="9357"/>
    <cellStyle name="40% - Accent2 8 4 4 3 3" xfId="9358"/>
    <cellStyle name="40% - Accent2 8 4 4 3 3 2" xfId="9359"/>
    <cellStyle name="40% - Accent2 8 4 4 3 4" xfId="9360"/>
    <cellStyle name="40% - Accent2 8 4 4 4" xfId="9361"/>
    <cellStyle name="40% - Accent2 8 4 4 4 2" xfId="9362"/>
    <cellStyle name="40% - Accent2 8 4 4 4 2 2" xfId="9363"/>
    <cellStyle name="40% - Accent2 8 4 4 4 3" xfId="9364"/>
    <cellStyle name="40% - Accent2 8 4 4 5" xfId="9365"/>
    <cellStyle name="40% - Accent2 8 4 4 5 2" xfId="9366"/>
    <cellStyle name="40% - Accent2 8 4 4 6" xfId="9367"/>
    <cellStyle name="40% - Accent2 8 4 5" xfId="9368"/>
    <cellStyle name="40% - Accent2 8 4 5 2" xfId="9369"/>
    <cellStyle name="40% - Accent2 8 4 5 2 2" xfId="9370"/>
    <cellStyle name="40% - Accent2 8 4 5 2 2 2" xfId="9371"/>
    <cellStyle name="40% - Accent2 8 4 5 2 3" xfId="9372"/>
    <cellStyle name="40% - Accent2 8 4 5 3" xfId="9373"/>
    <cellStyle name="40% - Accent2 8 4 5 3 2" xfId="9374"/>
    <cellStyle name="40% - Accent2 8 4 5 4" xfId="9375"/>
    <cellStyle name="40% - Accent2 8 4 6" xfId="9376"/>
    <cellStyle name="40% - Accent2 8 4 6 2" xfId="9377"/>
    <cellStyle name="40% - Accent2 8 4 6 2 2" xfId="9378"/>
    <cellStyle name="40% - Accent2 8 4 6 2 2 2" xfId="9379"/>
    <cellStyle name="40% - Accent2 8 4 6 2 3" xfId="9380"/>
    <cellStyle name="40% - Accent2 8 4 6 3" xfId="9381"/>
    <cellStyle name="40% - Accent2 8 4 6 3 2" xfId="9382"/>
    <cellStyle name="40% - Accent2 8 4 6 4" xfId="9383"/>
    <cellStyle name="40% - Accent2 8 4 7" xfId="9384"/>
    <cellStyle name="40% - Accent2 8 4 7 2" xfId="9385"/>
    <cellStyle name="40% - Accent2 8 4 7 2 2" xfId="9386"/>
    <cellStyle name="40% - Accent2 8 4 7 3" xfId="9387"/>
    <cellStyle name="40% - Accent2 8 4 8" xfId="9388"/>
    <cellStyle name="40% - Accent2 8 4 8 2" xfId="9389"/>
    <cellStyle name="40% - Accent2 8 4 9" xfId="9390"/>
    <cellStyle name="40% - Accent2 8 5" xfId="9391"/>
    <cellStyle name="40% - Accent2 8 5 2" xfId="9392"/>
    <cellStyle name="40% - Accent2 8 5 2 2" xfId="9393"/>
    <cellStyle name="40% - Accent2 8 5 2 2 2" xfId="9394"/>
    <cellStyle name="40% - Accent2 8 5 2 2 2 2" xfId="9395"/>
    <cellStyle name="40% - Accent2 8 5 2 2 2 2 2" xfId="9396"/>
    <cellStyle name="40% - Accent2 8 5 2 2 2 3" xfId="9397"/>
    <cellStyle name="40% - Accent2 8 5 2 2 3" xfId="9398"/>
    <cellStyle name="40% - Accent2 8 5 2 2 3 2" xfId="9399"/>
    <cellStyle name="40% - Accent2 8 5 2 2 4" xfId="9400"/>
    <cellStyle name="40% - Accent2 8 5 2 3" xfId="9401"/>
    <cellStyle name="40% - Accent2 8 5 2 3 2" xfId="9402"/>
    <cellStyle name="40% - Accent2 8 5 2 3 2 2" xfId="9403"/>
    <cellStyle name="40% - Accent2 8 5 2 3 2 2 2" xfId="9404"/>
    <cellStyle name="40% - Accent2 8 5 2 3 2 3" xfId="9405"/>
    <cellStyle name="40% - Accent2 8 5 2 3 3" xfId="9406"/>
    <cellStyle name="40% - Accent2 8 5 2 3 3 2" xfId="9407"/>
    <cellStyle name="40% - Accent2 8 5 2 3 4" xfId="9408"/>
    <cellStyle name="40% - Accent2 8 5 2 4" xfId="9409"/>
    <cellStyle name="40% - Accent2 8 5 2 4 2" xfId="9410"/>
    <cellStyle name="40% - Accent2 8 5 2 4 2 2" xfId="9411"/>
    <cellStyle name="40% - Accent2 8 5 2 4 3" xfId="9412"/>
    <cellStyle name="40% - Accent2 8 5 2 5" xfId="9413"/>
    <cellStyle name="40% - Accent2 8 5 2 5 2" xfId="9414"/>
    <cellStyle name="40% - Accent2 8 5 2 6" xfId="9415"/>
    <cellStyle name="40% - Accent2 8 5 3" xfId="9416"/>
    <cellStyle name="40% - Accent2 8 5 3 2" xfId="9417"/>
    <cellStyle name="40% - Accent2 8 5 3 2 2" xfId="9418"/>
    <cellStyle name="40% - Accent2 8 5 3 2 2 2" xfId="9419"/>
    <cellStyle name="40% - Accent2 8 5 3 2 2 2 2" xfId="9420"/>
    <cellStyle name="40% - Accent2 8 5 3 2 2 3" xfId="9421"/>
    <cellStyle name="40% - Accent2 8 5 3 2 3" xfId="9422"/>
    <cellStyle name="40% - Accent2 8 5 3 2 3 2" xfId="9423"/>
    <cellStyle name="40% - Accent2 8 5 3 2 4" xfId="9424"/>
    <cellStyle name="40% - Accent2 8 5 3 3" xfId="9425"/>
    <cellStyle name="40% - Accent2 8 5 3 3 2" xfId="9426"/>
    <cellStyle name="40% - Accent2 8 5 3 3 2 2" xfId="9427"/>
    <cellStyle name="40% - Accent2 8 5 3 3 2 2 2" xfId="9428"/>
    <cellStyle name="40% - Accent2 8 5 3 3 2 3" xfId="9429"/>
    <cellStyle name="40% - Accent2 8 5 3 3 3" xfId="9430"/>
    <cellStyle name="40% - Accent2 8 5 3 3 3 2" xfId="9431"/>
    <cellStyle name="40% - Accent2 8 5 3 3 4" xfId="9432"/>
    <cellStyle name="40% - Accent2 8 5 3 4" xfId="9433"/>
    <cellStyle name="40% - Accent2 8 5 3 4 2" xfId="9434"/>
    <cellStyle name="40% - Accent2 8 5 3 4 2 2" xfId="9435"/>
    <cellStyle name="40% - Accent2 8 5 3 4 3" xfId="9436"/>
    <cellStyle name="40% - Accent2 8 5 3 5" xfId="9437"/>
    <cellStyle name="40% - Accent2 8 5 3 5 2" xfId="9438"/>
    <cellStyle name="40% - Accent2 8 5 3 6" xfId="9439"/>
    <cellStyle name="40% - Accent2 8 5 4" xfId="9440"/>
    <cellStyle name="40% - Accent2 8 5 4 2" xfId="9441"/>
    <cellStyle name="40% - Accent2 8 5 4 2 2" xfId="9442"/>
    <cellStyle name="40% - Accent2 8 5 4 2 2 2" xfId="9443"/>
    <cellStyle name="40% - Accent2 8 5 4 2 2 2 2" xfId="9444"/>
    <cellStyle name="40% - Accent2 8 5 4 2 2 3" xfId="9445"/>
    <cellStyle name="40% - Accent2 8 5 4 2 3" xfId="9446"/>
    <cellStyle name="40% - Accent2 8 5 4 2 3 2" xfId="9447"/>
    <cellStyle name="40% - Accent2 8 5 4 2 4" xfId="9448"/>
    <cellStyle name="40% - Accent2 8 5 4 3" xfId="9449"/>
    <cellStyle name="40% - Accent2 8 5 4 3 2" xfId="9450"/>
    <cellStyle name="40% - Accent2 8 5 4 3 2 2" xfId="9451"/>
    <cellStyle name="40% - Accent2 8 5 4 3 2 2 2" xfId="9452"/>
    <cellStyle name="40% - Accent2 8 5 4 3 2 3" xfId="9453"/>
    <cellStyle name="40% - Accent2 8 5 4 3 3" xfId="9454"/>
    <cellStyle name="40% - Accent2 8 5 4 3 3 2" xfId="9455"/>
    <cellStyle name="40% - Accent2 8 5 4 3 4" xfId="9456"/>
    <cellStyle name="40% - Accent2 8 5 4 4" xfId="9457"/>
    <cellStyle name="40% - Accent2 8 5 4 4 2" xfId="9458"/>
    <cellStyle name="40% - Accent2 8 5 4 4 2 2" xfId="9459"/>
    <cellStyle name="40% - Accent2 8 5 4 4 3" xfId="9460"/>
    <cellStyle name="40% - Accent2 8 5 4 5" xfId="9461"/>
    <cellStyle name="40% - Accent2 8 5 4 5 2" xfId="9462"/>
    <cellStyle name="40% - Accent2 8 5 4 6" xfId="9463"/>
    <cellStyle name="40% - Accent2 8 5 5" xfId="9464"/>
    <cellStyle name="40% - Accent2 8 5 5 2" xfId="9465"/>
    <cellStyle name="40% - Accent2 8 5 5 2 2" xfId="9466"/>
    <cellStyle name="40% - Accent2 8 5 5 2 2 2" xfId="9467"/>
    <cellStyle name="40% - Accent2 8 5 5 2 3" xfId="9468"/>
    <cellStyle name="40% - Accent2 8 5 5 3" xfId="9469"/>
    <cellStyle name="40% - Accent2 8 5 5 3 2" xfId="9470"/>
    <cellStyle name="40% - Accent2 8 5 5 4" xfId="9471"/>
    <cellStyle name="40% - Accent2 8 5 6" xfId="9472"/>
    <cellStyle name="40% - Accent2 8 5 6 2" xfId="9473"/>
    <cellStyle name="40% - Accent2 8 5 6 2 2" xfId="9474"/>
    <cellStyle name="40% - Accent2 8 5 6 2 2 2" xfId="9475"/>
    <cellStyle name="40% - Accent2 8 5 6 2 3" xfId="9476"/>
    <cellStyle name="40% - Accent2 8 5 6 3" xfId="9477"/>
    <cellStyle name="40% - Accent2 8 5 6 3 2" xfId="9478"/>
    <cellStyle name="40% - Accent2 8 5 6 4" xfId="9479"/>
    <cellStyle name="40% - Accent2 8 5 7" xfId="9480"/>
    <cellStyle name="40% - Accent2 8 5 7 2" xfId="9481"/>
    <cellStyle name="40% - Accent2 8 5 7 2 2" xfId="9482"/>
    <cellStyle name="40% - Accent2 8 5 7 3" xfId="9483"/>
    <cellStyle name="40% - Accent2 8 5 8" xfId="9484"/>
    <cellStyle name="40% - Accent2 8 5 8 2" xfId="9485"/>
    <cellStyle name="40% - Accent2 8 5 9" xfId="9486"/>
    <cellStyle name="40% - Accent2 8 6" xfId="9487"/>
    <cellStyle name="40% - Accent2 8 6 2" xfId="9488"/>
    <cellStyle name="40% - Accent2 8 6 2 2" xfId="9489"/>
    <cellStyle name="40% - Accent2 8 6 2 2 2" xfId="9490"/>
    <cellStyle name="40% - Accent2 8 6 2 2 2 2" xfId="9491"/>
    <cellStyle name="40% - Accent2 8 6 2 2 2 2 2" xfId="9492"/>
    <cellStyle name="40% - Accent2 8 6 2 2 2 3" xfId="9493"/>
    <cellStyle name="40% - Accent2 8 6 2 2 3" xfId="9494"/>
    <cellStyle name="40% - Accent2 8 6 2 2 3 2" xfId="9495"/>
    <cellStyle name="40% - Accent2 8 6 2 2 4" xfId="9496"/>
    <cellStyle name="40% - Accent2 8 6 2 3" xfId="9497"/>
    <cellStyle name="40% - Accent2 8 6 2 3 2" xfId="9498"/>
    <cellStyle name="40% - Accent2 8 6 2 3 2 2" xfId="9499"/>
    <cellStyle name="40% - Accent2 8 6 2 3 2 2 2" xfId="9500"/>
    <cellStyle name="40% - Accent2 8 6 2 3 2 3" xfId="9501"/>
    <cellStyle name="40% - Accent2 8 6 2 3 3" xfId="9502"/>
    <cellStyle name="40% - Accent2 8 6 2 3 3 2" xfId="9503"/>
    <cellStyle name="40% - Accent2 8 6 2 3 4" xfId="9504"/>
    <cellStyle name="40% - Accent2 8 6 2 4" xfId="9505"/>
    <cellStyle name="40% - Accent2 8 6 2 4 2" xfId="9506"/>
    <cellStyle name="40% - Accent2 8 6 2 4 2 2" xfId="9507"/>
    <cellStyle name="40% - Accent2 8 6 2 4 3" xfId="9508"/>
    <cellStyle name="40% - Accent2 8 6 2 5" xfId="9509"/>
    <cellStyle name="40% - Accent2 8 6 2 5 2" xfId="9510"/>
    <cellStyle name="40% - Accent2 8 6 2 6" xfId="9511"/>
    <cellStyle name="40% - Accent2 8 6 3" xfId="9512"/>
    <cellStyle name="40% - Accent2 8 6 3 2" xfId="9513"/>
    <cellStyle name="40% - Accent2 8 6 3 2 2" xfId="9514"/>
    <cellStyle name="40% - Accent2 8 6 3 2 2 2" xfId="9515"/>
    <cellStyle name="40% - Accent2 8 6 3 2 2 2 2" xfId="9516"/>
    <cellStyle name="40% - Accent2 8 6 3 2 2 3" xfId="9517"/>
    <cellStyle name="40% - Accent2 8 6 3 2 3" xfId="9518"/>
    <cellStyle name="40% - Accent2 8 6 3 2 3 2" xfId="9519"/>
    <cellStyle name="40% - Accent2 8 6 3 2 4" xfId="9520"/>
    <cellStyle name="40% - Accent2 8 6 3 3" xfId="9521"/>
    <cellStyle name="40% - Accent2 8 6 3 3 2" xfId="9522"/>
    <cellStyle name="40% - Accent2 8 6 3 3 2 2" xfId="9523"/>
    <cellStyle name="40% - Accent2 8 6 3 3 2 2 2" xfId="9524"/>
    <cellStyle name="40% - Accent2 8 6 3 3 2 3" xfId="9525"/>
    <cellStyle name="40% - Accent2 8 6 3 3 3" xfId="9526"/>
    <cellStyle name="40% - Accent2 8 6 3 3 3 2" xfId="9527"/>
    <cellStyle name="40% - Accent2 8 6 3 3 4" xfId="9528"/>
    <cellStyle name="40% - Accent2 8 6 3 4" xfId="9529"/>
    <cellStyle name="40% - Accent2 8 6 3 4 2" xfId="9530"/>
    <cellStyle name="40% - Accent2 8 6 3 4 2 2" xfId="9531"/>
    <cellStyle name="40% - Accent2 8 6 3 4 3" xfId="9532"/>
    <cellStyle name="40% - Accent2 8 6 3 5" xfId="9533"/>
    <cellStyle name="40% - Accent2 8 6 3 5 2" xfId="9534"/>
    <cellStyle name="40% - Accent2 8 6 3 6" xfId="9535"/>
    <cellStyle name="40% - Accent2 8 6 4" xfId="9536"/>
    <cellStyle name="40% - Accent2 8 6 4 2" xfId="9537"/>
    <cellStyle name="40% - Accent2 8 6 4 2 2" xfId="9538"/>
    <cellStyle name="40% - Accent2 8 6 4 2 2 2" xfId="9539"/>
    <cellStyle name="40% - Accent2 8 6 4 2 2 2 2" xfId="9540"/>
    <cellStyle name="40% - Accent2 8 6 4 2 2 3" xfId="9541"/>
    <cellStyle name="40% - Accent2 8 6 4 2 3" xfId="9542"/>
    <cellStyle name="40% - Accent2 8 6 4 2 3 2" xfId="9543"/>
    <cellStyle name="40% - Accent2 8 6 4 2 4" xfId="9544"/>
    <cellStyle name="40% - Accent2 8 6 4 3" xfId="9545"/>
    <cellStyle name="40% - Accent2 8 6 4 3 2" xfId="9546"/>
    <cellStyle name="40% - Accent2 8 6 4 3 2 2" xfId="9547"/>
    <cellStyle name="40% - Accent2 8 6 4 3 2 2 2" xfId="9548"/>
    <cellStyle name="40% - Accent2 8 6 4 3 2 3" xfId="9549"/>
    <cellStyle name="40% - Accent2 8 6 4 3 3" xfId="9550"/>
    <cellStyle name="40% - Accent2 8 6 4 3 3 2" xfId="9551"/>
    <cellStyle name="40% - Accent2 8 6 4 3 4" xfId="9552"/>
    <cellStyle name="40% - Accent2 8 6 4 4" xfId="9553"/>
    <cellStyle name="40% - Accent2 8 6 4 4 2" xfId="9554"/>
    <cellStyle name="40% - Accent2 8 6 4 4 2 2" xfId="9555"/>
    <cellStyle name="40% - Accent2 8 6 4 4 3" xfId="9556"/>
    <cellStyle name="40% - Accent2 8 6 4 5" xfId="9557"/>
    <cellStyle name="40% - Accent2 8 6 4 5 2" xfId="9558"/>
    <cellStyle name="40% - Accent2 8 6 4 6" xfId="9559"/>
    <cellStyle name="40% - Accent2 8 6 5" xfId="9560"/>
    <cellStyle name="40% - Accent2 8 6 5 2" xfId="9561"/>
    <cellStyle name="40% - Accent2 8 6 5 2 2" xfId="9562"/>
    <cellStyle name="40% - Accent2 8 6 5 2 2 2" xfId="9563"/>
    <cellStyle name="40% - Accent2 8 6 5 2 3" xfId="9564"/>
    <cellStyle name="40% - Accent2 8 6 5 3" xfId="9565"/>
    <cellStyle name="40% - Accent2 8 6 5 3 2" xfId="9566"/>
    <cellStyle name="40% - Accent2 8 6 5 4" xfId="9567"/>
    <cellStyle name="40% - Accent2 8 6 6" xfId="9568"/>
    <cellStyle name="40% - Accent2 8 6 6 2" xfId="9569"/>
    <cellStyle name="40% - Accent2 8 6 6 2 2" xfId="9570"/>
    <cellStyle name="40% - Accent2 8 6 6 2 2 2" xfId="9571"/>
    <cellStyle name="40% - Accent2 8 6 6 2 3" xfId="9572"/>
    <cellStyle name="40% - Accent2 8 6 6 3" xfId="9573"/>
    <cellStyle name="40% - Accent2 8 6 6 3 2" xfId="9574"/>
    <cellStyle name="40% - Accent2 8 6 6 4" xfId="9575"/>
    <cellStyle name="40% - Accent2 8 6 7" xfId="9576"/>
    <cellStyle name="40% - Accent2 8 6 7 2" xfId="9577"/>
    <cellStyle name="40% - Accent2 8 6 7 2 2" xfId="9578"/>
    <cellStyle name="40% - Accent2 8 6 7 3" xfId="9579"/>
    <cellStyle name="40% - Accent2 8 6 8" xfId="9580"/>
    <cellStyle name="40% - Accent2 8 6 8 2" xfId="9581"/>
    <cellStyle name="40% - Accent2 8 6 9" xfId="9582"/>
    <cellStyle name="40% - Accent2 9" xfId="9583"/>
    <cellStyle name="40% - Accent3 10" xfId="9584"/>
    <cellStyle name="40% - Accent3 10 2" xfId="9585"/>
    <cellStyle name="40% - Accent3 10 2 2" xfId="9586"/>
    <cellStyle name="40% - Accent3 10 2 2 2" xfId="9587"/>
    <cellStyle name="40% - Accent3 10 2 2 2 2" xfId="9588"/>
    <cellStyle name="40% - Accent3 10 2 2 2 2 2" xfId="9589"/>
    <cellStyle name="40% - Accent3 10 2 2 2 3" xfId="9590"/>
    <cellStyle name="40% - Accent3 10 2 2 3" xfId="9591"/>
    <cellStyle name="40% - Accent3 10 2 2 3 2" xfId="9592"/>
    <cellStyle name="40% - Accent3 10 2 2 4" xfId="9593"/>
    <cellStyle name="40% - Accent3 10 2 3" xfId="9594"/>
    <cellStyle name="40% - Accent3 10 2 3 2" xfId="9595"/>
    <cellStyle name="40% - Accent3 10 2 3 2 2" xfId="9596"/>
    <cellStyle name="40% - Accent3 10 2 3 2 2 2" xfId="9597"/>
    <cellStyle name="40% - Accent3 10 2 3 2 3" xfId="9598"/>
    <cellStyle name="40% - Accent3 10 2 3 3" xfId="9599"/>
    <cellStyle name="40% - Accent3 10 2 3 3 2" xfId="9600"/>
    <cellStyle name="40% - Accent3 10 2 3 4" xfId="9601"/>
    <cellStyle name="40% - Accent3 10 2 4" xfId="9602"/>
    <cellStyle name="40% - Accent3 10 2 4 2" xfId="9603"/>
    <cellStyle name="40% - Accent3 10 2 4 2 2" xfId="9604"/>
    <cellStyle name="40% - Accent3 10 2 4 3" xfId="9605"/>
    <cellStyle name="40% - Accent3 10 2 5" xfId="9606"/>
    <cellStyle name="40% - Accent3 10 2 5 2" xfId="9607"/>
    <cellStyle name="40% - Accent3 10 2 6" xfId="9608"/>
    <cellStyle name="40% - Accent3 10 3" xfId="9609"/>
    <cellStyle name="40% - Accent3 10 3 2" xfId="9610"/>
    <cellStyle name="40% - Accent3 10 3 2 2" xfId="9611"/>
    <cellStyle name="40% - Accent3 10 3 2 2 2" xfId="9612"/>
    <cellStyle name="40% - Accent3 10 3 2 2 2 2" xfId="9613"/>
    <cellStyle name="40% - Accent3 10 3 2 2 3" xfId="9614"/>
    <cellStyle name="40% - Accent3 10 3 2 3" xfId="9615"/>
    <cellStyle name="40% - Accent3 10 3 2 3 2" xfId="9616"/>
    <cellStyle name="40% - Accent3 10 3 2 4" xfId="9617"/>
    <cellStyle name="40% - Accent3 10 3 3" xfId="9618"/>
    <cellStyle name="40% - Accent3 10 3 3 2" xfId="9619"/>
    <cellStyle name="40% - Accent3 10 3 3 2 2" xfId="9620"/>
    <cellStyle name="40% - Accent3 10 3 3 2 2 2" xfId="9621"/>
    <cellStyle name="40% - Accent3 10 3 3 2 3" xfId="9622"/>
    <cellStyle name="40% - Accent3 10 3 3 3" xfId="9623"/>
    <cellStyle name="40% - Accent3 10 3 3 3 2" xfId="9624"/>
    <cellStyle name="40% - Accent3 10 3 3 4" xfId="9625"/>
    <cellStyle name="40% - Accent3 10 3 4" xfId="9626"/>
    <cellStyle name="40% - Accent3 10 3 4 2" xfId="9627"/>
    <cellStyle name="40% - Accent3 10 3 4 2 2" xfId="9628"/>
    <cellStyle name="40% - Accent3 10 3 4 3" xfId="9629"/>
    <cellStyle name="40% - Accent3 10 3 5" xfId="9630"/>
    <cellStyle name="40% - Accent3 10 3 5 2" xfId="9631"/>
    <cellStyle name="40% - Accent3 10 3 6" xfId="9632"/>
    <cellStyle name="40% - Accent3 10 4" xfId="9633"/>
    <cellStyle name="40% - Accent3 10 4 2" xfId="9634"/>
    <cellStyle name="40% - Accent3 10 4 2 2" xfId="9635"/>
    <cellStyle name="40% - Accent3 10 4 2 2 2" xfId="9636"/>
    <cellStyle name="40% - Accent3 10 4 2 2 2 2" xfId="9637"/>
    <cellStyle name="40% - Accent3 10 4 2 2 3" xfId="9638"/>
    <cellStyle name="40% - Accent3 10 4 2 3" xfId="9639"/>
    <cellStyle name="40% - Accent3 10 4 2 3 2" xfId="9640"/>
    <cellStyle name="40% - Accent3 10 4 2 4" xfId="9641"/>
    <cellStyle name="40% - Accent3 10 4 3" xfId="9642"/>
    <cellStyle name="40% - Accent3 10 4 3 2" xfId="9643"/>
    <cellStyle name="40% - Accent3 10 4 3 2 2" xfId="9644"/>
    <cellStyle name="40% - Accent3 10 4 3 2 2 2" xfId="9645"/>
    <cellStyle name="40% - Accent3 10 4 3 2 3" xfId="9646"/>
    <cellStyle name="40% - Accent3 10 4 3 3" xfId="9647"/>
    <cellStyle name="40% - Accent3 10 4 3 3 2" xfId="9648"/>
    <cellStyle name="40% - Accent3 10 4 3 4" xfId="9649"/>
    <cellStyle name="40% - Accent3 10 4 4" xfId="9650"/>
    <cellStyle name="40% - Accent3 10 4 4 2" xfId="9651"/>
    <cellStyle name="40% - Accent3 10 4 4 2 2" xfId="9652"/>
    <cellStyle name="40% - Accent3 10 4 4 3" xfId="9653"/>
    <cellStyle name="40% - Accent3 10 4 5" xfId="9654"/>
    <cellStyle name="40% - Accent3 10 4 5 2" xfId="9655"/>
    <cellStyle name="40% - Accent3 10 4 6" xfId="9656"/>
    <cellStyle name="40% - Accent3 10 5" xfId="9657"/>
    <cellStyle name="40% - Accent3 10 5 2" xfId="9658"/>
    <cellStyle name="40% - Accent3 10 5 2 2" xfId="9659"/>
    <cellStyle name="40% - Accent3 10 5 2 2 2" xfId="9660"/>
    <cellStyle name="40% - Accent3 10 5 2 3" xfId="9661"/>
    <cellStyle name="40% - Accent3 10 5 3" xfId="9662"/>
    <cellStyle name="40% - Accent3 10 5 3 2" xfId="9663"/>
    <cellStyle name="40% - Accent3 10 5 4" xfId="9664"/>
    <cellStyle name="40% - Accent3 10 6" xfId="9665"/>
    <cellStyle name="40% - Accent3 10 6 2" xfId="9666"/>
    <cellStyle name="40% - Accent3 10 6 2 2" xfId="9667"/>
    <cellStyle name="40% - Accent3 10 6 2 2 2" xfId="9668"/>
    <cellStyle name="40% - Accent3 10 6 2 3" xfId="9669"/>
    <cellStyle name="40% - Accent3 10 6 3" xfId="9670"/>
    <cellStyle name="40% - Accent3 10 6 3 2" xfId="9671"/>
    <cellStyle name="40% - Accent3 10 6 4" xfId="9672"/>
    <cellStyle name="40% - Accent3 10 7" xfId="9673"/>
    <cellStyle name="40% - Accent3 10 7 2" xfId="9674"/>
    <cellStyle name="40% - Accent3 10 7 2 2" xfId="9675"/>
    <cellStyle name="40% - Accent3 10 7 3" xfId="9676"/>
    <cellStyle name="40% - Accent3 10 8" xfId="9677"/>
    <cellStyle name="40% - Accent3 10 8 2" xfId="9678"/>
    <cellStyle name="40% - Accent3 10 9" xfId="9679"/>
    <cellStyle name="40% - Accent3 11" xfId="9680"/>
    <cellStyle name="40% - Accent3 11 2" xfId="9681"/>
    <cellStyle name="40% - Accent3 11 2 2" xfId="9682"/>
    <cellStyle name="40% - Accent3 11 2 2 2" xfId="9683"/>
    <cellStyle name="40% - Accent3 11 2 2 2 2" xfId="9684"/>
    <cellStyle name="40% - Accent3 11 2 2 2 2 2" xfId="9685"/>
    <cellStyle name="40% - Accent3 11 2 2 2 3" xfId="9686"/>
    <cellStyle name="40% - Accent3 11 2 2 3" xfId="9687"/>
    <cellStyle name="40% - Accent3 11 2 2 3 2" xfId="9688"/>
    <cellStyle name="40% - Accent3 11 2 2 4" xfId="9689"/>
    <cellStyle name="40% - Accent3 11 2 3" xfId="9690"/>
    <cellStyle name="40% - Accent3 11 2 3 2" xfId="9691"/>
    <cellStyle name="40% - Accent3 11 2 3 2 2" xfId="9692"/>
    <cellStyle name="40% - Accent3 11 2 3 2 2 2" xfId="9693"/>
    <cellStyle name="40% - Accent3 11 2 3 2 3" xfId="9694"/>
    <cellStyle name="40% - Accent3 11 2 3 3" xfId="9695"/>
    <cellStyle name="40% - Accent3 11 2 3 3 2" xfId="9696"/>
    <cellStyle name="40% - Accent3 11 2 3 4" xfId="9697"/>
    <cellStyle name="40% - Accent3 11 2 4" xfId="9698"/>
    <cellStyle name="40% - Accent3 11 2 4 2" xfId="9699"/>
    <cellStyle name="40% - Accent3 11 2 4 2 2" xfId="9700"/>
    <cellStyle name="40% - Accent3 11 2 4 3" xfId="9701"/>
    <cellStyle name="40% - Accent3 11 2 5" xfId="9702"/>
    <cellStyle name="40% - Accent3 11 2 5 2" xfId="9703"/>
    <cellStyle name="40% - Accent3 11 2 6" xfId="9704"/>
    <cellStyle name="40% - Accent3 11 3" xfId="9705"/>
    <cellStyle name="40% - Accent3 11 3 2" xfId="9706"/>
    <cellStyle name="40% - Accent3 11 3 2 2" xfId="9707"/>
    <cellStyle name="40% - Accent3 11 3 2 2 2" xfId="9708"/>
    <cellStyle name="40% - Accent3 11 3 2 2 2 2" xfId="9709"/>
    <cellStyle name="40% - Accent3 11 3 2 2 3" xfId="9710"/>
    <cellStyle name="40% - Accent3 11 3 2 3" xfId="9711"/>
    <cellStyle name="40% - Accent3 11 3 2 3 2" xfId="9712"/>
    <cellStyle name="40% - Accent3 11 3 2 4" xfId="9713"/>
    <cellStyle name="40% - Accent3 11 3 3" xfId="9714"/>
    <cellStyle name="40% - Accent3 11 3 3 2" xfId="9715"/>
    <cellStyle name="40% - Accent3 11 3 3 2 2" xfId="9716"/>
    <cellStyle name="40% - Accent3 11 3 3 2 2 2" xfId="9717"/>
    <cellStyle name="40% - Accent3 11 3 3 2 3" xfId="9718"/>
    <cellStyle name="40% - Accent3 11 3 3 3" xfId="9719"/>
    <cellStyle name="40% - Accent3 11 3 3 3 2" xfId="9720"/>
    <cellStyle name="40% - Accent3 11 3 3 4" xfId="9721"/>
    <cellStyle name="40% - Accent3 11 3 4" xfId="9722"/>
    <cellStyle name="40% - Accent3 11 3 4 2" xfId="9723"/>
    <cellStyle name="40% - Accent3 11 3 4 2 2" xfId="9724"/>
    <cellStyle name="40% - Accent3 11 3 4 3" xfId="9725"/>
    <cellStyle name="40% - Accent3 11 3 5" xfId="9726"/>
    <cellStyle name="40% - Accent3 11 3 5 2" xfId="9727"/>
    <cellStyle name="40% - Accent3 11 3 6" xfId="9728"/>
    <cellStyle name="40% - Accent3 11 4" xfId="9729"/>
    <cellStyle name="40% - Accent3 11 4 2" xfId="9730"/>
    <cellStyle name="40% - Accent3 11 4 2 2" xfId="9731"/>
    <cellStyle name="40% - Accent3 11 4 2 2 2" xfId="9732"/>
    <cellStyle name="40% - Accent3 11 4 2 2 2 2" xfId="9733"/>
    <cellStyle name="40% - Accent3 11 4 2 2 3" xfId="9734"/>
    <cellStyle name="40% - Accent3 11 4 2 3" xfId="9735"/>
    <cellStyle name="40% - Accent3 11 4 2 3 2" xfId="9736"/>
    <cellStyle name="40% - Accent3 11 4 2 4" xfId="9737"/>
    <cellStyle name="40% - Accent3 11 4 3" xfId="9738"/>
    <cellStyle name="40% - Accent3 11 4 3 2" xfId="9739"/>
    <cellStyle name="40% - Accent3 11 4 3 2 2" xfId="9740"/>
    <cellStyle name="40% - Accent3 11 4 3 2 2 2" xfId="9741"/>
    <cellStyle name="40% - Accent3 11 4 3 2 3" xfId="9742"/>
    <cellStyle name="40% - Accent3 11 4 3 3" xfId="9743"/>
    <cellStyle name="40% - Accent3 11 4 3 3 2" xfId="9744"/>
    <cellStyle name="40% - Accent3 11 4 3 4" xfId="9745"/>
    <cellStyle name="40% - Accent3 11 4 4" xfId="9746"/>
    <cellStyle name="40% - Accent3 11 4 4 2" xfId="9747"/>
    <cellStyle name="40% - Accent3 11 4 4 2 2" xfId="9748"/>
    <cellStyle name="40% - Accent3 11 4 4 3" xfId="9749"/>
    <cellStyle name="40% - Accent3 11 4 5" xfId="9750"/>
    <cellStyle name="40% - Accent3 11 4 5 2" xfId="9751"/>
    <cellStyle name="40% - Accent3 11 4 6" xfId="9752"/>
    <cellStyle name="40% - Accent3 11 5" xfId="9753"/>
    <cellStyle name="40% - Accent3 11 5 2" xfId="9754"/>
    <cellStyle name="40% - Accent3 11 5 2 2" xfId="9755"/>
    <cellStyle name="40% - Accent3 11 5 2 2 2" xfId="9756"/>
    <cellStyle name="40% - Accent3 11 5 2 3" xfId="9757"/>
    <cellStyle name="40% - Accent3 11 5 3" xfId="9758"/>
    <cellStyle name="40% - Accent3 11 5 3 2" xfId="9759"/>
    <cellStyle name="40% - Accent3 11 5 4" xfId="9760"/>
    <cellStyle name="40% - Accent3 11 6" xfId="9761"/>
    <cellStyle name="40% - Accent3 11 6 2" xfId="9762"/>
    <cellStyle name="40% - Accent3 11 6 2 2" xfId="9763"/>
    <cellStyle name="40% - Accent3 11 6 2 2 2" xfId="9764"/>
    <cellStyle name="40% - Accent3 11 6 2 3" xfId="9765"/>
    <cellStyle name="40% - Accent3 11 6 3" xfId="9766"/>
    <cellStyle name="40% - Accent3 11 6 3 2" xfId="9767"/>
    <cellStyle name="40% - Accent3 11 6 4" xfId="9768"/>
    <cellStyle name="40% - Accent3 11 7" xfId="9769"/>
    <cellStyle name="40% - Accent3 11 7 2" xfId="9770"/>
    <cellStyle name="40% - Accent3 11 7 2 2" xfId="9771"/>
    <cellStyle name="40% - Accent3 11 7 3" xfId="9772"/>
    <cellStyle name="40% - Accent3 11 8" xfId="9773"/>
    <cellStyle name="40% - Accent3 11 8 2" xfId="9774"/>
    <cellStyle name="40% - Accent3 11 9" xfId="9775"/>
    <cellStyle name="40% - Accent3 12" xfId="9776"/>
    <cellStyle name="40% - Accent3 12 2" xfId="9777"/>
    <cellStyle name="40% - Accent3 12 2 2" xfId="9778"/>
    <cellStyle name="40% - Accent3 12 2 2 2" xfId="9779"/>
    <cellStyle name="40% - Accent3 12 2 2 2 2" xfId="9780"/>
    <cellStyle name="40% - Accent3 12 2 2 3" xfId="9781"/>
    <cellStyle name="40% - Accent3 12 2 3" xfId="9782"/>
    <cellStyle name="40% - Accent3 12 2 3 2" xfId="9783"/>
    <cellStyle name="40% - Accent3 12 2 4" xfId="9784"/>
    <cellStyle name="40% - Accent3 12 3" xfId="9785"/>
    <cellStyle name="40% - Accent3 12 3 2" xfId="9786"/>
    <cellStyle name="40% - Accent3 12 3 2 2" xfId="9787"/>
    <cellStyle name="40% - Accent3 12 3 2 2 2" xfId="9788"/>
    <cellStyle name="40% - Accent3 12 3 2 3" xfId="9789"/>
    <cellStyle name="40% - Accent3 12 3 3" xfId="9790"/>
    <cellStyle name="40% - Accent3 12 3 3 2" xfId="9791"/>
    <cellStyle name="40% - Accent3 12 3 4" xfId="9792"/>
    <cellStyle name="40% - Accent3 12 4" xfId="9793"/>
    <cellStyle name="40% - Accent3 12 4 2" xfId="9794"/>
    <cellStyle name="40% - Accent3 12 4 2 2" xfId="9795"/>
    <cellStyle name="40% - Accent3 12 4 3" xfId="9796"/>
    <cellStyle name="40% - Accent3 12 5" xfId="9797"/>
    <cellStyle name="40% - Accent3 12 5 2" xfId="9798"/>
    <cellStyle name="40% - Accent3 12 6" xfId="9799"/>
    <cellStyle name="40% - Accent3 13" xfId="9800"/>
    <cellStyle name="40% - Accent3 13 2" xfId="9801"/>
    <cellStyle name="40% - Accent3 13 2 2" xfId="9802"/>
    <cellStyle name="40% - Accent3 13 2 2 2" xfId="9803"/>
    <cellStyle name="40% - Accent3 13 2 2 2 2" xfId="9804"/>
    <cellStyle name="40% - Accent3 13 2 2 3" xfId="9805"/>
    <cellStyle name="40% - Accent3 13 2 3" xfId="9806"/>
    <cellStyle name="40% - Accent3 13 2 3 2" xfId="9807"/>
    <cellStyle name="40% - Accent3 13 2 4" xfId="9808"/>
    <cellStyle name="40% - Accent3 13 3" xfId="9809"/>
    <cellStyle name="40% - Accent3 13 3 2" xfId="9810"/>
    <cellStyle name="40% - Accent3 13 3 2 2" xfId="9811"/>
    <cellStyle name="40% - Accent3 13 3 2 2 2" xfId="9812"/>
    <cellStyle name="40% - Accent3 13 3 2 3" xfId="9813"/>
    <cellStyle name="40% - Accent3 13 3 3" xfId="9814"/>
    <cellStyle name="40% - Accent3 13 3 3 2" xfId="9815"/>
    <cellStyle name="40% - Accent3 13 3 4" xfId="9816"/>
    <cellStyle name="40% - Accent3 13 4" xfId="9817"/>
    <cellStyle name="40% - Accent3 13 4 2" xfId="9818"/>
    <cellStyle name="40% - Accent3 13 4 2 2" xfId="9819"/>
    <cellStyle name="40% - Accent3 13 4 3" xfId="9820"/>
    <cellStyle name="40% - Accent3 13 5" xfId="9821"/>
    <cellStyle name="40% - Accent3 13 5 2" xfId="9822"/>
    <cellStyle name="40% - Accent3 13 6" xfId="9823"/>
    <cellStyle name="40% - Accent3 14" xfId="9824"/>
    <cellStyle name="40% - Accent3 14 2" xfId="9825"/>
    <cellStyle name="40% - Accent3 14 2 2" xfId="9826"/>
    <cellStyle name="40% - Accent3 14 2 2 2" xfId="9827"/>
    <cellStyle name="40% - Accent3 14 2 2 2 2" xfId="9828"/>
    <cellStyle name="40% - Accent3 14 2 2 3" xfId="9829"/>
    <cellStyle name="40% - Accent3 14 2 3" xfId="9830"/>
    <cellStyle name="40% - Accent3 14 2 3 2" xfId="9831"/>
    <cellStyle name="40% - Accent3 14 2 4" xfId="9832"/>
    <cellStyle name="40% - Accent3 14 3" xfId="9833"/>
    <cellStyle name="40% - Accent3 14 3 2" xfId="9834"/>
    <cellStyle name="40% - Accent3 14 3 2 2" xfId="9835"/>
    <cellStyle name="40% - Accent3 14 3 2 2 2" xfId="9836"/>
    <cellStyle name="40% - Accent3 14 3 2 3" xfId="9837"/>
    <cellStyle name="40% - Accent3 14 3 3" xfId="9838"/>
    <cellStyle name="40% - Accent3 14 3 3 2" xfId="9839"/>
    <cellStyle name="40% - Accent3 14 3 4" xfId="9840"/>
    <cellStyle name="40% - Accent3 14 4" xfId="9841"/>
    <cellStyle name="40% - Accent3 14 4 2" xfId="9842"/>
    <cellStyle name="40% - Accent3 14 4 2 2" xfId="9843"/>
    <cellStyle name="40% - Accent3 14 4 3" xfId="9844"/>
    <cellStyle name="40% - Accent3 14 5" xfId="9845"/>
    <cellStyle name="40% - Accent3 14 5 2" xfId="9846"/>
    <cellStyle name="40% - Accent3 14 6" xfId="9847"/>
    <cellStyle name="40% - Accent3 15" xfId="9848"/>
    <cellStyle name="40% - Accent3 15 2" xfId="9849"/>
    <cellStyle name="40% - Accent3 15 2 2" xfId="9850"/>
    <cellStyle name="40% - Accent3 15 2 2 2" xfId="9851"/>
    <cellStyle name="40% - Accent3 15 2 3" xfId="9852"/>
    <cellStyle name="40% - Accent3 15 3" xfId="9853"/>
    <cellStyle name="40% - Accent3 15 3 2" xfId="9854"/>
    <cellStyle name="40% - Accent3 15 4" xfId="9855"/>
    <cellStyle name="40% - Accent3 16" xfId="9856"/>
    <cellStyle name="40% - Accent3 16 2" xfId="9857"/>
    <cellStyle name="40% - Accent3 16 2 2" xfId="9858"/>
    <cellStyle name="40% - Accent3 16 2 2 2" xfId="9859"/>
    <cellStyle name="40% - Accent3 16 2 3" xfId="9860"/>
    <cellStyle name="40% - Accent3 16 3" xfId="9861"/>
    <cellStyle name="40% - Accent3 16 3 2" xfId="9862"/>
    <cellStyle name="40% - Accent3 16 4" xfId="9863"/>
    <cellStyle name="40% - Accent3 17" xfId="9864"/>
    <cellStyle name="40% - Accent3 17 2" xfId="9865"/>
    <cellStyle name="40% - Accent3 17 2 2" xfId="9866"/>
    <cellStyle name="40% - Accent3 17 2 2 2" xfId="9867"/>
    <cellStyle name="40% - Accent3 17 2 3" xfId="9868"/>
    <cellStyle name="40% - Accent3 17 3" xfId="9869"/>
    <cellStyle name="40% - Accent3 17 3 2" xfId="9870"/>
    <cellStyle name="40% - Accent3 17 4" xfId="9871"/>
    <cellStyle name="40% - Accent3 18" xfId="9872"/>
    <cellStyle name="40% - Accent3 18 2" xfId="9873"/>
    <cellStyle name="40% - Accent3 18 2 2" xfId="9874"/>
    <cellStyle name="40% - Accent3 18 3" xfId="9875"/>
    <cellStyle name="40% - Accent3 19" xfId="9876"/>
    <cellStyle name="40% - Accent3 19 2" xfId="9877"/>
    <cellStyle name="40% - Accent3 2" xfId="9878"/>
    <cellStyle name="40% - Accent3 2 2" xfId="9879"/>
    <cellStyle name="40% - Accent3 2 3" xfId="9880"/>
    <cellStyle name="40% - Accent3 20" xfId="9881"/>
    <cellStyle name="40% - Accent3 3" xfId="9882"/>
    <cellStyle name="40% - Accent3 3 2" xfId="9883"/>
    <cellStyle name="40% - Accent3 4" xfId="9884"/>
    <cellStyle name="40% - Accent3 4 2" xfId="9885"/>
    <cellStyle name="40% - Accent3 4 2 10" xfId="9886"/>
    <cellStyle name="40% - Accent3 4 2 10 2" xfId="9887"/>
    <cellStyle name="40% - Accent3 4 2 11" xfId="9888"/>
    <cellStyle name="40% - Accent3 4 2 2" xfId="9889"/>
    <cellStyle name="40% - Accent3 4 2 2 2" xfId="9890"/>
    <cellStyle name="40% - Accent3 4 2 2 2 2" xfId="9891"/>
    <cellStyle name="40% - Accent3 4 2 2 2 2 2" xfId="9892"/>
    <cellStyle name="40% - Accent3 4 2 2 2 2 2 2" xfId="9893"/>
    <cellStyle name="40% - Accent3 4 2 2 2 2 2 2 2" xfId="9894"/>
    <cellStyle name="40% - Accent3 4 2 2 2 2 2 3" xfId="9895"/>
    <cellStyle name="40% - Accent3 4 2 2 2 2 3" xfId="9896"/>
    <cellStyle name="40% - Accent3 4 2 2 2 2 3 2" xfId="9897"/>
    <cellStyle name="40% - Accent3 4 2 2 2 2 4" xfId="9898"/>
    <cellStyle name="40% - Accent3 4 2 2 2 3" xfId="9899"/>
    <cellStyle name="40% - Accent3 4 2 2 2 3 2" xfId="9900"/>
    <cellStyle name="40% - Accent3 4 2 2 2 3 2 2" xfId="9901"/>
    <cellStyle name="40% - Accent3 4 2 2 2 3 2 2 2" xfId="9902"/>
    <cellStyle name="40% - Accent3 4 2 2 2 3 2 3" xfId="9903"/>
    <cellStyle name="40% - Accent3 4 2 2 2 3 3" xfId="9904"/>
    <cellStyle name="40% - Accent3 4 2 2 2 3 3 2" xfId="9905"/>
    <cellStyle name="40% - Accent3 4 2 2 2 3 4" xfId="9906"/>
    <cellStyle name="40% - Accent3 4 2 2 2 4" xfId="9907"/>
    <cellStyle name="40% - Accent3 4 2 2 2 4 2" xfId="9908"/>
    <cellStyle name="40% - Accent3 4 2 2 2 4 2 2" xfId="9909"/>
    <cellStyle name="40% - Accent3 4 2 2 2 4 3" xfId="9910"/>
    <cellStyle name="40% - Accent3 4 2 2 2 5" xfId="9911"/>
    <cellStyle name="40% - Accent3 4 2 2 2 5 2" xfId="9912"/>
    <cellStyle name="40% - Accent3 4 2 2 2 6" xfId="9913"/>
    <cellStyle name="40% - Accent3 4 2 2 3" xfId="9914"/>
    <cellStyle name="40% - Accent3 4 2 2 3 2" xfId="9915"/>
    <cellStyle name="40% - Accent3 4 2 2 3 2 2" xfId="9916"/>
    <cellStyle name="40% - Accent3 4 2 2 3 2 2 2" xfId="9917"/>
    <cellStyle name="40% - Accent3 4 2 2 3 2 2 2 2" xfId="9918"/>
    <cellStyle name="40% - Accent3 4 2 2 3 2 2 3" xfId="9919"/>
    <cellStyle name="40% - Accent3 4 2 2 3 2 3" xfId="9920"/>
    <cellStyle name="40% - Accent3 4 2 2 3 2 3 2" xfId="9921"/>
    <cellStyle name="40% - Accent3 4 2 2 3 2 4" xfId="9922"/>
    <cellStyle name="40% - Accent3 4 2 2 3 3" xfId="9923"/>
    <cellStyle name="40% - Accent3 4 2 2 3 3 2" xfId="9924"/>
    <cellStyle name="40% - Accent3 4 2 2 3 3 2 2" xfId="9925"/>
    <cellStyle name="40% - Accent3 4 2 2 3 3 2 2 2" xfId="9926"/>
    <cellStyle name="40% - Accent3 4 2 2 3 3 2 3" xfId="9927"/>
    <cellStyle name="40% - Accent3 4 2 2 3 3 3" xfId="9928"/>
    <cellStyle name="40% - Accent3 4 2 2 3 3 3 2" xfId="9929"/>
    <cellStyle name="40% - Accent3 4 2 2 3 3 4" xfId="9930"/>
    <cellStyle name="40% - Accent3 4 2 2 3 4" xfId="9931"/>
    <cellStyle name="40% - Accent3 4 2 2 3 4 2" xfId="9932"/>
    <cellStyle name="40% - Accent3 4 2 2 3 4 2 2" xfId="9933"/>
    <cellStyle name="40% - Accent3 4 2 2 3 4 3" xfId="9934"/>
    <cellStyle name="40% - Accent3 4 2 2 3 5" xfId="9935"/>
    <cellStyle name="40% - Accent3 4 2 2 3 5 2" xfId="9936"/>
    <cellStyle name="40% - Accent3 4 2 2 3 6" xfId="9937"/>
    <cellStyle name="40% - Accent3 4 2 2 4" xfId="9938"/>
    <cellStyle name="40% - Accent3 4 2 2 4 2" xfId="9939"/>
    <cellStyle name="40% - Accent3 4 2 2 4 2 2" xfId="9940"/>
    <cellStyle name="40% - Accent3 4 2 2 4 2 2 2" xfId="9941"/>
    <cellStyle name="40% - Accent3 4 2 2 4 2 2 2 2" xfId="9942"/>
    <cellStyle name="40% - Accent3 4 2 2 4 2 2 3" xfId="9943"/>
    <cellStyle name="40% - Accent3 4 2 2 4 2 3" xfId="9944"/>
    <cellStyle name="40% - Accent3 4 2 2 4 2 3 2" xfId="9945"/>
    <cellStyle name="40% - Accent3 4 2 2 4 2 4" xfId="9946"/>
    <cellStyle name="40% - Accent3 4 2 2 4 3" xfId="9947"/>
    <cellStyle name="40% - Accent3 4 2 2 4 3 2" xfId="9948"/>
    <cellStyle name="40% - Accent3 4 2 2 4 3 2 2" xfId="9949"/>
    <cellStyle name="40% - Accent3 4 2 2 4 3 2 2 2" xfId="9950"/>
    <cellStyle name="40% - Accent3 4 2 2 4 3 2 3" xfId="9951"/>
    <cellStyle name="40% - Accent3 4 2 2 4 3 3" xfId="9952"/>
    <cellStyle name="40% - Accent3 4 2 2 4 3 3 2" xfId="9953"/>
    <cellStyle name="40% - Accent3 4 2 2 4 3 4" xfId="9954"/>
    <cellStyle name="40% - Accent3 4 2 2 4 4" xfId="9955"/>
    <cellStyle name="40% - Accent3 4 2 2 4 4 2" xfId="9956"/>
    <cellStyle name="40% - Accent3 4 2 2 4 4 2 2" xfId="9957"/>
    <cellStyle name="40% - Accent3 4 2 2 4 4 3" xfId="9958"/>
    <cellStyle name="40% - Accent3 4 2 2 4 5" xfId="9959"/>
    <cellStyle name="40% - Accent3 4 2 2 4 5 2" xfId="9960"/>
    <cellStyle name="40% - Accent3 4 2 2 4 6" xfId="9961"/>
    <cellStyle name="40% - Accent3 4 2 2 5" xfId="9962"/>
    <cellStyle name="40% - Accent3 4 2 2 5 2" xfId="9963"/>
    <cellStyle name="40% - Accent3 4 2 2 5 2 2" xfId="9964"/>
    <cellStyle name="40% - Accent3 4 2 2 5 2 2 2" xfId="9965"/>
    <cellStyle name="40% - Accent3 4 2 2 5 2 3" xfId="9966"/>
    <cellStyle name="40% - Accent3 4 2 2 5 3" xfId="9967"/>
    <cellStyle name="40% - Accent3 4 2 2 5 3 2" xfId="9968"/>
    <cellStyle name="40% - Accent3 4 2 2 5 4" xfId="9969"/>
    <cellStyle name="40% - Accent3 4 2 2 6" xfId="9970"/>
    <cellStyle name="40% - Accent3 4 2 2 6 2" xfId="9971"/>
    <cellStyle name="40% - Accent3 4 2 2 6 2 2" xfId="9972"/>
    <cellStyle name="40% - Accent3 4 2 2 6 2 2 2" xfId="9973"/>
    <cellStyle name="40% - Accent3 4 2 2 6 2 3" xfId="9974"/>
    <cellStyle name="40% - Accent3 4 2 2 6 3" xfId="9975"/>
    <cellStyle name="40% - Accent3 4 2 2 6 3 2" xfId="9976"/>
    <cellStyle name="40% - Accent3 4 2 2 6 4" xfId="9977"/>
    <cellStyle name="40% - Accent3 4 2 2 7" xfId="9978"/>
    <cellStyle name="40% - Accent3 4 2 2 7 2" xfId="9979"/>
    <cellStyle name="40% - Accent3 4 2 2 7 2 2" xfId="9980"/>
    <cellStyle name="40% - Accent3 4 2 2 7 3" xfId="9981"/>
    <cellStyle name="40% - Accent3 4 2 2 8" xfId="9982"/>
    <cellStyle name="40% - Accent3 4 2 2 8 2" xfId="9983"/>
    <cellStyle name="40% - Accent3 4 2 2 9" xfId="9984"/>
    <cellStyle name="40% - Accent3 4 2 3" xfId="9985"/>
    <cellStyle name="40% - Accent3 4 2 3 2" xfId="9986"/>
    <cellStyle name="40% - Accent3 4 2 3 2 2" xfId="9987"/>
    <cellStyle name="40% - Accent3 4 2 3 2 2 2" xfId="9988"/>
    <cellStyle name="40% - Accent3 4 2 3 2 2 2 2" xfId="9989"/>
    <cellStyle name="40% - Accent3 4 2 3 2 2 2 2 2" xfId="9990"/>
    <cellStyle name="40% - Accent3 4 2 3 2 2 2 3" xfId="9991"/>
    <cellStyle name="40% - Accent3 4 2 3 2 2 3" xfId="9992"/>
    <cellStyle name="40% - Accent3 4 2 3 2 2 3 2" xfId="9993"/>
    <cellStyle name="40% - Accent3 4 2 3 2 2 4" xfId="9994"/>
    <cellStyle name="40% - Accent3 4 2 3 2 3" xfId="9995"/>
    <cellStyle name="40% - Accent3 4 2 3 2 3 2" xfId="9996"/>
    <cellStyle name="40% - Accent3 4 2 3 2 3 2 2" xfId="9997"/>
    <cellStyle name="40% - Accent3 4 2 3 2 3 2 2 2" xfId="9998"/>
    <cellStyle name="40% - Accent3 4 2 3 2 3 2 3" xfId="9999"/>
    <cellStyle name="40% - Accent3 4 2 3 2 3 3" xfId="10000"/>
    <cellStyle name="40% - Accent3 4 2 3 2 3 3 2" xfId="10001"/>
    <cellStyle name="40% - Accent3 4 2 3 2 3 4" xfId="10002"/>
    <cellStyle name="40% - Accent3 4 2 3 2 4" xfId="10003"/>
    <cellStyle name="40% - Accent3 4 2 3 2 4 2" xfId="10004"/>
    <cellStyle name="40% - Accent3 4 2 3 2 4 2 2" xfId="10005"/>
    <cellStyle name="40% - Accent3 4 2 3 2 4 3" xfId="10006"/>
    <cellStyle name="40% - Accent3 4 2 3 2 5" xfId="10007"/>
    <cellStyle name="40% - Accent3 4 2 3 2 5 2" xfId="10008"/>
    <cellStyle name="40% - Accent3 4 2 3 2 6" xfId="10009"/>
    <cellStyle name="40% - Accent3 4 2 3 3" xfId="10010"/>
    <cellStyle name="40% - Accent3 4 2 3 3 2" xfId="10011"/>
    <cellStyle name="40% - Accent3 4 2 3 3 2 2" xfId="10012"/>
    <cellStyle name="40% - Accent3 4 2 3 3 2 2 2" xfId="10013"/>
    <cellStyle name="40% - Accent3 4 2 3 3 2 2 2 2" xfId="10014"/>
    <cellStyle name="40% - Accent3 4 2 3 3 2 2 3" xfId="10015"/>
    <cellStyle name="40% - Accent3 4 2 3 3 2 3" xfId="10016"/>
    <cellStyle name="40% - Accent3 4 2 3 3 2 3 2" xfId="10017"/>
    <cellStyle name="40% - Accent3 4 2 3 3 2 4" xfId="10018"/>
    <cellStyle name="40% - Accent3 4 2 3 3 3" xfId="10019"/>
    <cellStyle name="40% - Accent3 4 2 3 3 3 2" xfId="10020"/>
    <cellStyle name="40% - Accent3 4 2 3 3 3 2 2" xfId="10021"/>
    <cellStyle name="40% - Accent3 4 2 3 3 3 2 2 2" xfId="10022"/>
    <cellStyle name="40% - Accent3 4 2 3 3 3 2 3" xfId="10023"/>
    <cellStyle name="40% - Accent3 4 2 3 3 3 3" xfId="10024"/>
    <cellStyle name="40% - Accent3 4 2 3 3 3 3 2" xfId="10025"/>
    <cellStyle name="40% - Accent3 4 2 3 3 3 4" xfId="10026"/>
    <cellStyle name="40% - Accent3 4 2 3 3 4" xfId="10027"/>
    <cellStyle name="40% - Accent3 4 2 3 3 4 2" xfId="10028"/>
    <cellStyle name="40% - Accent3 4 2 3 3 4 2 2" xfId="10029"/>
    <cellStyle name="40% - Accent3 4 2 3 3 4 3" xfId="10030"/>
    <cellStyle name="40% - Accent3 4 2 3 3 5" xfId="10031"/>
    <cellStyle name="40% - Accent3 4 2 3 3 5 2" xfId="10032"/>
    <cellStyle name="40% - Accent3 4 2 3 3 6" xfId="10033"/>
    <cellStyle name="40% - Accent3 4 2 3 4" xfId="10034"/>
    <cellStyle name="40% - Accent3 4 2 3 4 2" xfId="10035"/>
    <cellStyle name="40% - Accent3 4 2 3 4 2 2" xfId="10036"/>
    <cellStyle name="40% - Accent3 4 2 3 4 2 2 2" xfId="10037"/>
    <cellStyle name="40% - Accent3 4 2 3 4 2 2 2 2" xfId="10038"/>
    <cellStyle name="40% - Accent3 4 2 3 4 2 2 3" xfId="10039"/>
    <cellStyle name="40% - Accent3 4 2 3 4 2 3" xfId="10040"/>
    <cellStyle name="40% - Accent3 4 2 3 4 2 3 2" xfId="10041"/>
    <cellStyle name="40% - Accent3 4 2 3 4 2 4" xfId="10042"/>
    <cellStyle name="40% - Accent3 4 2 3 4 3" xfId="10043"/>
    <cellStyle name="40% - Accent3 4 2 3 4 3 2" xfId="10044"/>
    <cellStyle name="40% - Accent3 4 2 3 4 3 2 2" xfId="10045"/>
    <cellStyle name="40% - Accent3 4 2 3 4 3 2 2 2" xfId="10046"/>
    <cellStyle name="40% - Accent3 4 2 3 4 3 2 3" xfId="10047"/>
    <cellStyle name="40% - Accent3 4 2 3 4 3 3" xfId="10048"/>
    <cellStyle name="40% - Accent3 4 2 3 4 3 3 2" xfId="10049"/>
    <cellStyle name="40% - Accent3 4 2 3 4 3 4" xfId="10050"/>
    <cellStyle name="40% - Accent3 4 2 3 4 4" xfId="10051"/>
    <cellStyle name="40% - Accent3 4 2 3 4 4 2" xfId="10052"/>
    <cellStyle name="40% - Accent3 4 2 3 4 4 2 2" xfId="10053"/>
    <cellStyle name="40% - Accent3 4 2 3 4 4 3" xfId="10054"/>
    <cellStyle name="40% - Accent3 4 2 3 4 5" xfId="10055"/>
    <cellStyle name="40% - Accent3 4 2 3 4 5 2" xfId="10056"/>
    <cellStyle name="40% - Accent3 4 2 3 4 6" xfId="10057"/>
    <cellStyle name="40% - Accent3 4 2 3 5" xfId="10058"/>
    <cellStyle name="40% - Accent3 4 2 3 5 2" xfId="10059"/>
    <cellStyle name="40% - Accent3 4 2 3 5 2 2" xfId="10060"/>
    <cellStyle name="40% - Accent3 4 2 3 5 2 2 2" xfId="10061"/>
    <cellStyle name="40% - Accent3 4 2 3 5 2 3" xfId="10062"/>
    <cellStyle name="40% - Accent3 4 2 3 5 3" xfId="10063"/>
    <cellStyle name="40% - Accent3 4 2 3 5 3 2" xfId="10064"/>
    <cellStyle name="40% - Accent3 4 2 3 5 4" xfId="10065"/>
    <cellStyle name="40% - Accent3 4 2 3 6" xfId="10066"/>
    <cellStyle name="40% - Accent3 4 2 3 6 2" xfId="10067"/>
    <cellStyle name="40% - Accent3 4 2 3 6 2 2" xfId="10068"/>
    <cellStyle name="40% - Accent3 4 2 3 6 2 2 2" xfId="10069"/>
    <cellStyle name="40% - Accent3 4 2 3 6 2 3" xfId="10070"/>
    <cellStyle name="40% - Accent3 4 2 3 6 3" xfId="10071"/>
    <cellStyle name="40% - Accent3 4 2 3 6 3 2" xfId="10072"/>
    <cellStyle name="40% - Accent3 4 2 3 6 4" xfId="10073"/>
    <cellStyle name="40% - Accent3 4 2 3 7" xfId="10074"/>
    <cellStyle name="40% - Accent3 4 2 3 7 2" xfId="10075"/>
    <cellStyle name="40% - Accent3 4 2 3 7 2 2" xfId="10076"/>
    <cellStyle name="40% - Accent3 4 2 3 7 3" xfId="10077"/>
    <cellStyle name="40% - Accent3 4 2 3 8" xfId="10078"/>
    <cellStyle name="40% - Accent3 4 2 3 8 2" xfId="10079"/>
    <cellStyle name="40% - Accent3 4 2 3 9" xfId="10080"/>
    <cellStyle name="40% - Accent3 4 2 4" xfId="10081"/>
    <cellStyle name="40% - Accent3 4 2 4 2" xfId="10082"/>
    <cellStyle name="40% - Accent3 4 2 4 2 2" xfId="10083"/>
    <cellStyle name="40% - Accent3 4 2 4 2 2 2" xfId="10084"/>
    <cellStyle name="40% - Accent3 4 2 4 2 2 2 2" xfId="10085"/>
    <cellStyle name="40% - Accent3 4 2 4 2 2 3" xfId="10086"/>
    <cellStyle name="40% - Accent3 4 2 4 2 3" xfId="10087"/>
    <cellStyle name="40% - Accent3 4 2 4 2 3 2" xfId="10088"/>
    <cellStyle name="40% - Accent3 4 2 4 2 4" xfId="10089"/>
    <cellStyle name="40% - Accent3 4 2 4 3" xfId="10090"/>
    <cellStyle name="40% - Accent3 4 2 4 3 2" xfId="10091"/>
    <cellStyle name="40% - Accent3 4 2 4 3 2 2" xfId="10092"/>
    <cellStyle name="40% - Accent3 4 2 4 3 2 2 2" xfId="10093"/>
    <cellStyle name="40% - Accent3 4 2 4 3 2 3" xfId="10094"/>
    <cellStyle name="40% - Accent3 4 2 4 3 3" xfId="10095"/>
    <cellStyle name="40% - Accent3 4 2 4 3 3 2" xfId="10096"/>
    <cellStyle name="40% - Accent3 4 2 4 3 4" xfId="10097"/>
    <cellStyle name="40% - Accent3 4 2 4 4" xfId="10098"/>
    <cellStyle name="40% - Accent3 4 2 4 4 2" xfId="10099"/>
    <cellStyle name="40% - Accent3 4 2 4 4 2 2" xfId="10100"/>
    <cellStyle name="40% - Accent3 4 2 4 4 3" xfId="10101"/>
    <cellStyle name="40% - Accent3 4 2 4 5" xfId="10102"/>
    <cellStyle name="40% - Accent3 4 2 4 5 2" xfId="10103"/>
    <cellStyle name="40% - Accent3 4 2 4 6" xfId="10104"/>
    <cellStyle name="40% - Accent3 4 2 5" xfId="10105"/>
    <cellStyle name="40% - Accent3 4 2 5 2" xfId="10106"/>
    <cellStyle name="40% - Accent3 4 2 5 2 2" xfId="10107"/>
    <cellStyle name="40% - Accent3 4 2 5 2 2 2" xfId="10108"/>
    <cellStyle name="40% - Accent3 4 2 5 2 2 2 2" xfId="10109"/>
    <cellStyle name="40% - Accent3 4 2 5 2 2 3" xfId="10110"/>
    <cellStyle name="40% - Accent3 4 2 5 2 3" xfId="10111"/>
    <cellStyle name="40% - Accent3 4 2 5 2 3 2" xfId="10112"/>
    <cellStyle name="40% - Accent3 4 2 5 2 4" xfId="10113"/>
    <cellStyle name="40% - Accent3 4 2 5 3" xfId="10114"/>
    <cellStyle name="40% - Accent3 4 2 5 3 2" xfId="10115"/>
    <cellStyle name="40% - Accent3 4 2 5 3 2 2" xfId="10116"/>
    <cellStyle name="40% - Accent3 4 2 5 3 2 2 2" xfId="10117"/>
    <cellStyle name="40% - Accent3 4 2 5 3 2 3" xfId="10118"/>
    <cellStyle name="40% - Accent3 4 2 5 3 3" xfId="10119"/>
    <cellStyle name="40% - Accent3 4 2 5 3 3 2" xfId="10120"/>
    <cellStyle name="40% - Accent3 4 2 5 3 4" xfId="10121"/>
    <cellStyle name="40% - Accent3 4 2 5 4" xfId="10122"/>
    <cellStyle name="40% - Accent3 4 2 5 4 2" xfId="10123"/>
    <cellStyle name="40% - Accent3 4 2 5 4 2 2" xfId="10124"/>
    <cellStyle name="40% - Accent3 4 2 5 4 3" xfId="10125"/>
    <cellStyle name="40% - Accent3 4 2 5 5" xfId="10126"/>
    <cellStyle name="40% - Accent3 4 2 5 5 2" xfId="10127"/>
    <cellStyle name="40% - Accent3 4 2 5 6" xfId="10128"/>
    <cellStyle name="40% - Accent3 4 2 6" xfId="10129"/>
    <cellStyle name="40% - Accent3 4 2 6 2" xfId="10130"/>
    <cellStyle name="40% - Accent3 4 2 6 2 2" xfId="10131"/>
    <cellStyle name="40% - Accent3 4 2 6 2 2 2" xfId="10132"/>
    <cellStyle name="40% - Accent3 4 2 6 2 2 2 2" xfId="10133"/>
    <cellStyle name="40% - Accent3 4 2 6 2 2 3" xfId="10134"/>
    <cellStyle name="40% - Accent3 4 2 6 2 3" xfId="10135"/>
    <cellStyle name="40% - Accent3 4 2 6 2 3 2" xfId="10136"/>
    <cellStyle name="40% - Accent3 4 2 6 2 4" xfId="10137"/>
    <cellStyle name="40% - Accent3 4 2 6 3" xfId="10138"/>
    <cellStyle name="40% - Accent3 4 2 6 3 2" xfId="10139"/>
    <cellStyle name="40% - Accent3 4 2 6 3 2 2" xfId="10140"/>
    <cellStyle name="40% - Accent3 4 2 6 3 2 2 2" xfId="10141"/>
    <cellStyle name="40% - Accent3 4 2 6 3 2 3" xfId="10142"/>
    <cellStyle name="40% - Accent3 4 2 6 3 3" xfId="10143"/>
    <cellStyle name="40% - Accent3 4 2 6 3 3 2" xfId="10144"/>
    <cellStyle name="40% - Accent3 4 2 6 3 4" xfId="10145"/>
    <cellStyle name="40% - Accent3 4 2 6 4" xfId="10146"/>
    <cellStyle name="40% - Accent3 4 2 6 4 2" xfId="10147"/>
    <cellStyle name="40% - Accent3 4 2 6 4 2 2" xfId="10148"/>
    <cellStyle name="40% - Accent3 4 2 6 4 3" xfId="10149"/>
    <cellStyle name="40% - Accent3 4 2 6 5" xfId="10150"/>
    <cellStyle name="40% - Accent3 4 2 6 5 2" xfId="10151"/>
    <cellStyle name="40% - Accent3 4 2 6 6" xfId="10152"/>
    <cellStyle name="40% - Accent3 4 2 7" xfId="10153"/>
    <cellStyle name="40% - Accent3 4 2 7 2" xfId="10154"/>
    <cellStyle name="40% - Accent3 4 2 7 2 2" xfId="10155"/>
    <cellStyle name="40% - Accent3 4 2 7 2 2 2" xfId="10156"/>
    <cellStyle name="40% - Accent3 4 2 7 2 3" xfId="10157"/>
    <cellStyle name="40% - Accent3 4 2 7 3" xfId="10158"/>
    <cellStyle name="40% - Accent3 4 2 7 3 2" xfId="10159"/>
    <cellStyle name="40% - Accent3 4 2 7 4" xfId="10160"/>
    <cellStyle name="40% - Accent3 4 2 8" xfId="10161"/>
    <cellStyle name="40% - Accent3 4 2 8 2" xfId="10162"/>
    <cellStyle name="40% - Accent3 4 2 8 2 2" xfId="10163"/>
    <cellStyle name="40% - Accent3 4 2 8 2 2 2" xfId="10164"/>
    <cellStyle name="40% - Accent3 4 2 8 2 3" xfId="10165"/>
    <cellStyle name="40% - Accent3 4 2 8 3" xfId="10166"/>
    <cellStyle name="40% - Accent3 4 2 8 3 2" xfId="10167"/>
    <cellStyle name="40% - Accent3 4 2 8 4" xfId="10168"/>
    <cellStyle name="40% - Accent3 4 2 9" xfId="10169"/>
    <cellStyle name="40% - Accent3 4 2 9 2" xfId="10170"/>
    <cellStyle name="40% - Accent3 4 2 9 2 2" xfId="10171"/>
    <cellStyle name="40% - Accent3 4 2 9 3" xfId="10172"/>
    <cellStyle name="40% - Accent3 5" xfId="10173"/>
    <cellStyle name="40% - Accent3 6" xfId="10174"/>
    <cellStyle name="40% - Accent3 6 2" xfId="10175"/>
    <cellStyle name="40% - Accent3 6 2 2" xfId="10176"/>
    <cellStyle name="40% - Accent3 6 2 3" xfId="10177"/>
    <cellStyle name="40% - Accent3 6 2_Mar BFT_NB_0303" xfId="10178"/>
    <cellStyle name="40% - Accent3 6 3" xfId="10179"/>
    <cellStyle name="40% - Accent3 6 4" xfId="10180"/>
    <cellStyle name="40% - Accent3 7" xfId="10181"/>
    <cellStyle name="40% - Accent3 8" xfId="10182"/>
    <cellStyle name="40% - Accent3 8 2" xfId="10183"/>
    <cellStyle name="40% - Accent3 8 3" xfId="10184"/>
    <cellStyle name="40% - Accent3 8 4" xfId="10185"/>
    <cellStyle name="40% - Accent3 8 4 2" xfId="10186"/>
    <cellStyle name="40% - Accent3 8 4 2 2" xfId="10187"/>
    <cellStyle name="40% - Accent3 8 4 2 2 2" xfId="10188"/>
    <cellStyle name="40% - Accent3 8 4 2 2 2 2" xfId="10189"/>
    <cellStyle name="40% - Accent3 8 4 2 2 2 2 2" xfId="10190"/>
    <cellStyle name="40% - Accent3 8 4 2 2 2 3" xfId="10191"/>
    <cellStyle name="40% - Accent3 8 4 2 2 3" xfId="10192"/>
    <cellStyle name="40% - Accent3 8 4 2 2 3 2" xfId="10193"/>
    <cellStyle name="40% - Accent3 8 4 2 2 4" xfId="10194"/>
    <cellStyle name="40% - Accent3 8 4 2 3" xfId="10195"/>
    <cellStyle name="40% - Accent3 8 4 2 3 2" xfId="10196"/>
    <cellStyle name="40% - Accent3 8 4 2 3 2 2" xfId="10197"/>
    <cellStyle name="40% - Accent3 8 4 2 3 2 2 2" xfId="10198"/>
    <cellStyle name="40% - Accent3 8 4 2 3 2 3" xfId="10199"/>
    <cellStyle name="40% - Accent3 8 4 2 3 3" xfId="10200"/>
    <cellStyle name="40% - Accent3 8 4 2 3 3 2" xfId="10201"/>
    <cellStyle name="40% - Accent3 8 4 2 3 4" xfId="10202"/>
    <cellStyle name="40% - Accent3 8 4 2 4" xfId="10203"/>
    <cellStyle name="40% - Accent3 8 4 2 4 2" xfId="10204"/>
    <cellStyle name="40% - Accent3 8 4 2 4 2 2" xfId="10205"/>
    <cellStyle name="40% - Accent3 8 4 2 4 3" xfId="10206"/>
    <cellStyle name="40% - Accent3 8 4 2 5" xfId="10207"/>
    <cellStyle name="40% - Accent3 8 4 2 5 2" xfId="10208"/>
    <cellStyle name="40% - Accent3 8 4 2 6" xfId="10209"/>
    <cellStyle name="40% - Accent3 8 4 3" xfId="10210"/>
    <cellStyle name="40% - Accent3 8 4 3 2" xfId="10211"/>
    <cellStyle name="40% - Accent3 8 4 3 2 2" xfId="10212"/>
    <cellStyle name="40% - Accent3 8 4 3 2 2 2" xfId="10213"/>
    <cellStyle name="40% - Accent3 8 4 3 2 2 2 2" xfId="10214"/>
    <cellStyle name="40% - Accent3 8 4 3 2 2 3" xfId="10215"/>
    <cellStyle name="40% - Accent3 8 4 3 2 3" xfId="10216"/>
    <cellStyle name="40% - Accent3 8 4 3 2 3 2" xfId="10217"/>
    <cellStyle name="40% - Accent3 8 4 3 2 4" xfId="10218"/>
    <cellStyle name="40% - Accent3 8 4 3 3" xfId="10219"/>
    <cellStyle name="40% - Accent3 8 4 3 3 2" xfId="10220"/>
    <cellStyle name="40% - Accent3 8 4 3 3 2 2" xfId="10221"/>
    <cellStyle name="40% - Accent3 8 4 3 3 2 2 2" xfId="10222"/>
    <cellStyle name="40% - Accent3 8 4 3 3 2 3" xfId="10223"/>
    <cellStyle name="40% - Accent3 8 4 3 3 3" xfId="10224"/>
    <cellStyle name="40% - Accent3 8 4 3 3 3 2" xfId="10225"/>
    <cellStyle name="40% - Accent3 8 4 3 3 4" xfId="10226"/>
    <cellStyle name="40% - Accent3 8 4 3 4" xfId="10227"/>
    <cellStyle name="40% - Accent3 8 4 3 4 2" xfId="10228"/>
    <cellStyle name="40% - Accent3 8 4 3 4 2 2" xfId="10229"/>
    <cellStyle name="40% - Accent3 8 4 3 4 3" xfId="10230"/>
    <cellStyle name="40% - Accent3 8 4 3 5" xfId="10231"/>
    <cellStyle name="40% - Accent3 8 4 3 5 2" xfId="10232"/>
    <cellStyle name="40% - Accent3 8 4 3 6" xfId="10233"/>
    <cellStyle name="40% - Accent3 8 4 4" xfId="10234"/>
    <cellStyle name="40% - Accent3 8 4 4 2" xfId="10235"/>
    <cellStyle name="40% - Accent3 8 4 4 2 2" xfId="10236"/>
    <cellStyle name="40% - Accent3 8 4 4 2 2 2" xfId="10237"/>
    <cellStyle name="40% - Accent3 8 4 4 2 2 2 2" xfId="10238"/>
    <cellStyle name="40% - Accent3 8 4 4 2 2 3" xfId="10239"/>
    <cellStyle name="40% - Accent3 8 4 4 2 3" xfId="10240"/>
    <cellStyle name="40% - Accent3 8 4 4 2 3 2" xfId="10241"/>
    <cellStyle name="40% - Accent3 8 4 4 2 4" xfId="10242"/>
    <cellStyle name="40% - Accent3 8 4 4 3" xfId="10243"/>
    <cellStyle name="40% - Accent3 8 4 4 3 2" xfId="10244"/>
    <cellStyle name="40% - Accent3 8 4 4 3 2 2" xfId="10245"/>
    <cellStyle name="40% - Accent3 8 4 4 3 2 2 2" xfId="10246"/>
    <cellStyle name="40% - Accent3 8 4 4 3 2 3" xfId="10247"/>
    <cellStyle name="40% - Accent3 8 4 4 3 3" xfId="10248"/>
    <cellStyle name="40% - Accent3 8 4 4 3 3 2" xfId="10249"/>
    <cellStyle name="40% - Accent3 8 4 4 3 4" xfId="10250"/>
    <cellStyle name="40% - Accent3 8 4 4 4" xfId="10251"/>
    <cellStyle name="40% - Accent3 8 4 4 4 2" xfId="10252"/>
    <cellStyle name="40% - Accent3 8 4 4 4 2 2" xfId="10253"/>
    <cellStyle name="40% - Accent3 8 4 4 4 3" xfId="10254"/>
    <cellStyle name="40% - Accent3 8 4 4 5" xfId="10255"/>
    <cellStyle name="40% - Accent3 8 4 4 5 2" xfId="10256"/>
    <cellStyle name="40% - Accent3 8 4 4 6" xfId="10257"/>
    <cellStyle name="40% - Accent3 8 4 5" xfId="10258"/>
    <cellStyle name="40% - Accent3 8 4 5 2" xfId="10259"/>
    <cellStyle name="40% - Accent3 8 4 5 2 2" xfId="10260"/>
    <cellStyle name="40% - Accent3 8 4 5 2 2 2" xfId="10261"/>
    <cellStyle name="40% - Accent3 8 4 5 2 3" xfId="10262"/>
    <cellStyle name="40% - Accent3 8 4 5 3" xfId="10263"/>
    <cellStyle name="40% - Accent3 8 4 5 3 2" xfId="10264"/>
    <cellStyle name="40% - Accent3 8 4 5 4" xfId="10265"/>
    <cellStyle name="40% - Accent3 8 4 6" xfId="10266"/>
    <cellStyle name="40% - Accent3 8 4 6 2" xfId="10267"/>
    <cellStyle name="40% - Accent3 8 4 6 2 2" xfId="10268"/>
    <cellStyle name="40% - Accent3 8 4 6 2 2 2" xfId="10269"/>
    <cellStyle name="40% - Accent3 8 4 6 2 3" xfId="10270"/>
    <cellStyle name="40% - Accent3 8 4 6 3" xfId="10271"/>
    <cellStyle name="40% - Accent3 8 4 6 3 2" xfId="10272"/>
    <cellStyle name="40% - Accent3 8 4 6 4" xfId="10273"/>
    <cellStyle name="40% - Accent3 8 4 7" xfId="10274"/>
    <cellStyle name="40% - Accent3 8 4 7 2" xfId="10275"/>
    <cellStyle name="40% - Accent3 8 4 7 2 2" xfId="10276"/>
    <cellStyle name="40% - Accent3 8 4 7 3" xfId="10277"/>
    <cellStyle name="40% - Accent3 8 4 8" xfId="10278"/>
    <cellStyle name="40% - Accent3 8 4 8 2" xfId="10279"/>
    <cellStyle name="40% - Accent3 8 4 9" xfId="10280"/>
    <cellStyle name="40% - Accent3 8 5" xfId="10281"/>
    <cellStyle name="40% - Accent3 8 5 2" xfId="10282"/>
    <cellStyle name="40% - Accent3 8 5 2 2" xfId="10283"/>
    <cellStyle name="40% - Accent3 8 5 2 2 2" xfId="10284"/>
    <cellStyle name="40% - Accent3 8 5 2 2 2 2" xfId="10285"/>
    <cellStyle name="40% - Accent3 8 5 2 2 2 2 2" xfId="10286"/>
    <cellStyle name="40% - Accent3 8 5 2 2 2 3" xfId="10287"/>
    <cellStyle name="40% - Accent3 8 5 2 2 3" xfId="10288"/>
    <cellStyle name="40% - Accent3 8 5 2 2 3 2" xfId="10289"/>
    <cellStyle name="40% - Accent3 8 5 2 2 4" xfId="10290"/>
    <cellStyle name="40% - Accent3 8 5 2 3" xfId="10291"/>
    <cellStyle name="40% - Accent3 8 5 2 3 2" xfId="10292"/>
    <cellStyle name="40% - Accent3 8 5 2 3 2 2" xfId="10293"/>
    <cellStyle name="40% - Accent3 8 5 2 3 2 2 2" xfId="10294"/>
    <cellStyle name="40% - Accent3 8 5 2 3 2 3" xfId="10295"/>
    <cellStyle name="40% - Accent3 8 5 2 3 3" xfId="10296"/>
    <cellStyle name="40% - Accent3 8 5 2 3 3 2" xfId="10297"/>
    <cellStyle name="40% - Accent3 8 5 2 3 4" xfId="10298"/>
    <cellStyle name="40% - Accent3 8 5 2 4" xfId="10299"/>
    <cellStyle name="40% - Accent3 8 5 2 4 2" xfId="10300"/>
    <cellStyle name="40% - Accent3 8 5 2 4 2 2" xfId="10301"/>
    <cellStyle name="40% - Accent3 8 5 2 4 3" xfId="10302"/>
    <cellStyle name="40% - Accent3 8 5 2 5" xfId="10303"/>
    <cellStyle name="40% - Accent3 8 5 2 5 2" xfId="10304"/>
    <cellStyle name="40% - Accent3 8 5 2 6" xfId="10305"/>
    <cellStyle name="40% - Accent3 8 5 3" xfId="10306"/>
    <cellStyle name="40% - Accent3 8 5 3 2" xfId="10307"/>
    <cellStyle name="40% - Accent3 8 5 3 2 2" xfId="10308"/>
    <cellStyle name="40% - Accent3 8 5 3 2 2 2" xfId="10309"/>
    <cellStyle name="40% - Accent3 8 5 3 2 2 2 2" xfId="10310"/>
    <cellStyle name="40% - Accent3 8 5 3 2 2 3" xfId="10311"/>
    <cellStyle name="40% - Accent3 8 5 3 2 3" xfId="10312"/>
    <cellStyle name="40% - Accent3 8 5 3 2 3 2" xfId="10313"/>
    <cellStyle name="40% - Accent3 8 5 3 2 4" xfId="10314"/>
    <cellStyle name="40% - Accent3 8 5 3 3" xfId="10315"/>
    <cellStyle name="40% - Accent3 8 5 3 3 2" xfId="10316"/>
    <cellStyle name="40% - Accent3 8 5 3 3 2 2" xfId="10317"/>
    <cellStyle name="40% - Accent3 8 5 3 3 2 2 2" xfId="10318"/>
    <cellStyle name="40% - Accent3 8 5 3 3 2 3" xfId="10319"/>
    <cellStyle name="40% - Accent3 8 5 3 3 3" xfId="10320"/>
    <cellStyle name="40% - Accent3 8 5 3 3 3 2" xfId="10321"/>
    <cellStyle name="40% - Accent3 8 5 3 3 4" xfId="10322"/>
    <cellStyle name="40% - Accent3 8 5 3 4" xfId="10323"/>
    <cellStyle name="40% - Accent3 8 5 3 4 2" xfId="10324"/>
    <cellStyle name="40% - Accent3 8 5 3 4 2 2" xfId="10325"/>
    <cellStyle name="40% - Accent3 8 5 3 4 3" xfId="10326"/>
    <cellStyle name="40% - Accent3 8 5 3 5" xfId="10327"/>
    <cellStyle name="40% - Accent3 8 5 3 5 2" xfId="10328"/>
    <cellStyle name="40% - Accent3 8 5 3 6" xfId="10329"/>
    <cellStyle name="40% - Accent3 8 5 4" xfId="10330"/>
    <cellStyle name="40% - Accent3 8 5 4 2" xfId="10331"/>
    <cellStyle name="40% - Accent3 8 5 4 2 2" xfId="10332"/>
    <cellStyle name="40% - Accent3 8 5 4 2 2 2" xfId="10333"/>
    <cellStyle name="40% - Accent3 8 5 4 2 2 2 2" xfId="10334"/>
    <cellStyle name="40% - Accent3 8 5 4 2 2 3" xfId="10335"/>
    <cellStyle name="40% - Accent3 8 5 4 2 3" xfId="10336"/>
    <cellStyle name="40% - Accent3 8 5 4 2 3 2" xfId="10337"/>
    <cellStyle name="40% - Accent3 8 5 4 2 4" xfId="10338"/>
    <cellStyle name="40% - Accent3 8 5 4 3" xfId="10339"/>
    <cellStyle name="40% - Accent3 8 5 4 3 2" xfId="10340"/>
    <cellStyle name="40% - Accent3 8 5 4 3 2 2" xfId="10341"/>
    <cellStyle name="40% - Accent3 8 5 4 3 2 2 2" xfId="10342"/>
    <cellStyle name="40% - Accent3 8 5 4 3 2 3" xfId="10343"/>
    <cellStyle name="40% - Accent3 8 5 4 3 3" xfId="10344"/>
    <cellStyle name="40% - Accent3 8 5 4 3 3 2" xfId="10345"/>
    <cellStyle name="40% - Accent3 8 5 4 3 4" xfId="10346"/>
    <cellStyle name="40% - Accent3 8 5 4 4" xfId="10347"/>
    <cellStyle name="40% - Accent3 8 5 4 4 2" xfId="10348"/>
    <cellStyle name="40% - Accent3 8 5 4 4 2 2" xfId="10349"/>
    <cellStyle name="40% - Accent3 8 5 4 4 3" xfId="10350"/>
    <cellStyle name="40% - Accent3 8 5 4 5" xfId="10351"/>
    <cellStyle name="40% - Accent3 8 5 4 5 2" xfId="10352"/>
    <cellStyle name="40% - Accent3 8 5 4 6" xfId="10353"/>
    <cellStyle name="40% - Accent3 8 5 5" xfId="10354"/>
    <cellStyle name="40% - Accent3 8 5 5 2" xfId="10355"/>
    <cellStyle name="40% - Accent3 8 5 5 2 2" xfId="10356"/>
    <cellStyle name="40% - Accent3 8 5 5 2 2 2" xfId="10357"/>
    <cellStyle name="40% - Accent3 8 5 5 2 3" xfId="10358"/>
    <cellStyle name="40% - Accent3 8 5 5 3" xfId="10359"/>
    <cellStyle name="40% - Accent3 8 5 5 3 2" xfId="10360"/>
    <cellStyle name="40% - Accent3 8 5 5 4" xfId="10361"/>
    <cellStyle name="40% - Accent3 8 5 6" xfId="10362"/>
    <cellStyle name="40% - Accent3 8 5 6 2" xfId="10363"/>
    <cellStyle name="40% - Accent3 8 5 6 2 2" xfId="10364"/>
    <cellStyle name="40% - Accent3 8 5 6 2 2 2" xfId="10365"/>
    <cellStyle name="40% - Accent3 8 5 6 2 3" xfId="10366"/>
    <cellStyle name="40% - Accent3 8 5 6 3" xfId="10367"/>
    <cellStyle name="40% - Accent3 8 5 6 3 2" xfId="10368"/>
    <cellStyle name="40% - Accent3 8 5 6 4" xfId="10369"/>
    <cellStyle name="40% - Accent3 8 5 7" xfId="10370"/>
    <cellStyle name="40% - Accent3 8 5 7 2" xfId="10371"/>
    <cellStyle name="40% - Accent3 8 5 7 2 2" xfId="10372"/>
    <cellStyle name="40% - Accent3 8 5 7 3" xfId="10373"/>
    <cellStyle name="40% - Accent3 8 5 8" xfId="10374"/>
    <cellStyle name="40% - Accent3 8 5 8 2" xfId="10375"/>
    <cellStyle name="40% - Accent3 8 5 9" xfId="10376"/>
    <cellStyle name="40% - Accent3 8 6" xfId="10377"/>
    <cellStyle name="40% - Accent3 8 6 2" xfId="10378"/>
    <cellStyle name="40% - Accent3 8 6 2 2" xfId="10379"/>
    <cellStyle name="40% - Accent3 8 6 2 2 2" xfId="10380"/>
    <cellStyle name="40% - Accent3 8 6 2 2 2 2" xfId="10381"/>
    <cellStyle name="40% - Accent3 8 6 2 2 2 2 2" xfId="10382"/>
    <cellStyle name="40% - Accent3 8 6 2 2 2 3" xfId="10383"/>
    <cellStyle name="40% - Accent3 8 6 2 2 3" xfId="10384"/>
    <cellStyle name="40% - Accent3 8 6 2 2 3 2" xfId="10385"/>
    <cellStyle name="40% - Accent3 8 6 2 2 4" xfId="10386"/>
    <cellStyle name="40% - Accent3 8 6 2 3" xfId="10387"/>
    <cellStyle name="40% - Accent3 8 6 2 3 2" xfId="10388"/>
    <cellStyle name="40% - Accent3 8 6 2 3 2 2" xfId="10389"/>
    <cellStyle name="40% - Accent3 8 6 2 3 2 2 2" xfId="10390"/>
    <cellStyle name="40% - Accent3 8 6 2 3 2 3" xfId="10391"/>
    <cellStyle name="40% - Accent3 8 6 2 3 3" xfId="10392"/>
    <cellStyle name="40% - Accent3 8 6 2 3 3 2" xfId="10393"/>
    <cellStyle name="40% - Accent3 8 6 2 3 4" xfId="10394"/>
    <cellStyle name="40% - Accent3 8 6 2 4" xfId="10395"/>
    <cellStyle name="40% - Accent3 8 6 2 4 2" xfId="10396"/>
    <cellStyle name="40% - Accent3 8 6 2 4 2 2" xfId="10397"/>
    <cellStyle name="40% - Accent3 8 6 2 4 3" xfId="10398"/>
    <cellStyle name="40% - Accent3 8 6 2 5" xfId="10399"/>
    <cellStyle name="40% - Accent3 8 6 2 5 2" xfId="10400"/>
    <cellStyle name="40% - Accent3 8 6 2 6" xfId="10401"/>
    <cellStyle name="40% - Accent3 8 6 3" xfId="10402"/>
    <cellStyle name="40% - Accent3 8 6 3 2" xfId="10403"/>
    <cellStyle name="40% - Accent3 8 6 3 2 2" xfId="10404"/>
    <cellStyle name="40% - Accent3 8 6 3 2 2 2" xfId="10405"/>
    <cellStyle name="40% - Accent3 8 6 3 2 2 2 2" xfId="10406"/>
    <cellStyle name="40% - Accent3 8 6 3 2 2 3" xfId="10407"/>
    <cellStyle name="40% - Accent3 8 6 3 2 3" xfId="10408"/>
    <cellStyle name="40% - Accent3 8 6 3 2 3 2" xfId="10409"/>
    <cellStyle name="40% - Accent3 8 6 3 2 4" xfId="10410"/>
    <cellStyle name="40% - Accent3 8 6 3 3" xfId="10411"/>
    <cellStyle name="40% - Accent3 8 6 3 3 2" xfId="10412"/>
    <cellStyle name="40% - Accent3 8 6 3 3 2 2" xfId="10413"/>
    <cellStyle name="40% - Accent3 8 6 3 3 2 2 2" xfId="10414"/>
    <cellStyle name="40% - Accent3 8 6 3 3 2 3" xfId="10415"/>
    <cellStyle name="40% - Accent3 8 6 3 3 3" xfId="10416"/>
    <cellStyle name="40% - Accent3 8 6 3 3 3 2" xfId="10417"/>
    <cellStyle name="40% - Accent3 8 6 3 3 4" xfId="10418"/>
    <cellStyle name="40% - Accent3 8 6 3 4" xfId="10419"/>
    <cellStyle name="40% - Accent3 8 6 3 4 2" xfId="10420"/>
    <cellStyle name="40% - Accent3 8 6 3 4 2 2" xfId="10421"/>
    <cellStyle name="40% - Accent3 8 6 3 4 3" xfId="10422"/>
    <cellStyle name="40% - Accent3 8 6 3 5" xfId="10423"/>
    <cellStyle name="40% - Accent3 8 6 3 5 2" xfId="10424"/>
    <cellStyle name="40% - Accent3 8 6 3 6" xfId="10425"/>
    <cellStyle name="40% - Accent3 8 6 4" xfId="10426"/>
    <cellStyle name="40% - Accent3 8 6 4 2" xfId="10427"/>
    <cellStyle name="40% - Accent3 8 6 4 2 2" xfId="10428"/>
    <cellStyle name="40% - Accent3 8 6 4 2 2 2" xfId="10429"/>
    <cellStyle name="40% - Accent3 8 6 4 2 2 2 2" xfId="10430"/>
    <cellStyle name="40% - Accent3 8 6 4 2 2 3" xfId="10431"/>
    <cellStyle name="40% - Accent3 8 6 4 2 3" xfId="10432"/>
    <cellStyle name="40% - Accent3 8 6 4 2 3 2" xfId="10433"/>
    <cellStyle name="40% - Accent3 8 6 4 2 4" xfId="10434"/>
    <cellStyle name="40% - Accent3 8 6 4 3" xfId="10435"/>
    <cellStyle name="40% - Accent3 8 6 4 3 2" xfId="10436"/>
    <cellStyle name="40% - Accent3 8 6 4 3 2 2" xfId="10437"/>
    <cellStyle name="40% - Accent3 8 6 4 3 2 2 2" xfId="10438"/>
    <cellStyle name="40% - Accent3 8 6 4 3 2 3" xfId="10439"/>
    <cellStyle name="40% - Accent3 8 6 4 3 3" xfId="10440"/>
    <cellStyle name="40% - Accent3 8 6 4 3 3 2" xfId="10441"/>
    <cellStyle name="40% - Accent3 8 6 4 3 4" xfId="10442"/>
    <cellStyle name="40% - Accent3 8 6 4 4" xfId="10443"/>
    <cellStyle name="40% - Accent3 8 6 4 4 2" xfId="10444"/>
    <cellStyle name="40% - Accent3 8 6 4 4 2 2" xfId="10445"/>
    <cellStyle name="40% - Accent3 8 6 4 4 3" xfId="10446"/>
    <cellStyle name="40% - Accent3 8 6 4 5" xfId="10447"/>
    <cellStyle name="40% - Accent3 8 6 4 5 2" xfId="10448"/>
    <cellStyle name="40% - Accent3 8 6 4 6" xfId="10449"/>
    <cellStyle name="40% - Accent3 8 6 5" xfId="10450"/>
    <cellStyle name="40% - Accent3 8 6 5 2" xfId="10451"/>
    <cellStyle name="40% - Accent3 8 6 5 2 2" xfId="10452"/>
    <cellStyle name="40% - Accent3 8 6 5 2 2 2" xfId="10453"/>
    <cellStyle name="40% - Accent3 8 6 5 2 3" xfId="10454"/>
    <cellStyle name="40% - Accent3 8 6 5 3" xfId="10455"/>
    <cellStyle name="40% - Accent3 8 6 5 3 2" xfId="10456"/>
    <cellStyle name="40% - Accent3 8 6 5 4" xfId="10457"/>
    <cellStyle name="40% - Accent3 8 6 6" xfId="10458"/>
    <cellStyle name="40% - Accent3 8 6 6 2" xfId="10459"/>
    <cellStyle name="40% - Accent3 8 6 6 2 2" xfId="10460"/>
    <cellStyle name="40% - Accent3 8 6 6 2 2 2" xfId="10461"/>
    <cellStyle name="40% - Accent3 8 6 6 2 3" xfId="10462"/>
    <cellStyle name="40% - Accent3 8 6 6 3" xfId="10463"/>
    <cellStyle name="40% - Accent3 8 6 6 3 2" xfId="10464"/>
    <cellStyle name="40% - Accent3 8 6 6 4" xfId="10465"/>
    <cellStyle name="40% - Accent3 8 6 7" xfId="10466"/>
    <cellStyle name="40% - Accent3 8 6 7 2" xfId="10467"/>
    <cellStyle name="40% - Accent3 8 6 7 2 2" xfId="10468"/>
    <cellStyle name="40% - Accent3 8 6 7 3" xfId="10469"/>
    <cellStyle name="40% - Accent3 8 6 8" xfId="10470"/>
    <cellStyle name="40% - Accent3 8 6 8 2" xfId="10471"/>
    <cellStyle name="40% - Accent3 8 6 9" xfId="10472"/>
    <cellStyle name="40% - Accent3 9" xfId="10473"/>
    <cellStyle name="40% - Accent4 10" xfId="10474"/>
    <cellStyle name="40% - Accent4 10 2" xfId="10475"/>
    <cellStyle name="40% - Accent4 10 2 2" xfId="10476"/>
    <cellStyle name="40% - Accent4 10 2 2 2" xfId="10477"/>
    <cellStyle name="40% - Accent4 10 2 2 2 2" xfId="10478"/>
    <cellStyle name="40% - Accent4 10 2 2 2 2 2" xfId="10479"/>
    <cellStyle name="40% - Accent4 10 2 2 2 3" xfId="10480"/>
    <cellStyle name="40% - Accent4 10 2 2 3" xfId="10481"/>
    <cellStyle name="40% - Accent4 10 2 2 3 2" xfId="10482"/>
    <cellStyle name="40% - Accent4 10 2 2 4" xfId="10483"/>
    <cellStyle name="40% - Accent4 10 2 3" xfId="10484"/>
    <cellStyle name="40% - Accent4 10 2 3 2" xfId="10485"/>
    <cellStyle name="40% - Accent4 10 2 3 2 2" xfId="10486"/>
    <cellStyle name="40% - Accent4 10 2 3 2 2 2" xfId="10487"/>
    <cellStyle name="40% - Accent4 10 2 3 2 3" xfId="10488"/>
    <cellStyle name="40% - Accent4 10 2 3 3" xfId="10489"/>
    <cellStyle name="40% - Accent4 10 2 3 3 2" xfId="10490"/>
    <cellStyle name="40% - Accent4 10 2 3 4" xfId="10491"/>
    <cellStyle name="40% - Accent4 10 2 4" xfId="10492"/>
    <cellStyle name="40% - Accent4 10 2 4 2" xfId="10493"/>
    <cellStyle name="40% - Accent4 10 2 4 2 2" xfId="10494"/>
    <cellStyle name="40% - Accent4 10 2 4 3" xfId="10495"/>
    <cellStyle name="40% - Accent4 10 2 5" xfId="10496"/>
    <cellStyle name="40% - Accent4 10 2 5 2" xfId="10497"/>
    <cellStyle name="40% - Accent4 10 2 6" xfId="10498"/>
    <cellStyle name="40% - Accent4 10 3" xfId="10499"/>
    <cellStyle name="40% - Accent4 10 3 2" xfId="10500"/>
    <cellStyle name="40% - Accent4 10 3 2 2" xfId="10501"/>
    <cellStyle name="40% - Accent4 10 3 2 2 2" xfId="10502"/>
    <cellStyle name="40% - Accent4 10 3 2 2 2 2" xfId="10503"/>
    <cellStyle name="40% - Accent4 10 3 2 2 3" xfId="10504"/>
    <cellStyle name="40% - Accent4 10 3 2 3" xfId="10505"/>
    <cellStyle name="40% - Accent4 10 3 2 3 2" xfId="10506"/>
    <cellStyle name="40% - Accent4 10 3 2 4" xfId="10507"/>
    <cellStyle name="40% - Accent4 10 3 3" xfId="10508"/>
    <cellStyle name="40% - Accent4 10 3 3 2" xfId="10509"/>
    <cellStyle name="40% - Accent4 10 3 3 2 2" xfId="10510"/>
    <cellStyle name="40% - Accent4 10 3 3 2 2 2" xfId="10511"/>
    <cellStyle name="40% - Accent4 10 3 3 2 3" xfId="10512"/>
    <cellStyle name="40% - Accent4 10 3 3 3" xfId="10513"/>
    <cellStyle name="40% - Accent4 10 3 3 3 2" xfId="10514"/>
    <cellStyle name="40% - Accent4 10 3 3 4" xfId="10515"/>
    <cellStyle name="40% - Accent4 10 3 4" xfId="10516"/>
    <cellStyle name="40% - Accent4 10 3 4 2" xfId="10517"/>
    <cellStyle name="40% - Accent4 10 3 4 2 2" xfId="10518"/>
    <cellStyle name="40% - Accent4 10 3 4 3" xfId="10519"/>
    <cellStyle name="40% - Accent4 10 3 5" xfId="10520"/>
    <cellStyle name="40% - Accent4 10 3 5 2" xfId="10521"/>
    <cellStyle name="40% - Accent4 10 3 6" xfId="10522"/>
    <cellStyle name="40% - Accent4 10 4" xfId="10523"/>
    <cellStyle name="40% - Accent4 10 4 2" xfId="10524"/>
    <cellStyle name="40% - Accent4 10 4 2 2" xfId="10525"/>
    <cellStyle name="40% - Accent4 10 4 2 2 2" xfId="10526"/>
    <cellStyle name="40% - Accent4 10 4 2 2 2 2" xfId="10527"/>
    <cellStyle name="40% - Accent4 10 4 2 2 3" xfId="10528"/>
    <cellStyle name="40% - Accent4 10 4 2 3" xfId="10529"/>
    <cellStyle name="40% - Accent4 10 4 2 3 2" xfId="10530"/>
    <cellStyle name="40% - Accent4 10 4 2 4" xfId="10531"/>
    <cellStyle name="40% - Accent4 10 4 3" xfId="10532"/>
    <cellStyle name="40% - Accent4 10 4 3 2" xfId="10533"/>
    <cellStyle name="40% - Accent4 10 4 3 2 2" xfId="10534"/>
    <cellStyle name="40% - Accent4 10 4 3 2 2 2" xfId="10535"/>
    <cellStyle name="40% - Accent4 10 4 3 2 3" xfId="10536"/>
    <cellStyle name="40% - Accent4 10 4 3 3" xfId="10537"/>
    <cellStyle name="40% - Accent4 10 4 3 3 2" xfId="10538"/>
    <cellStyle name="40% - Accent4 10 4 3 4" xfId="10539"/>
    <cellStyle name="40% - Accent4 10 4 4" xfId="10540"/>
    <cellStyle name="40% - Accent4 10 4 4 2" xfId="10541"/>
    <cellStyle name="40% - Accent4 10 4 4 2 2" xfId="10542"/>
    <cellStyle name="40% - Accent4 10 4 4 3" xfId="10543"/>
    <cellStyle name="40% - Accent4 10 4 5" xfId="10544"/>
    <cellStyle name="40% - Accent4 10 4 5 2" xfId="10545"/>
    <cellStyle name="40% - Accent4 10 4 6" xfId="10546"/>
    <cellStyle name="40% - Accent4 10 5" xfId="10547"/>
    <cellStyle name="40% - Accent4 10 5 2" xfId="10548"/>
    <cellStyle name="40% - Accent4 10 5 2 2" xfId="10549"/>
    <cellStyle name="40% - Accent4 10 5 2 2 2" xfId="10550"/>
    <cellStyle name="40% - Accent4 10 5 2 3" xfId="10551"/>
    <cellStyle name="40% - Accent4 10 5 3" xfId="10552"/>
    <cellStyle name="40% - Accent4 10 5 3 2" xfId="10553"/>
    <cellStyle name="40% - Accent4 10 5 4" xfId="10554"/>
    <cellStyle name="40% - Accent4 10 6" xfId="10555"/>
    <cellStyle name="40% - Accent4 10 6 2" xfId="10556"/>
    <cellStyle name="40% - Accent4 10 6 2 2" xfId="10557"/>
    <cellStyle name="40% - Accent4 10 6 2 2 2" xfId="10558"/>
    <cellStyle name="40% - Accent4 10 6 2 3" xfId="10559"/>
    <cellStyle name="40% - Accent4 10 6 3" xfId="10560"/>
    <cellStyle name="40% - Accent4 10 6 3 2" xfId="10561"/>
    <cellStyle name="40% - Accent4 10 6 4" xfId="10562"/>
    <cellStyle name="40% - Accent4 10 7" xfId="10563"/>
    <cellStyle name="40% - Accent4 10 7 2" xfId="10564"/>
    <cellStyle name="40% - Accent4 10 7 2 2" xfId="10565"/>
    <cellStyle name="40% - Accent4 10 7 3" xfId="10566"/>
    <cellStyle name="40% - Accent4 10 8" xfId="10567"/>
    <cellStyle name="40% - Accent4 10 8 2" xfId="10568"/>
    <cellStyle name="40% - Accent4 10 9" xfId="10569"/>
    <cellStyle name="40% - Accent4 11" xfId="10570"/>
    <cellStyle name="40% - Accent4 11 2" xfId="10571"/>
    <cellStyle name="40% - Accent4 11 2 2" xfId="10572"/>
    <cellStyle name="40% - Accent4 11 2 2 2" xfId="10573"/>
    <cellStyle name="40% - Accent4 11 2 2 2 2" xfId="10574"/>
    <cellStyle name="40% - Accent4 11 2 2 2 2 2" xfId="10575"/>
    <cellStyle name="40% - Accent4 11 2 2 2 3" xfId="10576"/>
    <cellStyle name="40% - Accent4 11 2 2 3" xfId="10577"/>
    <cellStyle name="40% - Accent4 11 2 2 3 2" xfId="10578"/>
    <cellStyle name="40% - Accent4 11 2 2 4" xfId="10579"/>
    <cellStyle name="40% - Accent4 11 2 3" xfId="10580"/>
    <cellStyle name="40% - Accent4 11 2 3 2" xfId="10581"/>
    <cellStyle name="40% - Accent4 11 2 3 2 2" xfId="10582"/>
    <cellStyle name="40% - Accent4 11 2 3 2 2 2" xfId="10583"/>
    <cellStyle name="40% - Accent4 11 2 3 2 3" xfId="10584"/>
    <cellStyle name="40% - Accent4 11 2 3 3" xfId="10585"/>
    <cellStyle name="40% - Accent4 11 2 3 3 2" xfId="10586"/>
    <cellStyle name="40% - Accent4 11 2 3 4" xfId="10587"/>
    <cellStyle name="40% - Accent4 11 2 4" xfId="10588"/>
    <cellStyle name="40% - Accent4 11 2 4 2" xfId="10589"/>
    <cellStyle name="40% - Accent4 11 2 4 2 2" xfId="10590"/>
    <cellStyle name="40% - Accent4 11 2 4 3" xfId="10591"/>
    <cellStyle name="40% - Accent4 11 2 5" xfId="10592"/>
    <cellStyle name="40% - Accent4 11 2 5 2" xfId="10593"/>
    <cellStyle name="40% - Accent4 11 2 6" xfId="10594"/>
    <cellStyle name="40% - Accent4 11 3" xfId="10595"/>
    <cellStyle name="40% - Accent4 11 3 2" xfId="10596"/>
    <cellStyle name="40% - Accent4 11 3 2 2" xfId="10597"/>
    <cellStyle name="40% - Accent4 11 3 2 2 2" xfId="10598"/>
    <cellStyle name="40% - Accent4 11 3 2 2 2 2" xfId="10599"/>
    <cellStyle name="40% - Accent4 11 3 2 2 3" xfId="10600"/>
    <cellStyle name="40% - Accent4 11 3 2 3" xfId="10601"/>
    <cellStyle name="40% - Accent4 11 3 2 3 2" xfId="10602"/>
    <cellStyle name="40% - Accent4 11 3 2 4" xfId="10603"/>
    <cellStyle name="40% - Accent4 11 3 3" xfId="10604"/>
    <cellStyle name="40% - Accent4 11 3 3 2" xfId="10605"/>
    <cellStyle name="40% - Accent4 11 3 3 2 2" xfId="10606"/>
    <cellStyle name="40% - Accent4 11 3 3 2 2 2" xfId="10607"/>
    <cellStyle name="40% - Accent4 11 3 3 2 3" xfId="10608"/>
    <cellStyle name="40% - Accent4 11 3 3 3" xfId="10609"/>
    <cellStyle name="40% - Accent4 11 3 3 3 2" xfId="10610"/>
    <cellStyle name="40% - Accent4 11 3 3 4" xfId="10611"/>
    <cellStyle name="40% - Accent4 11 3 4" xfId="10612"/>
    <cellStyle name="40% - Accent4 11 3 4 2" xfId="10613"/>
    <cellStyle name="40% - Accent4 11 3 4 2 2" xfId="10614"/>
    <cellStyle name="40% - Accent4 11 3 4 3" xfId="10615"/>
    <cellStyle name="40% - Accent4 11 3 5" xfId="10616"/>
    <cellStyle name="40% - Accent4 11 3 5 2" xfId="10617"/>
    <cellStyle name="40% - Accent4 11 3 6" xfId="10618"/>
    <cellStyle name="40% - Accent4 11 4" xfId="10619"/>
    <cellStyle name="40% - Accent4 11 4 2" xfId="10620"/>
    <cellStyle name="40% - Accent4 11 4 2 2" xfId="10621"/>
    <cellStyle name="40% - Accent4 11 4 2 2 2" xfId="10622"/>
    <cellStyle name="40% - Accent4 11 4 2 2 2 2" xfId="10623"/>
    <cellStyle name="40% - Accent4 11 4 2 2 3" xfId="10624"/>
    <cellStyle name="40% - Accent4 11 4 2 3" xfId="10625"/>
    <cellStyle name="40% - Accent4 11 4 2 3 2" xfId="10626"/>
    <cellStyle name="40% - Accent4 11 4 2 4" xfId="10627"/>
    <cellStyle name="40% - Accent4 11 4 3" xfId="10628"/>
    <cellStyle name="40% - Accent4 11 4 3 2" xfId="10629"/>
    <cellStyle name="40% - Accent4 11 4 3 2 2" xfId="10630"/>
    <cellStyle name="40% - Accent4 11 4 3 2 2 2" xfId="10631"/>
    <cellStyle name="40% - Accent4 11 4 3 2 3" xfId="10632"/>
    <cellStyle name="40% - Accent4 11 4 3 3" xfId="10633"/>
    <cellStyle name="40% - Accent4 11 4 3 3 2" xfId="10634"/>
    <cellStyle name="40% - Accent4 11 4 3 4" xfId="10635"/>
    <cellStyle name="40% - Accent4 11 4 4" xfId="10636"/>
    <cellStyle name="40% - Accent4 11 4 4 2" xfId="10637"/>
    <cellStyle name="40% - Accent4 11 4 4 2 2" xfId="10638"/>
    <cellStyle name="40% - Accent4 11 4 4 3" xfId="10639"/>
    <cellStyle name="40% - Accent4 11 4 5" xfId="10640"/>
    <cellStyle name="40% - Accent4 11 4 5 2" xfId="10641"/>
    <cellStyle name="40% - Accent4 11 4 6" xfId="10642"/>
    <cellStyle name="40% - Accent4 11 5" xfId="10643"/>
    <cellStyle name="40% - Accent4 11 5 2" xfId="10644"/>
    <cellStyle name="40% - Accent4 11 5 2 2" xfId="10645"/>
    <cellStyle name="40% - Accent4 11 5 2 2 2" xfId="10646"/>
    <cellStyle name="40% - Accent4 11 5 2 3" xfId="10647"/>
    <cellStyle name="40% - Accent4 11 5 3" xfId="10648"/>
    <cellStyle name="40% - Accent4 11 5 3 2" xfId="10649"/>
    <cellStyle name="40% - Accent4 11 5 4" xfId="10650"/>
    <cellStyle name="40% - Accent4 11 6" xfId="10651"/>
    <cellStyle name="40% - Accent4 11 6 2" xfId="10652"/>
    <cellStyle name="40% - Accent4 11 6 2 2" xfId="10653"/>
    <cellStyle name="40% - Accent4 11 6 2 2 2" xfId="10654"/>
    <cellStyle name="40% - Accent4 11 6 2 3" xfId="10655"/>
    <cellStyle name="40% - Accent4 11 6 3" xfId="10656"/>
    <cellStyle name="40% - Accent4 11 6 3 2" xfId="10657"/>
    <cellStyle name="40% - Accent4 11 6 4" xfId="10658"/>
    <cellStyle name="40% - Accent4 11 7" xfId="10659"/>
    <cellStyle name="40% - Accent4 11 7 2" xfId="10660"/>
    <cellStyle name="40% - Accent4 11 7 2 2" xfId="10661"/>
    <cellStyle name="40% - Accent4 11 7 3" xfId="10662"/>
    <cellStyle name="40% - Accent4 11 8" xfId="10663"/>
    <cellStyle name="40% - Accent4 11 8 2" xfId="10664"/>
    <cellStyle name="40% - Accent4 11 9" xfId="10665"/>
    <cellStyle name="40% - Accent4 12" xfId="10666"/>
    <cellStyle name="40% - Accent4 12 2" xfId="10667"/>
    <cellStyle name="40% - Accent4 12 2 2" xfId="10668"/>
    <cellStyle name="40% - Accent4 12 2 2 2" xfId="10669"/>
    <cellStyle name="40% - Accent4 12 2 2 2 2" xfId="10670"/>
    <cellStyle name="40% - Accent4 12 2 2 3" xfId="10671"/>
    <cellStyle name="40% - Accent4 12 2 3" xfId="10672"/>
    <cellStyle name="40% - Accent4 12 2 3 2" xfId="10673"/>
    <cellStyle name="40% - Accent4 12 2 4" xfId="10674"/>
    <cellStyle name="40% - Accent4 12 3" xfId="10675"/>
    <cellStyle name="40% - Accent4 12 3 2" xfId="10676"/>
    <cellStyle name="40% - Accent4 12 3 2 2" xfId="10677"/>
    <cellStyle name="40% - Accent4 12 3 2 2 2" xfId="10678"/>
    <cellStyle name="40% - Accent4 12 3 2 3" xfId="10679"/>
    <cellStyle name="40% - Accent4 12 3 3" xfId="10680"/>
    <cellStyle name="40% - Accent4 12 3 3 2" xfId="10681"/>
    <cellStyle name="40% - Accent4 12 3 4" xfId="10682"/>
    <cellStyle name="40% - Accent4 12 4" xfId="10683"/>
    <cellStyle name="40% - Accent4 12 4 2" xfId="10684"/>
    <cellStyle name="40% - Accent4 12 4 2 2" xfId="10685"/>
    <cellStyle name="40% - Accent4 12 4 3" xfId="10686"/>
    <cellStyle name="40% - Accent4 12 5" xfId="10687"/>
    <cellStyle name="40% - Accent4 12 5 2" xfId="10688"/>
    <cellStyle name="40% - Accent4 12 6" xfId="10689"/>
    <cellStyle name="40% - Accent4 13" xfId="10690"/>
    <cellStyle name="40% - Accent4 13 2" xfId="10691"/>
    <cellStyle name="40% - Accent4 13 2 2" xfId="10692"/>
    <cellStyle name="40% - Accent4 13 2 2 2" xfId="10693"/>
    <cellStyle name="40% - Accent4 13 2 2 2 2" xfId="10694"/>
    <cellStyle name="40% - Accent4 13 2 2 3" xfId="10695"/>
    <cellStyle name="40% - Accent4 13 2 3" xfId="10696"/>
    <cellStyle name="40% - Accent4 13 2 3 2" xfId="10697"/>
    <cellStyle name="40% - Accent4 13 2 4" xfId="10698"/>
    <cellStyle name="40% - Accent4 13 3" xfId="10699"/>
    <cellStyle name="40% - Accent4 13 3 2" xfId="10700"/>
    <cellStyle name="40% - Accent4 13 3 2 2" xfId="10701"/>
    <cellStyle name="40% - Accent4 13 3 2 2 2" xfId="10702"/>
    <cellStyle name="40% - Accent4 13 3 2 3" xfId="10703"/>
    <cellStyle name="40% - Accent4 13 3 3" xfId="10704"/>
    <cellStyle name="40% - Accent4 13 3 3 2" xfId="10705"/>
    <cellStyle name="40% - Accent4 13 3 4" xfId="10706"/>
    <cellStyle name="40% - Accent4 13 4" xfId="10707"/>
    <cellStyle name="40% - Accent4 13 4 2" xfId="10708"/>
    <cellStyle name="40% - Accent4 13 4 2 2" xfId="10709"/>
    <cellStyle name="40% - Accent4 13 4 3" xfId="10710"/>
    <cellStyle name="40% - Accent4 13 5" xfId="10711"/>
    <cellStyle name="40% - Accent4 13 5 2" xfId="10712"/>
    <cellStyle name="40% - Accent4 13 6" xfId="10713"/>
    <cellStyle name="40% - Accent4 14" xfId="10714"/>
    <cellStyle name="40% - Accent4 14 2" xfId="10715"/>
    <cellStyle name="40% - Accent4 14 2 2" xfId="10716"/>
    <cellStyle name="40% - Accent4 14 2 2 2" xfId="10717"/>
    <cellStyle name="40% - Accent4 14 2 2 2 2" xfId="10718"/>
    <cellStyle name="40% - Accent4 14 2 2 3" xfId="10719"/>
    <cellStyle name="40% - Accent4 14 2 3" xfId="10720"/>
    <cellStyle name="40% - Accent4 14 2 3 2" xfId="10721"/>
    <cellStyle name="40% - Accent4 14 2 4" xfId="10722"/>
    <cellStyle name="40% - Accent4 14 3" xfId="10723"/>
    <cellStyle name="40% - Accent4 14 3 2" xfId="10724"/>
    <cellStyle name="40% - Accent4 14 3 2 2" xfId="10725"/>
    <cellStyle name="40% - Accent4 14 3 2 2 2" xfId="10726"/>
    <cellStyle name="40% - Accent4 14 3 2 3" xfId="10727"/>
    <cellStyle name="40% - Accent4 14 3 3" xfId="10728"/>
    <cellStyle name="40% - Accent4 14 3 3 2" xfId="10729"/>
    <cellStyle name="40% - Accent4 14 3 4" xfId="10730"/>
    <cellStyle name="40% - Accent4 14 4" xfId="10731"/>
    <cellStyle name="40% - Accent4 14 4 2" xfId="10732"/>
    <cellStyle name="40% - Accent4 14 4 2 2" xfId="10733"/>
    <cellStyle name="40% - Accent4 14 4 3" xfId="10734"/>
    <cellStyle name="40% - Accent4 14 5" xfId="10735"/>
    <cellStyle name="40% - Accent4 14 5 2" xfId="10736"/>
    <cellStyle name="40% - Accent4 14 6" xfId="10737"/>
    <cellStyle name="40% - Accent4 15" xfId="10738"/>
    <cellStyle name="40% - Accent4 15 2" xfId="10739"/>
    <cellStyle name="40% - Accent4 15 2 2" xfId="10740"/>
    <cellStyle name="40% - Accent4 15 2 2 2" xfId="10741"/>
    <cellStyle name="40% - Accent4 15 2 3" xfId="10742"/>
    <cellStyle name="40% - Accent4 15 3" xfId="10743"/>
    <cellStyle name="40% - Accent4 15 3 2" xfId="10744"/>
    <cellStyle name="40% - Accent4 15 4" xfId="10745"/>
    <cellStyle name="40% - Accent4 16" xfId="10746"/>
    <cellStyle name="40% - Accent4 16 2" xfId="10747"/>
    <cellStyle name="40% - Accent4 16 2 2" xfId="10748"/>
    <cellStyle name="40% - Accent4 16 2 2 2" xfId="10749"/>
    <cellStyle name="40% - Accent4 16 2 3" xfId="10750"/>
    <cellStyle name="40% - Accent4 16 3" xfId="10751"/>
    <cellStyle name="40% - Accent4 16 3 2" xfId="10752"/>
    <cellStyle name="40% - Accent4 16 4" xfId="10753"/>
    <cellStyle name="40% - Accent4 17" xfId="10754"/>
    <cellStyle name="40% - Accent4 17 2" xfId="10755"/>
    <cellStyle name="40% - Accent4 17 2 2" xfId="10756"/>
    <cellStyle name="40% - Accent4 17 2 2 2" xfId="10757"/>
    <cellStyle name="40% - Accent4 17 2 3" xfId="10758"/>
    <cellStyle name="40% - Accent4 17 3" xfId="10759"/>
    <cellStyle name="40% - Accent4 17 3 2" xfId="10760"/>
    <cellStyle name="40% - Accent4 17 4" xfId="10761"/>
    <cellStyle name="40% - Accent4 18" xfId="10762"/>
    <cellStyle name="40% - Accent4 18 2" xfId="10763"/>
    <cellStyle name="40% - Accent4 18 2 2" xfId="10764"/>
    <cellStyle name="40% - Accent4 18 3" xfId="10765"/>
    <cellStyle name="40% - Accent4 19" xfId="10766"/>
    <cellStyle name="40% - Accent4 19 2" xfId="10767"/>
    <cellStyle name="40% - Accent4 2" xfId="10768"/>
    <cellStyle name="40% - Accent4 2 2" xfId="10769"/>
    <cellStyle name="40% - Accent4 2 3" xfId="10770"/>
    <cellStyle name="40% - Accent4 20" xfId="10771"/>
    <cellStyle name="40% - Accent4 3" xfId="10772"/>
    <cellStyle name="40% - Accent4 3 2" xfId="10773"/>
    <cellStyle name="40% - Accent4 4" xfId="10774"/>
    <cellStyle name="40% - Accent4 4 2" xfId="10775"/>
    <cellStyle name="40% - Accent4 4 2 10" xfId="10776"/>
    <cellStyle name="40% - Accent4 4 2 10 2" xfId="10777"/>
    <cellStyle name="40% - Accent4 4 2 11" xfId="10778"/>
    <cellStyle name="40% - Accent4 4 2 2" xfId="10779"/>
    <cellStyle name="40% - Accent4 4 2 2 2" xfId="10780"/>
    <cellStyle name="40% - Accent4 4 2 2 2 2" xfId="10781"/>
    <cellStyle name="40% - Accent4 4 2 2 2 2 2" xfId="10782"/>
    <cellStyle name="40% - Accent4 4 2 2 2 2 2 2" xfId="10783"/>
    <cellStyle name="40% - Accent4 4 2 2 2 2 2 2 2" xfId="10784"/>
    <cellStyle name="40% - Accent4 4 2 2 2 2 2 3" xfId="10785"/>
    <cellStyle name="40% - Accent4 4 2 2 2 2 3" xfId="10786"/>
    <cellStyle name="40% - Accent4 4 2 2 2 2 3 2" xfId="10787"/>
    <cellStyle name="40% - Accent4 4 2 2 2 2 4" xfId="10788"/>
    <cellStyle name="40% - Accent4 4 2 2 2 3" xfId="10789"/>
    <cellStyle name="40% - Accent4 4 2 2 2 3 2" xfId="10790"/>
    <cellStyle name="40% - Accent4 4 2 2 2 3 2 2" xfId="10791"/>
    <cellStyle name="40% - Accent4 4 2 2 2 3 2 2 2" xfId="10792"/>
    <cellStyle name="40% - Accent4 4 2 2 2 3 2 3" xfId="10793"/>
    <cellStyle name="40% - Accent4 4 2 2 2 3 3" xfId="10794"/>
    <cellStyle name="40% - Accent4 4 2 2 2 3 3 2" xfId="10795"/>
    <cellStyle name="40% - Accent4 4 2 2 2 3 4" xfId="10796"/>
    <cellStyle name="40% - Accent4 4 2 2 2 4" xfId="10797"/>
    <cellStyle name="40% - Accent4 4 2 2 2 4 2" xfId="10798"/>
    <cellStyle name="40% - Accent4 4 2 2 2 4 2 2" xfId="10799"/>
    <cellStyle name="40% - Accent4 4 2 2 2 4 3" xfId="10800"/>
    <cellStyle name="40% - Accent4 4 2 2 2 5" xfId="10801"/>
    <cellStyle name="40% - Accent4 4 2 2 2 5 2" xfId="10802"/>
    <cellStyle name="40% - Accent4 4 2 2 2 6" xfId="10803"/>
    <cellStyle name="40% - Accent4 4 2 2 3" xfId="10804"/>
    <cellStyle name="40% - Accent4 4 2 2 3 2" xfId="10805"/>
    <cellStyle name="40% - Accent4 4 2 2 3 2 2" xfId="10806"/>
    <cellStyle name="40% - Accent4 4 2 2 3 2 2 2" xfId="10807"/>
    <cellStyle name="40% - Accent4 4 2 2 3 2 2 2 2" xfId="10808"/>
    <cellStyle name="40% - Accent4 4 2 2 3 2 2 3" xfId="10809"/>
    <cellStyle name="40% - Accent4 4 2 2 3 2 3" xfId="10810"/>
    <cellStyle name="40% - Accent4 4 2 2 3 2 3 2" xfId="10811"/>
    <cellStyle name="40% - Accent4 4 2 2 3 2 4" xfId="10812"/>
    <cellStyle name="40% - Accent4 4 2 2 3 3" xfId="10813"/>
    <cellStyle name="40% - Accent4 4 2 2 3 3 2" xfId="10814"/>
    <cellStyle name="40% - Accent4 4 2 2 3 3 2 2" xfId="10815"/>
    <cellStyle name="40% - Accent4 4 2 2 3 3 2 2 2" xfId="10816"/>
    <cellStyle name="40% - Accent4 4 2 2 3 3 2 3" xfId="10817"/>
    <cellStyle name="40% - Accent4 4 2 2 3 3 3" xfId="10818"/>
    <cellStyle name="40% - Accent4 4 2 2 3 3 3 2" xfId="10819"/>
    <cellStyle name="40% - Accent4 4 2 2 3 3 4" xfId="10820"/>
    <cellStyle name="40% - Accent4 4 2 2 3 4" xfId="10821"/>
    <cellStyle name="40% - Accent4 4 2 2 3 4 2" xfId="10822"/>
    <cellStyle name="40% - Accent4 4 2 2 3 4 2 2" xfId="10823"/>
    <cellStyle name="40% - Accent4 4 2 2 3 4 3" xfId="10824"/>
    <cellStyle name="40% - Accent4 4 2 2 3 5" xfId="10825"/>
    <cellStyle name="40% - Accent4 4 2 2 3 5 2" xfId="10826"/>
    <cellStyle name="40% - Accent4 4 2 2 3 6" xfId="10827"/>
    <cellStyle name="40% - Accent4 4 2 2 4" xfId="10828"/>
    <cellStyle name="40% - Accent4 4 2 2 4 2" xfId="10829"/>
    <cellStyle name="40% - Accent4 4 2 2 4 2 2" xfId="10830"/>
    <cellStyle name="40% - Accent4 4 2 2 4 2 2 2" xfId="10831"/>
    <cellStyle name="40% - Accent4 4 2 2 4 2 2 2 2" xfId="10832"/>
    <cellStyle name="40% - Accent4 4 2 2 4 2 2 3" xfId="10833"/>
    <cellStyle name="40% - Accent4 4 2 2 4 2 3" xfId="10834"/>
    <cellStyle name="40% - Accent4 4 2 2 4 2 3 2" xfId="10835"/>
    <cellStyle name="40% - Accent4 4 2 2 4 2 4" xfId="10836"/>
    <cellStyle name="40% - Accent4 4 2 2 4 3" xfId="10837"/>
    <cellStyle name="40% - Accent4 4 2 2 4 3 2" xfId="10838"/>
    <cellStyle name="40% - Accent4 4 2 2 4 3 2 2" xfId="10839"/>
    <cellStyle name="40% - Accent4 4 2 2 4 3 2 2 2" xfId="10840"/>
    <cellStyle name="40% - Accent4 4 2 2 4 3 2 3" xfId="10841"/>
    <cellStyle name="40% - Accent4 4 2 2 4 3 3" xfId="10842"/>
    <cellStyle name="40% - Accent4 4 2 2 4 3 3 2" xfId="10843"/>
    <cellStyle name="40% - Accent4 4 2 2 4 3 4" xfId="10844"/>
    <cellStyle name="40% - Accent4 4 2 2 4 4" xfId="10845"/>
    <cellStyle name="40% - Accent4 4 2 2 4 4 2" xfId="10846"/>
    <cellStyle name="40% - Accent4 4 2 2 4 4 2 2" xfId="10847"/>
    <cellStyle name="40% - Accent4 4 2 2 4 4 3" xfId="10848"/>
    <cellStyle name="40% - Accent4 4 2 2 4 5" xfId="10849"/>
    <cellStyle name="40% - Accent4 4 2 2 4 5 2" xfId="10850"/>
    <cellStyle name="40% - Accent4 4 2 2 4 6" xfId="10851"/>
    <cellStyle name="40% - Accent4 4 2 2 5" xfId="10852"/>
    <cellStyle name="40% - Accent4 4 2 2 5 2" xfId="10853"/>
    <cellStyle name="40% - Accent4 4 2 2 5 2 2" xfId="10854"/>
    <cellStyle name="40% - Accent4 4 2 2 5 2 2 2" xfId="10855"/>
    <cellStyle name="40% - Accent4 4 2 2 5 2 3" xfId="10856"/>
    <cellStyle name="40% - Accent4 4 2 2 5 3" xfId="10857"/>
    <cellStyle name="40% - Accent4 4 2 2 5 3 2" xfId="10858"/>
    <cellStyle name="40% - Accent4 4 2 2 5 4" xfId="10859"/>
    <cellStyle name="40% - Accent4 4 2 2 6" xfId="10860"/>
    <cellStyle name="40% - Accent4 4 2 2 6 2" xfId="10861"/>
    <cellStyle name="40% - Accent4 4 2 2 6 2 2" xfId="10862"/>
    <cellStyle name="40% - Accent4 4 2 2 6 2 2 2" xfId="10863"/>
    <cellStyle name="40% - Accent4 4 2 2 6 2 3" xfId="10864"/>
    <cellStyle name="40% - Accent4 4 2 2 6 3" xfId="10865"/>
    <cellStyle name="40% - Accent4 4 2 2 6 3 2" xfId="10866"/>
    <cellStyle name="40% - Accent4 4 2 2 6 4" xfId="10867"/>
    <cellStyle name="40% - Accent4 4 2 2 7" xfId="10868"/>
    <cellStyle name="40% - Accent4 4 2 2 7 2" xfId="10869"/>
    <cellStyle name="40% - Accent4 4 2 2 7 2 2" xfId="10870"/>
    <cellStyle name="40% - Accent4 4 2 2 7 3" xfId="10871"/>
    <cellStyle name="40% - Accent4 4 2 2 8" xfId="10872"/>
    <cellStyle name="40% - Accent4 4 2 2 8 2" xfId="10873"/>
    <cellStyle name="40% - Accent4 4 2 2 9" xfId="10874"/>
    <cellStyle name="40% - Accent4 4 2 3" xfId="10875"/>
    <cellStyle name="40% - Accent4 4 2 3 2" xfId="10876"/>
    <cellStyle name="40% - Accent4 4 2 3 2 2" xfId="10877"/>
    <cellStyle name="40% - Accent4 4 2 3 2 2 2" xfId="10878"/>
    <cellStyle name="40% - Accent4 4 2 3 2 2 2 2" xfId="10879"/>
    <cellStyle name="40% - Accent4 4 2 3 2 2 2 2 2" xfId="10880"/>
    <cellStyle name="40% - Accent4 4 2 3 2 2 2 3" xfId="10881"/>
    <cellStyle name="40% - Accent4 4 2 3 2 2 3" xfId="10882"/>
    <cellStyle name="40% - Accent4 4 2 3 2 2 3 2" xfId="10883"/>
    <cellStyle name="40% - Accent4 4 2 3 2 2 4" xfId="10884"/>
    <cellStyle name="40% - Accent4 4 2 3 2 3" xfId="10885"/>
    <cellStyle name="40% - Accent4 4 2 3 2 3 2" xfId="10886"/>
    <cellStyle name="40% - Accent4 4 2 3 2 3 2 2" xfId="10887"/>
    <cellStyle name="40% - Accent4 4 2 3 2 3 2 2 2" xfId="10888"/>
    <cellStyle name="40% - Accent4 4 2 3 2 3 2 3" xfId="10889"/>
    <cellStyle name="40% - Accent4 4 2 3 2 3 3" xfId="10890"/>
    <cellStyle name="40% - Accent4 4 2 3 2 3 3 2" xfId="10891"/>
    <cellStyle name="40% - Accent4 4 2 3 2 3 4" xfId="10892"/>
    <cellStyle name="40% - Accent4 4 2 3 2 4" xfId="10893"/>
    <cellStyle name="40% - Accent4 4 2 3 2 4 2" xfId="10894"/>
    <cellStyle name="40% - Accent4 4 2 3 2 4 2 2" xfId="10895"/>
    <cellStyle name="40% - Accent4 4 2 3 2 4 3" xfId="10896"/>
    <cellStyle name="40% - Accent4 4 2 3 2 5" xfId="10897"/>
    <cellStyle name="40% - Accent4 4 2 3 2 5 2" xfId="10898"/>
    <cellStyle name="40% - Accent4 4 2 3 2 6" xfId="10899"/>
    <cellStyle name="40% - Accent4 4 2 3 3" xfId="10900"/>
    <cellStyle name="40% - Accent4 4 2 3 3 2" xfId="10901"/>
    <cellStyle name="40% - Accent4 4 2 3 3 2 2" xfId="10902"/>
    <cellStyle name="40% - Accent4 4 2 3 3 2 2 2" xfId="10903"/>
    <cellStyle name="40% - Accent4 4 2 3 3 2 2 2 2" xfId="10904"/>
    <cellStyle name="40% - Accent4 4 2 3 3 2 2 3" xfId="10905"/>
    <cellStyle name="40% - Accent4 4 2 3 3 2 3" xfId="10906"/>
    <cellStyle name="40% - Accent4 4 2 3 3 2 3 2" xfId="10907"/>
    <cellStyle name="40% - Accent4 4 2 3 3 2 4" xfId="10908"/>
    <cellStyle name="40% - Accent4 4 2 3 3 3" xfId="10909"/>
    <cellStyle name="40% - Accent4 4 2 3 3 3 2" xfId="10910"/>
    <cellStyle name="40% - Accent4 4 2 3 3 3 2 2" xfId="10911"/>
    <cellStyle name="40% - Accent4 4 2 3 3 3 2 2 2" xfId="10912"/>
    <cellStyle name="40% - Accent4 4 2 3 3 3 2 3" xfId="10913"/>
    <cellStyle name="40% - Accent4 4 2 3 3 3 3" xfId="10914"/>
    <cellStyle name="40% - Accent4 4 2 3 3 3 3 2" xfId="10915"/>
    <cellStyle name="40% - Accent4 4 2 3 3 3 4" xfId="10916"/>
    <cellStyle name="40% - Accent4 4 2 3 3 4" xfId="10917"/>
    <cellStyle name="40% - Accent4 4 2 3 3 4 2" xfId="10918"/>
    <cellStyle name="40% - Accent4 4 2 3 3 4 2 2" xfId="10919"/>
    <cellStyle name="40% - Accent4 4 2 3 3 4 3" xfId="10920"/>
    <cellStyle name="40% - Accent4 4 2 3 3 5" xfId="10921"/>
    <cellStyle name="40% - Accent4 4 2 3 3 5 2" xfId="10922"/>
    <cellStyle name="40% - Accent4 4 2 3 3 6" xfId="10923"/>
    <cellStyle name="40% - Accent4 4 2 3 4" xfId="10924"/>
    <cellStyle name="40% - Accent4 4 2 3 4 2" xfId="10925"/>
    <cellStyle name="40% - Accent4 4 2 3 4 2 2" xfId="10926"/>
    <cellStyle name="40% - Accent4 4 2 3 4 2 2 2" xfId="10927"/>
    <cellStyle name="40% - Accent4 4 2 3 4 2 2 2 2" xfId="10928"/>
    <cellStyle name="40% - Accent4 4 2 3 4 2 2 3" xfId="10929"/>
    <cellStyle name="40% - Accent4 4 2 3 4 2 3" xfId="10930"/>
    <cellStyle name="40% - Accent4 4 2 3 4 2 3 2" xfId="10931"/>
    <cellStyle name="40% - Accent4 4 2 3 4 2 4" xfId="10932"/>
    <cellStyle name="40% - Accent4 4 2 3 4 3" xfId="10933"/>
    <cellStyle name="40% - Accent4 4 2 3 4 3 2" xfId="10934"/>
    <cellStyle name="40% - Accent4 4 2 3 4 3 2 2" xfId="10935"/>
    <cellStyle name="40% - Accent4 4 2 3 4 3 2 2 2" xfId="10936"/>
    <cellStyle name="40% - Accent4 4 2 3 4 3 2 3" xfId="10937"/>
    <cellStyle name="40% - Accent4 4 2 3 4 3 3" xfId="10938"/>
    <cellStyle name="40% - Accent4 4 2 3 4 3 3 2" xfId="10939"/>
    <cellStyle name="40% - Accent4 4 2 3 4 3 4" xfId="10940"/>
    <cellStyle name="40% - Accent4 4 2 3 4 4" xfId="10941"/>
    <cellStyle name="40% - Accent4 4 2 3 4 4 2" xfId="10942"/>
    <cellStyle name="40% - Accent4 4 2 3 4 4 2 2" xfId="10943"/>
    <cellStyle name="40% - Accent4 4 2 3 4 4 3" xfId="10944"/>
    <cellStyle name="40% - Accent4 4 2 3 4 5" xfId="10945"/>
    <cellStyle name="40% - Accent4 4 2 3 4 5 2" xfId="10946"/>
    <cellStyle name="40% - Accent4 4 2 3 4 6" xfId="10947"/>
    <cellStyle name="40% - Accent4 4 2 3 5" xfId="10948"/>
    <cellStyle name="40% - Accent4 4 2 3 5 2" xfId="10949"/>
    <cellStyle name="40% - Accent4 4 2 3 5 2 2" xfId="10950"/>
    <cellStyle name="40% - Accent4 4 2 3 5 2 2 2" xfId="10951"/>
    <cellStyle name="40% - Accent4 4 2 3 5 2 3" xfId="10952"/>
    <cellStyle name="40% - Accent4 4 2 3 5 3" xfId="10953"/>
    <cellStyle name="40% - Accent4 4 2 3 5 3 2" xfId="10954"/>
    <cellStyle name="40% - Accent4 4 2 3 5 4" xfId="10955"/>
    <cellStyle name="40% - Accent4 4 2 3 6" xfId="10956"/>
    <cellStyle name="40% - Accent4 4 2 3 6 2" xfId="10957"/>
    <cellStyle name="40% - Accent4 4 2 3 6 2 2" xfId="10958"/>
    <cellStyle name="40% - Accent4 4 2 3 6 2 2 2" xfId="10959"/>
    <cellStyle name="40% - Accent4 4 2 3 6 2 3" xfId="10960"/>
    <cellStyle name="40% - Accent4 4 2 3 6 3" xfId="10961"/>
    <cellStyle name="40% - Accent4 4 2 3 6 3 2" xfId="10962"/>
    <cellStyle name="40% - Accent4 4 2 3 6 4" xfId="10963"/>
    <cellStyle name="40% - Accent4 4 2 3 7" xfId="10964"/>
    <cellStyle name="40% - Accent4 4 2 3 7 2" xfId="10965"/>
    <cellStyle name="40% - Accent4 4 2 3 7 2 2" xfId="10966"/>
    <cellStyle name="40% - Accent4 4 2 3 7 3" xfId="10967"/>
    <cellStyle name="40% - Accent4 4 2 3 8" xfId="10968"/>
    <cellStyle name="40% - Accent4 4 2 3 8 2" xfId="10969"/>
    <cellStyle name="40% - Accent4 4 2 3 9" xfId="10970"/>
    <cellStyle name="40% - Accent4 4 2 4" xfId="10971"/>
    <cellStyle name="40% - Accent4 4 2 4 2" xfId="10972"/>
    <cellStyle name="40% - Accent4 4 2 4 2 2" xfId="10973"/>
    <cellStyle name="40% - Accent4 4 2 4 2 2 2" xfId="10974"/>
    <cellStyle name="40% - Accent4 4 2 4 2 2 2 2" xfId="10975"/>
    <cellStyle name="40% - Accent4 4 2 4 2 2 3" xfId="10976"/>
    <cellStyle name="40% - Accent4 4 2 4 2 3" xfId="10977"/>
    <cellStyle name="40% - Accent4 4 2 4 2 3 2" xfId="10978"/>
    <cellStyle name="40% - Accent4 4 2 4 2 4" xfId="10979"/>
    <cellStyle name="40% - Accent4 4 2 4 3" xfId="10980"/>
    <cellStyle name="40% - Accent4 4 2 4 3 2" xfId="10981"/>
    <cellStyle name="40% - Accent4 4 2 4 3 2 2" xfId="10982"/>
    <cellStyle name="40% - Accent4 4 2 4 3 2 2 2" xfId="10983"/>
    <cellStyle name="40% - Accent4 4 2 4 3 2 3" xfId="10984"/>
    <cellStyle name="40% - Accent4 4 2 4 3 3" xfId="10985"/>
    <cellStyle name="40% - Accent4 4 2 4 3 3 2" xfId="10986"/>
    <cellStyle name="40% - Accent4 4 2 4 3 4" xfId="10987"/>
    <cellStyle name="40% - Accent4 4 2 4 4" xfId="10988"/>
    <cellStyle name="40% - Accent4 4 2 4 4 2" xfId="10989"/>
    <cellStyle name="40% - Accent4 4 2 4 4 2 2" xfId="10990"/>
    <cellStyle name="40% - Accent4 4 2 4 4 3" xfId="10991"/>
    <cellStyle name="40% - Accent4 4 2 4 5" xfId="10992"/>
    <cellStyle name="40% - Accent4 4 2 4 5 2" xfId="10993"/>
    <cellStyle name="40% - Accent4 4 2 4 6" xfId="10994"/>
    <cellStyle name="40% - Accent4 4 2 5" xfId="10995"/>
    <cellStyle name="40% - Accent4 4 2 5 2" xfId="10996"/>
    <cellStyle name="40% - Accent4 4 2 5 2 2" xfId="10997"/>
    <cellStyle name="40% - Accent4 4 2 5 2 2 2" xfId="10998"/>
    <cellStyle name="40% - Accent4 4 2 5 2 2 2 2" xfId="10999"/>
    <cellStyle name="40% - Accent4 4 2 5 2 2 3" xfId="11000"/>
    <cellStyle name="40% - Accent4 4 2 5 2 3" xfId="11001"/>
    <cellStyle name="40% - Accent4 4 2 5 2 3 2" xfId="11002"/>
    <cellStyle name="40% - Accent4 4 2 5 2 4" xfId="11003"/>
    <cellStyle name="40% - Accent4 4 2 5 3" xfId="11004"/>
    <cellStyle name="40% - Accent4 4 2 5 3 2" xfId="11005"/>
    <cellStyle name="40% - Accent4 4 2 5 3 2 2" xfId="11006"/>
    <cellStyle name="40% - Accent4 4 2 5 3 2 2 2" xfId="11007"/>
    <cellStyle name="40% - Accent4 4 2 5 3 2 3" xfId="11008"/>
    <cellStyle name="40% - Accent4 4 2 5 3 3" xfId="11009"/>
    <cellStyle name="40% - Accent4 4 2 5 3 3 2" xfId="11010"/>
    <cellStyle name="40% - Accent4 4 2 5 3 4" xfId="11011"/>
    <cellStyle name="40% - Accent4 4 2 5 4" xfId="11012"/>
    <cellStyle name="40% - Accent4 4 2 5 4 2" xfId="11013"/>
    <cellStyle name="40% - Accent4 4 2 5 4 2 2" xfId="11014"/>
    <cellStyle name="40% - Accent4 4 2 5 4 3" xfId="11015"/>
    <cellStyle name="40% - Accent4 4 2 5 5" xfId="11016"/>
    <cellStyle name="40% - Accent4 4 2 5 5 2" xfId="11017"/>
    <cellStyle name="40% - Accent4 4 2 5 6" xfId="11018"/>
    <cellStyle name="40% - Accent4 4 2 6" xfId="11019"/>
    <cellStyle name="40% - Accent4 4 2 6 2" xfId="11020"/>
    <cellStyle name="40% - Accent4 4 2 6 2 2" xfId="11021"/>
    <cellStyle name="40% - Accent4 4 2 6 2 2 2" xfId="11022"/>
    <cellStyle name="40% - Accent4 4 2 6 2 2 2 2" xfId="11023"/>
    <cellStyle name="40% - Accent4 4 2 6 2 2 3" xfId="11024"/>
    <cellStyle name="40% - Accent4 4 2 6 2 3" xfId="11025"/>
    <cellStyle name="40% - Accent4 4 2 6 2 3 2" xfId="11026"/>
    <cellStyle name="40% - Accent4 4 2 6 2 4" xfId="11027"/>
    <cellStyle name="40% - Accent4 4 2 6 3" xfId="11028"/>
    <cellStyle name="40% - Accent4 4 2 6 3 2" xfId="11029"/>
    <cellStyle name="40% - Accent4 4 2 6 3 2 2" xfId="11030"/>
    <cellStyle name="40% - Accent4 4 2 6 3 2 2 2" xfId="11031"/>
    <cellStyle name="40% - Accent4 4 2 6 3 2 3" xfId="11032"/>
    <cellStyle name="40% - Accent4 4 2 6 3 3" xfId="11033"/>
    <cellStyle name="40% - Accent4 4 2 6 3 3 2" xfId="11034"/>
    <cellStyle name="40% - Accent4 4 2 6 3 4" xfId="11035"/>
    <cellStyle name="40% - Accent4 4 2 6 4" xfId="11036"/>
    <cellStyle name="40% - Accent4 4 2 6 4 2" xfId="11037"/>
    <cellStyle name="40% - Accent4 4 2 6 4 2 2" xfId="11038"/>
    <cellStyle name="40% - Accent4 4 2 6 4 3" xfId="11039"/>
    <cellStyle name="40% - Accent4 4 2 6 5" xfId="11040"/>
    <cellStyle name="40% - Accent4 4 2 6 5 2" xfId="11041"/>
    <cellStyle name="40% - Accent4 4 2 6 6" xfId="11042"/>
    <cellStyle name="40% - Accent4 4 2 7" xfId="11043"/>
    <cellStyle name="40% - Accent4 4 2 7 2" xfId="11044"/>
    <cellStyle name="40% - Accent4 4 2 7 2 2" xfId="11045"/>
    <cellStyle name="40% - Accent4 4 2 7 2 2 2" xfId="11046"/>
    <cellStyle name="40% - Accent4 4 2 7 2 3" xfId="11047"/>
    <cellStyle name="40% - Accent4 4 2 7 3" xfId="11048"/>
    <cellStyle name="40% - Accent4 4 2 7 3 2" xfId="11049"/>
    <cellStyle name="40% - Accent4 4 2 7 4" xfId="11050"/>
    <cellStyle name="40% - Accent4 4 2 8" xfId="11051"/>
    <cellStyle name="40% - Accent4 4 2 8 2" xfId="11052"/>
    <cellStyle name="40% - Accent4 4 2 8 2 2" xfId="11053"/>
    <cellStyle name="40% - Accent4 4 2 8 2 2 2" xfId="11054"/>
    <cellStyle name="40% - Accent4 4 2 8 2 3" xfId="11055"/>
    <cellStyle name="40% - Accent4 4 2 8 3" xfId="11056"/>
    <cellStyle name="40% - Accent4 4 2 8 3 2" xfId="11057"/>
    <cellStyle name="40% - Accent4 4 2 8 4" xfId="11058"/>
    <cellStyle name="40% - Accent4 4 2 9" xfId="11059"/>
    <cellStyle name="40% - Accent4 4 2 9 2" xfId="11060"/>
    <cellStyle name="40% - Accent4 4 2 9 2 2" xfId="11061"/>
    <cellStyle name="40% - Accent4 4 2 9 3" xfId="11062"/>
    <cellStyle name="40% - Accent4 5" xfId="11063"/>
    <cellStyle name="40% - Accent4 6" xfId="11064"/>
    <cellStyle name="40% - Accent4 6 2" xfId="11065"/>
    <cellStyle name="40% - Accent4 6 2 2" xfId="11066"/>
    <cellStyle name="40% - Accent4 6 2 3" xfId="11067"/>
    <cellStyle name="40% - Accent4 6 2_Mar BFT_NB_0303" xfId="11068"/>
    <cellStyle name="40% - Accent4 6 3" xfId="11069"/>
    <cellStyle name="40% - Accent4 6 4" xfId="11070"/>
    <cellStyle name="40% - Accent4 7" xfId="11071"/>
    <cellStyle name="40% - Accent4 8" xfId="11072"/>
    <cellStyle name="40% - Accent4 8 2" xfId="11073"/>
    <cellStyle name="40% - Accent4 8 3" xfId="11074"/>
    <cellStyle name="40% - Accent4 8 4" xfId="11075"/>
    <cellStyle name="40% - Accent4 8 4 2" xfId="11076"/>
    <cellStyle name="40% - Accent4 8 4 2 2" xfId="11077"/>
    <cellStyle name="40% - Accent4 8 4 2 2 2" xfId="11078"/>
    <cellStyle name="40% - Accent4 8 4 2 2 2 2" xfId="11079"/>
    <cellStyle name="40% - Accent4 8 4 2 2 2 2 2" xfId="11080"/>
    <cellStyle name="40% - Accent4 8 4 2 2 2 3" xfId="11081"/>
    <cellStyle name="40% - Accent4 8 4 2 2 3" xfId="11082"/>
    <cellStyle name="40% - Accent4 8 4 2 2 3 2" xfId="11083"/>
    <cellStyle name="40% - Accent4 8 4 2 2 4" xfId="11084"/>
    <cellStyle name="40% - Accent4 8 4 2 3" xfId="11085"/>
    <cellStyle name="40% - Accent4 8 4 2 3 2" xfId="11086"/>
    <cellStyle name="40% - Accent4 8 4 2 3 2 2" xfId="11087"/>
    <cellStyle name="40% - Accent4 8 4 2 3 2 2 2" xfId="11088"/>
    <cellStyle name="40% - Accent4 8 4 2 3 2 3" xfId="11089"/>
    <cellStyle name="40% - Accent4 8 4 2 3 3" xfId="11090"/>
    <cellStyle name="40% - Accent4 8 4 2 3 3 2" xfId="11091"/>
    <cellStyle name="40% - Accent4 8 4 2 3 4" xfId="11092"/>
    <cellStyle name="40% - Accent4 8 4 2 4" xfId="11093"/>
    <cellStyle name="40% - Accent4 8 4 2 4 2" xfId="11094"/>
    <cellStyle name="40% - Accent4 8 4 2 4 2 2" xfId="11095"/>
    <cellStyle name="40% - Accent4 8 4 2 4 3" xfId="11096"/>
    <cellStyle name="40% - Accent4 8 4 2 5" xfId="11097"/>
    <cellStyle name="40% - Accent4 8 4 2 5 2" xfId="11098"/>
    <cellStyle name="40% - Accent4 8 4 2 6" xfId="11099"/>
    <cellStyle name="40% - Accent4 8 4 3" xfId="11100"/>
    <cellStyle name="40% - Accent4 8 4 3 2" xfId="11101"/>
    <cellStyle name="40% - Accent4 8 4 3 2 2" xfId="11102"/>
    <cellStyle name="40% - Accent4 8 4 3 2 2 2" xfId="11103"/>
    <cellStyle name="40% - Accent4 8 4 3 2 2 2 2" xfId="11104"/>
    <cellStyle name="40% - Accent4 8 4 3 2 2 3" xfId="11105"/>
    <cellStyle name="40% - Accent4 8 4 3 2 3" xfId="11106"/>
    <cellStyle name="40% - Accent4 8 4 3 2 3 2" xfId="11107"/>
    <cellStyle name="40% - Accent4 8 4 3 2 4" xfId="11108"/>
    <cellStyle name="40% - Accent4 8 4 3 3" xfId="11109"/>
    <cellStyle name="40% - Accent4 8 4 3 3 2" xfId="11110"/>
    <cellStyle name="40% - Accent4 8 4 3 3 2 2" xfId="11111"/>
    <cellStyle name="40% - Accent4 8 4 3 3 2 2 2" xfId="11112"/>
    <cellStyle name="40% - Accent4 8 4 3 3 2 3" xfId="11113"/>
    <cellStyle name="40% - Accent4 8 4 3 3 3" xfId="11114"/>
    <cellStyle name="40% - Accent4 8 4 3 3 3 2" xfId="11115"/>
    <cellStyle name="40% - Accent4 8 4 3 3 4" xfId="11116"/>
    <cellStyle name="40% - Accent4 8 4 3 4" xfId="11117"/>
    <cellStyle name="40% - Accent4 8 4 3 4 2" xfId="11118"/>
    <cellStyle name="40% - Accent4 8 4 3 4 2 2" xfId="11119"/>
    <cellStyle name="40% - Accent4 8 4 3 4 3" xfId="11120"/>
    <cellStyle name="40% - Accent4 8 4 3 5" xfId="11121"/>
    <cellStyle name="40% - Accent4 8 4 3 5 2" xfId="11122"/>
    <cellStyle name="40% - Accent4 8 4 3 6" xfId="11123"/>
    <cellStyle name="40% - Accent4 8 4 4" xfId="11124"/>
    <cellStyle name="40% - Accent4 8 4 4 2" xfId="11125"/>
    <cellStyle name="40% - Accent4 8 4 4 2 2" xfId="11126"/>
    <cellStyle name="40% - Accent4 8 4 4 2 2 2" xfId="11127"/>
    <cellStyle name="40% - Accent4 8 4 4 2 2 2 2" xfId="11128"/>
    <cellStyle name="40% - Accent4 8 4 4 2 2 3" xfId="11129"/>
    <cellStyle name="40% - Accent4 8 4 4 2 3" xfId="11130"/>
    <cellStyle name="40% - Accent4 8 4 4 2 3 2" xfId="11131"/>
    <cellStyle name="40% - Accent4 8 4 4 2 4" xfId="11132"/>
    <cellStyle name="40% - Accent4 8 4 4 3" xfId="11133"/>
    <cellStyle name="40% - Accent4 8 4 4 3 2" xfId="11134"/>
    <cellStyle name="40% - Accent4 8 4 4 3 2 2" xfId="11135"/>
    <cellStyle name="40% - Accent4 8 4 4 3 2 2 2" xfId="11136"/>
    <cellStyle name="40% - Accent4 8 4 4 3 2 3" xfId="11137"/>
    <cellStyle name="40% - Accent4 8 4 4 3 3" xfId="11138"/>
    <cellStyle name="40% - Accent4 8 4 4 3 3 2" xfId="11139"/>
    <cellStyle name="40% - Accent4 8 4 4 3 4" xfId="11140"/>
    <cellStyle name="40% - Accent4 8 4 4 4" xfId="11141"/>
    <cellStyle name="40% - Accent4 8 4 4 4 2" xfId="11142"/>
    <cellStyle name="40% - Accent4 8 4 4 4 2 2" xfId="11143"/>
    <cellStyle name="40% - Accent4 8 4 4 4 3" xfId="11144"/>
    <cellStyle name="40% - Accent4 8 4 4 5" xfId="11145"/>
    <cellStyle name="40% - Accent4 8 4 4 5 2" xfId="11146"/>
    <cellStyle name="40% - Accent4 8 4 4 6" xfId="11147"/>
    <cellStyle name="40% - Accent4 8 4 5" xfId="11148"/>
    <cellStyle name="40% - Accent4 8 4 5 2" xfId="11149"/>
    <cellStyle name="40% - Accent4 8 4 5 2 2" xfId="11150"/>
    <cellStyle name="40% - Accent4 8 4 5 2 2 2" xfId="11151"/>
    <cellStyle name="40% - Accent4 8 4 5 2 3" xfId="11152"/>
    <cellStyle name="40% - Accent4 8 4 5 3" xfId="11153"/>
    <cellStyle name="40% - Accent4 8 4 5 3 2" xfId="11154"/>
    <cellStyle name="40% - Accent4 8 4 5 4" xfId="11155"/>
    <cellStyle name="40% - Accent4 8 4 6" xfId="11156"/>
    <cellStyle name="40% - Accent4 8 4 6 2" xfId="11157"/>
    <cellStyle name="40% - Accent4 8 4 6 2 2" xfId="11158"/>
    <cellStyle name="40% - Accent4 8 4 6 2 2 2" xfId="11159"/>
    <cellStyle name="40% - Accent4 8 4 6 2 3" xfId="11160"/>
    <cellStyle name="40% - Accent4 8 4 6 3" xfId="11161"/>
    <cellStyle name="40% - Accent4 8 4 6 3 2" xfId="11162"/>
    <cellStyle name="40% - Accent4 8 4 6 4" xfId="11163"/>
    <cellStyle name="40% - Accent4 8 4 7" xfId="11164"/>
    <cellStyle name="40% - Accent4 8 4 7 2" xfId="11165"/>
    <cellStyle name="40% - Accent4 8 4 7 2 2" xfId="11166"/>
    <cellStyle name="40% - Accent4 8 4 7 3" xfId="11167"/>
    <cellStyle name="40% - Accent4 8 4 8" xfId="11168"/>
    <cellStyle name="40% - Accent4 8 4 8 2" xfId="11169"/>
    <cellStyle name="40% - Accent4 8 4 9" xfId="11170"/>
    <cellStyle name="40% - Accent4 8 5" xfId="11171"/>
    <cellStyle name="40% - Accent4 8 5 2" xfId="11172"/>
    <cellStyle name="40% - Accent4 8 5 2 2" xfId="11173"/>
    <cellStyle name="40% - Accent4 8 5 2 2 2" xfId="11174"/>
    <cellStyle name="40% - Accent4 8 5 2 2 2 2" xfId="11175"/>
    <cellStyle name="40% - Accent4 8 5 2 2 2 2 2" xfId="11176"/>
    <cellStyle name="40% - Accent4 8 5 2 2 2 3" xfId="11177"/>
    <cellStyle name="40% - Accent4 8 5 2 2 3" xfId="11178"/>
    <cellStyle name="40% - Accent4 8 5 2 2 3 2" xfId="11179"/>
    <cellStyle name="40% - Accent4 8 5 2 2 4" xfId="11180"/>
    <cellStyle name="40% - Accent4 8 5 2 3" xfId="11181"/>
    <cellStyle name="40% - Accent4 8 5 2 3 2" xfId="11182"/>
    <cellStyle name="40% - Accent4 8 5 2 3 2 2" xfId="11183"/>
    <cellStyle name="40% - Accent4 8 5 2 3 2 2 2" xfId="11184"/>
    <cellStyle name="40% - Accent4 8 5 2 3 2 3" xfId="11185"/>
    <cellStyle name="40% - Accent4 8 5 2 3 3" xfId="11186"/>
    <cellStyle name="40% - Accent4 8 5 2 3 3 2" xfId="11187"/>
    <cellStyle name="40% - Accent4 8 5 2 3 4" xfId="11188"/>
    <cellStyle name="40% - Accent4 8 5 2 4" xfId="11189"/>
    <cellStyle name="40% - Accent4 8 5 2 4 2" xfId="11190"/>
    <cellStyle name="40% - Accent4 8 5 2 4 2 2" xfId="11191"/>
    <cellStyle name="40% - Accent4 8 5 2 4 3" xfId="11192"/>
    <cellStyle name="40% - Accent4 8 5 2 5" xfId="11193"/>
    <cellStyle name="40% - Accent4 8 5 2 5 2" xfId="11194"/>
    <cellStyle name="40% - Accent4 8 5 2 6" xfId="11195"/>
    <cellStyle name="40% - Accent4 8 5 3" xfId="11196"/>
    <cellStyle name="40% - Accent4 8 5 3 2" xfId="11197"/>
    <cellStyle name="40% - Accent4 8 5 3 2 2" xfId="11198"/>
    <cellStyle name="40% - Accent4 8 5 3 2 2 2" xfId="11199"/>
    <cellStyle name="40% - Accent4 8 5 3 2 2 2 2" xfId="11200"/>
    <cellStyle name="40% - Accent4 8 5 3 2 2 3" xfId="11201"/>
    <cellStyle name="40% - Accent4 8 5 3 2 3" xfId="11202"/>
    <cellStyle name="40% - Accent4 8 5 3 2 3 2" xfId="11203"/>
    <cellStyle name="40% - Accent4 8 5 3 2 4" xfId="11204"/>
    <cellStyle name="40% - Accent4 8 5 3 3" xfId="11205"/>
    <cellStyle name="40% - Accent4 8 5 3 3 2" xfId="11206"/>
    <cellStyle name="40% - Accent4 8 5 3 3 2 2" xfId="11207"/>
    <cellStyle name="40% - Accent4 8 5 3 3 2 2 2" xfId="11208"/>
    <cellStyle name="40% - Accent4 8 5 3 3 2 3" xfId="11209"/>
    <cellStyle name="40% - Accent4 8 5 3 3 3" xfId="11210"/>
    <cellStyle name="40% - Accent4 8 5 3 3 3 2" xfId="11211"/>
    <cellStyle name="40% - Accent4 8 5 3 3 4" xfId="11212"/>
    <cellStyle name="40% - Accent4 8 5 3 4" xfId="11213"/>
    <cellStyle name="40% - Accent4 8 5 3 4 2" xfId="11214"/>
    <cellStyle name="40% - Accent4 8 5 3 4 2 2" xfId="11215"/>
    <cellStyle name="40% - Accent4 8 5 3 4 3" xfId="11216"/>
    <cellStyle name="40% - Accent4 8 5 3 5" xfId="11217"/>
    <cellStyle name="40% - Accent4 8 5 3 5 2" xfId="11218"/>
    <cellStyle name="40% - Accent4 8 5 3 6" xfId="11219"/>
    <cellStyle name="40% - Accent4 8 5 4" xfId="11220"/>
    <cellStyle name="40% - Accent4 8 5 4 2" xfId="11221"/>
    <cellStyle name="40% - Accent4 8 5 4 2 2" xfId="11222"/>
    <cellStyle name="40% - Accent4 8 5 4 2 2 2" xfId="11223"/>
    <cellStyle name="40% - Accent4 8 5 4 2 2 2 2" xfId="11224"/>
    <cellStyle name="40% - Accent4 8 5 4 2 2 3" xfId="11225"/>
    <cellStyle name="40% - Accent4 8 5 4 2 3" xfId="11226"/>
    <cellStyle name="40% - Accent4 8 5 4 2 3 2" xfId="11227"/>
    <cellStyle name="40% - Accent4 8 5 4 2 4" xfId="11228"/>
    <cellStyle name="40% - Accent4 8 5 4 3" xfId="11229"/>
    <cellStyle name="40% - Accent4 8 5 4 3 2" xfId="11230"/>
    <cellStyle name="40% - Accent4 8 5 4 3 2 2" xfId="11231"/>
    <cellStyle name="40% - Accent4 8 5 4 3 2 2 2" xfId="11232"/>
    <cellStyle name="40% - Accent4 8 5 4 3 2 3" xfId="11233"/>
    <cellStyle name="40% - Accent4 8 5 4 3 3" xfId="11234"/>
    <cellStyle name="40% - Accent4 8 5 4 3 3 2" xfId="11235"/>
    <cellStyle name="40% - Accent4 8 5 4 3 4" xfId="11236"/>
    <cellStyle name="40% - Accent4 8 5 4 4" xfId="11237"/>
    <cellStyle name="40% - Accent4 8 5 4 4 2" xfId="11238"/>
    <cellStyle name="40% - Accent4 8 5 4 4 2 2" xfId="11239"/>
    <cellStyle name="40% - Accent4 8 5 4 4 3" xfId="11240"/>
    <cellStyle name="40% - Accent4 8 5 4 5" xfId="11241"/>
    <cellStyle name="40% - Accent4 8 5 4 5 2" xfId="11242"/>
    <cellStyle name="40% - Accent4 8 5 4 6" xfId="11243"/>
    <cellStyle name="40% - Accent4 8 5 5" xfId="11244"/>
    <cellStyle name="40% - Accent4 8 5 5 2" xfId="11245"/>
    <cellStyle name="40% - Accent4 8 5 5 2 2" xfId="11246"/>
    <cellStyle name="40% - Accent4 8 5 5 2 2 2" xfId="11247"/>
    <cellStyle name="40% - Accent4 8 5 5 2 3" xfId="11248"/>
    <cellStyle name="40% - Accent4 8 5 5 3" xfId="11249"/>
    <cellStyle name="40% - Accent4 8 5 5 3 2" xfId="11250"/>
    <cellStyle name="40% - Accent4 8 5 5 4" xfId="11251"/>
    <cellStyle name="40% - Accent4 8 5 6" xfId="11252"/>
    <cellStyle name="40% - Accent4 8 5 6 2" xfId="11253"/>
    <cellStyle name="40% - Accent4 8 5 6 2 2" xfId="11254"/>
    <cellStyle name="40% - Accent4 8 5 6 2 2 2" xfId="11255"/>
    <cellStyle name="40% - Accent4 8 5 6 2 3" xfId="11256"/>
    <cellStyle name="40% - Accent4 8 5 6 3" xfId="11257"/>
    <cellStyle name="40% - Accent4 8 5 6 3 2" xfId="11258"/>
    <cellStyle name="40% - Accent4 8 5 6 4" xfId="11259"/>
    <cellStyle name="40% - Accent4 8 5 7" xfId="11260"/>
    <cellStyle name="40% - Accent4 8 5 7 2" xfId="11261"/>
    <cellStyle name="40% - Accent4 8 5 7 2 2" xfId="11262"/>
    <cellStyle name="40% - Accent4 8 5 7 3" xfId="11263"/>
    <cellStyle name="40% - Accent4 8 5 8" xfId="11264"/>
    <cellStyle name="40% - Accent4 8 5 8 2" xfId="11265"/>
    <cellStyle name="40% - Accent4 8 5 9" xfId="11266"/>
    <cellStyle name="40% - Accent4 8 6" xfId="11267"/>
    <cellStyle name="40% - Accent4 8 6 2" xfId="11268"/>
    <cellStyle name="40% - Accent4 8 6 2 2" xfId="11269"/>
    <cellStyle name="40% - Accent4 8 6 2 2 2" xfId="11270"/>
    <cellStyle name="40% - Accent4 8 6 2 2 2 2" xfId="11271"/>
    <cellStyle name="40% - Accent4 8 6 2 2 2 2 2" xfId="11272"/>
    <cellStyle name="40% - Accent4 8 6 2 2 2 3" xfId="11273"/>
    <cellStyle name="40% - Accent4 8 6 2 2 3" xfId="11274"/>
    <cellStyle name="40% - Accent4 8 6 2 2 3 2" xfId="11275"/>
    <cellStyle name="40% - Accent4 8 6 2 2 4" xfId="11276"/>
    <cellStyle name="40% - Accent4 8 6 2 3" xfId="11277"/>
    <cellStyle name="40% - Accent4 8 6 2 3 2" xfId="11278"/>
    <cellStyle name="40% - Accent4 8 6 2 3 2 2" xfId="11279"/>
    <cellStyle name="40% - Accent4 8 6 2 3 2 2 2" xfId="11280"/>
    <cellStyle name="40% - Accent4 8 6 2 3 2 3" xfId="11281"/>
    <cellStyle name="40% - Accent4 8 6 2 3 3" xfId="11282"/>
    <cellStyle name="40% - Accent4 8 6 2 3 3 2" xfId="11283"/>
    <cellStyle name="40% - Accent4 8 6 2 3 4" xfId="11284"/>
    <cellStyle name="40% - Accent4 8 6 2 4" xfId="11285"/>
    <cellStyle name="40% - Accent4 8 6 2 4 2" xfId="11286"/>
    <cellStyle name="40% - Accent4 8 6 2 4 2 2" xfId="11287"/>
    <cellStyle name="40% - Accent4 8 6 2 4 3" xfId="11288"/>
    <cellStyle name="40% - Accent4 8 6 2 5" xfId="11289"/>
    <cellStyle name="40% - Accent4 8 6 2 5 2" xfId="11290"/>
    <cellStyle name="40% - Accent4 8 6 2 6" xfId="11291"/>
    <cellStyle name="40% - Accent4 8 6 3" xfId="11292"/>
    <cellStyle name="40% - Accent4 8 6 3 2" xfId="11293"/>
    <cellStyle name="40% - Accent4 8 6 3 2 2" xfId="11294"/>
    <cellStyle name="40% - Accent4 8 6 3 2 2 2" xfId="11295"/>
    <cellStyle name="40% - Accent4 8 6 3 2 2 2 2" xfId="11296"/>
    <cellStyle name="40% - Accent4 8 6 3 2 2 3" xfId="11297"/>
    <cellStyle name="40% - Accent4 8 6 3 2 3" xfId="11298"/>
    <cellStyle name="40% - Accent4 8 6 3 2 3 2" xfId="11299"/>
    <cellStyle name="40% - Accent4 8 6 3 2 4" xfId="11300"/>
    <cellStyle name="40% - Accent4 8 6 3 3" xfId="11301"/>
    <cellStyle name="40% - Accent4 8 6 3 3 2" xfId="11302"/>
    <cellStyle name="40% - Accent4 8 6 3 3 2 2" xfId="11303"/>
    <cellStyle name="40% - Accent4 8 6 3 3 2 2 2" xfId="11304"/>
    <cellStyle name="40% - Accent4 8 6 3 3 2 3" xfId="11305"/>
    <cellStyle name="40% - Accent4 8 6 3 3 3" xfId="11306"/>
    <cellStyle name="40% - Accent4 8 6 3 3 3 2" xfId="11307"/>
    <cellStyle name="40% - Accent4 8 6 3 3 4" xfId="11308"/>
    <cellStyle name="40% - Accent4 8 6 3 4" xfId="11309"/>
    <cellStyle name="40% - Accent4 8 6 3 4 2" xfId="11310"/>
    <cellStyle name="40% - Accent4 8 6 3 4 2 2" xfId="11311"/>
    <cellStyle name="40% - Accent4 8 6 3 4 3" xfId="11312"/>
    <cellStyle name="40% - Accent4 8 6 3 5" xfId="11313"/>
    <cellStyle name="40% - Accent4 8 6 3 5 2" xfId="11314"/>
    <cellStyle name="40% - Accent4 8 6 3 6" xfId="11315"/>
    <cellStyle name="40% - Accent4 8 6 4" xfId="11316"/>
    <cellStyle name="40% - Accent4 8 6 4 2" xfId="11317"/>
    <cellStyle name="40% - Accent4 8 6 4 2 2" xfId="11318"/>
    <cellStyle name="40% - Accent4 8 6 4 2 2 2" xfId="11319"/>
    <cellStyle name="40% - Accent4 8 6 4 2 2 2 2" xfId="11320"/>
    <cellStyle name="40% - Accent4 8 6 4 2 2 3" xfId="11321"/>
    <cellStyle name="40% - Accent4 8 6 4 2 3" xfId="11322"/>
    <cellStyle name="40% - Accent4 8 6 4 2 3 2" xfId="11323"/>
    <cellStyle name="40% - Accent4 8 6 4 2 4" xfId="11324"/>
    <cellStyle name="40% - Accent4 8 6 4 3" xfId="11325"/>
    <cellStyle name="40% - Accent4 8 6 4 3 2" xfId="11326"/>
    <cellStyle name="40% - Accent4 8 6 4 3 2 2" xfId="11327"/>
    <cellStyle name="40% - Accent4 8 6 4 3 2 2 2" xfId="11328"/>
    <cellStyle name="40% - Accent4 8 6 4 3 2 3" xfId="11329"/>
    <cellStyle name="40% - Accent4 8 6 4 3 3" xfId="11330"/>
    <cellStyle name="40% - Accent4 8 6 4 3 3 2" xfId="11331"/>
    <cellStyle name="40% - Accent4 8 6 4 3 4" xfId="11332"/>
    <cellStyle name="40% - Accent4 8 6 4 4" xfId="11333"/>
    <cellStyle name="40% - Accent4 8 6 4 4 2" xfId="11334"/>
    <cellStyle name="40% - Accent4 8 6 4 4 2 2" xfId="11335"/>
    <cellStyle name="40% - Accent4 8 6 4 4 3" xfId="11336"/>
    <cellStyle name="40% - Accent4 8 6 4 5" xfId="11337"/>
    <cellStyle name="40% - Accent4 8 6 4 5 2" xfId="11338"/>
    <cellStyle name="40% - Accent4 8 6 4 6" xfId="11339"/>
    <cellStyle name="40% - Accent4 8 6 5" xfId="11340"/>
    <cellStyle name="40% - Accent4 8 6 5 2" xfId="11341"/>
    <cellStyle name="40% - Accent4 8 6 5 2 2" xfId="11342"/>
    <cellStyle name="40% - Accent4 8 6 5 2 2 2" xfId="11343"/>
    <cellStyle name="40% - Accent4 8 6 5 2 3" xfId="11344"/>
    <cellStyle name="40% - Accent4 8 6 5 3" xfId="11345"/>
    <cellStyle name="40% - Accent4 8 6 5 3 2" xfId="11346"/>
    <cellStyle name="40% - Accent4 8 6 5 4" xfId="11347"/>
    <cellStyle name="40% - Accent4 8 6 6" xfId="11348"/>
    <cellStyle name="40% - Accent4 8 6 6 2" xfId="11349"/>
    <cellStyle name="40% - Accent4 8 6 6 2 2" xfId="11350"/>
    <cellStyle name="40% - Accent4 8 6 6 2 2 2" xfId="11351"/>
    <cellStyle name="40% - Accent4 8 6 6 2 3" xfId="11352"/>
    <cellStyle name="40% - Accent4 8 6 6 3" xfId="11353"/>
    <cellStyle name="40% - Accent4 8 6 6 3 2" xfId="11354"/>
    <cellStyle name="40% - Accent4 8 6 6 4" xfId="11355"/>
    <cellStyle name="40% - Accent4 8 6 7" xfId="11356"/>
    <cellStyle name="40% - Accent4 8 6 7 2" xfId="11357"/>
    <cellStyle name="40% - Accent4 8 6 7 2 2" xfId="11358"/>
    <cellStyle name="40% - Accent4 8 6 7 3" xfId="11359"/>
    <cellStyle name="40% - Accent4 8 6 8" xfId="11360"/>
    <cellStyle name="40% - Accent4 8 6 8 2" xfId="11361"/>
    <cellStyle name="40% - Accent4 8 6 9" xfId="11362"/>
    <cellStyle name="40% - Accent4 9" xfId="11363"/>
    <cellStyle name="40% - Accent5 10" xfId="11364"/>
    <cellStyle name="40% - Accent5 10 2" xfId="11365"/>
    <cellStyle name="40% - Accent5 10 2 2" xfId="11366"/>
    <cellStyle name="40% - Accent5 10 2 2 2" xfId="11367"/>
    <cellStyle name="40% - Accent5 10 2 2 2 2" xfId="11368"/>
    <cellStyle name="40% - Accent5 10 2 2 2 2 2" xfId="11369"/>
    <cellStyle name="40% - Accent5 10 2 2 2 3" xfId="11370"/>
    <cellStyle name="40% - Accent5 10 2 2 3" xfId="11371"/>
    <cellStyle name="40% - Accent5 10 2 2 3 2" xfId="11372"/>
    <cellStyle name="40% - Accent5 10 2 2 4" xfId="11373"/>
    <cellStyle name="40% - Accent5 10 2 3" xfId="11374"/>
    <cellStyle name="40% - Accent5 10 2 3 2" xfId="11375"/>
    <cellStyle name="40% - Accent5 10 2 3 2 2" xfId="11376"/>
    <cellStyle name="40% - Accent5 10 2 3 2 2 2" xfId="11377"/>
    <cellStyle name="40% - Accent5 10 2 3 2 3" xfId="11378"/>
    <cellStyle name="40% - Accent5 10 2 3 3" xfId="11379"/>
    <cellStyle name="40% - Accent5 10 2 3 3 2" xfId="11380"/>
    <cellStyle name="40% - Accent5 10 2 3 4" xfId="11381"/>
    <cellStyle name="40% - Accent5 10 2 4" xfId="11382"/>
    <cellStyle name="40% - Accent5 10 2 4 2" xfId="11383"/>
    <cellStyle name="40% - Accent5 10 2 4 2 2" xfId="11384"/>
    <cellStyle name="40% - Accent5 10 2 4 3" xfId="11385"/>
    <cellStyle name="40% - Accent5 10 2 5" xfId="11386"/>
    <cellStyle name="40% - Accent5 10 2 5 2" xfId="11387"/>
    <cellStyle name="40% - Accent5 10 2 6" xfId="11388"/>
    <cellStyle name="40% - Accent5 10 3" xfId="11389"/>
    <cellStyle name="40% - Accent5 10 3 2" xfId="11390"/>
    <cellStyle name="40% - Accent5 10 3 2 2" xfId="11391"/>
    <cellStyle name="40% - Accent5 10 3 2 2 2" xfId="11392"/>
    <cellStyle name="40% - Accent5 10 3 2 2 2 2" xfId="11393"/>
    <cellStyle name="40% - Accent5 10 3 2 2 3" xfId="11394"/>
    <cellStyle name="40% - Accent5 10 3 2 3" xfId="11395"/>
    <cellStyle name="40% - Accent5 10 3 2 3 2" xfId="11396"/>
    <cellStyle name="40% - Accent5 10 3 2 4" xfId="11397"/>
    <cellStyle name="40% - Accent5 10 3 3" xfId="11398"/>
    <cellStyle name="40% - Accent5 10 3 3 2" xfId="11399"/>
    <cellStyle name="40% - Accent5 10 3 3 2 2" xfId="11400"/>
    <cellStyle name="40% - Accent5 10 3 3 2 2 2" xfId="11401"/>
    <cellStyle name="40% - Accent5 10 3 3 2 3" xfId="11402"/>
    <cellStyle name="40% - Accent5 10 3 3 3" xfId="11403"/>
    <cellStyle name="40% - Accent5 10 3 3 3 2" xfId="11404"/>
    <cellStyle name="40% - Accent5 10 3 3 4" xfId="11405"/>
    <cellStyle name="40% - Accent5 10 3 4" xfId="11406"/>
    <cellStyle name="40% - Accent5 10 3 4 2" xfId="11407"/>
    <cellStyle name="40% - Accent5 10 3 4 2 2" xfId="11408"/>
    <cellStyle name="40% - Accent5 10 3 4 3" xfId="11409"/>
    <cellStyle name="40% - Accent5 10 3 5" xfId="11410"/>
    <cellStyle name="40% - Accent5 10 3 5 2" xfId="11411"/>
    <cellStyle name="40% - Accent5 10 3 6" xfId="11412"/>
    <cellStyle name="40% - Accent5 10 4" xfId="11413"/>
    <cellStyle name="40% - Accent5 10 4 2" xfId="11414"/>
    <cellStyle name="40% - Accent5 10 4 2 2" xfId="11415"/>
    <cellStyle name="40% - Accent5 10 4 2 2 2" xfId="11416"/>
    <cellStyle name="40% - Accent5 10 4 2 2 2 2" xfId="11417"/>
    <cellStyle name="40% - Accent5 10 4 2 2 3" xfId="11418"/>
    <cellStyle name="40% - Accent5 10 4 2 3" xfId="11419"/>
    <cellStyle name="40% - Accent5 10 4 2 3 2" xfId="11420"/>
    <cellStyle name="40% - Accent5 10 4 2 4" xfId="11421"/>
    <cellStyle name="40% - Accent5 10 4 3" xfId="11422"/>
    <cellStyle name="40% - Accent5 10 4 3 2" xfId="11423"/>
    <cellStyle name="40% - Accent5 10 4 3 2 2" xfId="11424"/>
    <cellStyle name="40% - Accent5 10 4 3 2 2 2" xfId="11425"/>
    <cellStyle name="40% - Accent5 10 4 3 2 3" xfId="11426"/>
    <cellStyle name="40% - Accent5 10 4 3 3" xfId="11427"/>
    <cellStyle name="40% - Accent5 10 4 3 3 2" xfId="11428"/>
    <cellStyle name="40% - Accent5 10 4 3 4" xfId="11429"/>
    <cellStyle name="40% - Accent5 10 4 4" xfId="11430"/>
    <cellStyle name="40% - Accent5 10 4 4 2" xfId="11431"/>
    <cellStyle name="40% - Accent5 10 4 4 2 2" xfId="11432"/>
    <cellStyle name="40% - Accent5 10 4 4 3" xfId="11433"/>
    <cellStyle name="40% - Accent5 10 4 5" xfId="11434"/>
    <cellStyle name="40% - Accent5 10 4 5 2" xfId="11435"/>
    <cellStyle name="40% - Accent5 10 4 6" xfId="11436"/>
    <cellStyle name="40% - Accent5 10 5" xfId="11437"/>
    <cellStyle name="40% - Accent5 10 5 2" xfId="11438"/>
    <cellStyle name="40% - Accent5 10 5 2 2" xfId="11439"/>
    <cellStyle name="40% - Accent5 10 5 2 2 2" xfId="11440"/>
    <cellStyle name="40% - Accent5 10 5 2 3" xfId="11441"/>
    <cellStyle name="40% - Accent5 10 5 3" xfId="11442"/>
    <cellStyle name="40% - Accent5 10 5 3 2" xfId="11443"/>
    <cellStyle name="40% - Accent5 10 5 4" xfId="11444"/>
    <cellStyle name="40% - Accent5 10 6" xfId="11445"/>
    <cellStyle name="40% - Accent5 10 6 2" xfId="11446"/>
    <cellStyle name="40% - Accent5 10 6 2 2" xfId="11447"/>
    <cellStyle name="40% - Accent5 10 6 2 2 2" xfId="11448"/>
    <cellStyle name="40% - Accent5 10 6 2 3" xfId="11449"/>
    <cellStyle name="40% - Accent5 10 6 3" xfId="11450"/>
    <cellStyle name="40% - Accent5 10 6 3 2" xfId="11451"/>
    <cellStyle name="40% - Accent5 10 6 4" xfId="11452"/>
    <cellStyle name="40% - Accent5 10 7" xfId="11453"/>
    <cellStyle name="40% - Accent5 10 7 2" xfId="11454"/>
    <cellStyle name="40% - Accent5 10 7 2 2" xfId="11455"/>
    <cellStyle name="40% - Accent5 10 7 3" xfId="11456"/>
    <cellStyle name="40% - Accent5 10 8" xfId="11457"/>
    <cellStyle name="40% - Accent5 10 8 2" xfId="11458"/>
    <cellStyle name="40% - Accent5 10 9" xfId="11459"/>
    <cellStyle name="40% - Accent5 11" xfId="11460"/>
    <cellStyle name="40% - Accent5 11 2" xfId="11461"/>
    <cellStyle name="40% - Accent5 11 2 2" xfId="11462"/>
    <cellStyle name="40% - Accent5 11 2 2 2" xfId="11463"/>
    <cellStyle name="40% - Accent5 11 2 2 2 2" xfId="11464"/>
    <cellStyle name="40% - Accent5 11 2 2 2 2 2" xfId="11465"/>
    <cellStyle name="40% - Accent5 11 2 2 2 3" xfId="11466"/>
    <cellStyle name="40% - Accent5 11 2 2 3" xfId="11467"/>
    <cellStyle name="40% - Accent5 11 2 2 3 2" xfId="11468"/>
    <cellStyle name="40% - Accent5 11 2 2 4" xfId="11469"/>
    <cellStyle name="40% - Accent5 11 2 3" xfId="11470"/>
    <cellStyle name="40% - Accent5 11 2 3 2" xfId="11471"/>
    <cellStyle name="40% - Accent5 11 2 3 2 2" xfId="11472"/>
    <cellStyle name="40% - Accent5 11 2 3 2 2 2" xfId="11473"/>
    <cellStyle name="40% - Accent5 11 2 3 2 3" xfId="11474"/>
    <cellStyle name="40% - Accent5 11 2 3 3" xfId="11475"/>
    <cellStyle name="40% - Accent5 11 2 3 3 2" xfId="11476"/>
    <cellStyle name="40% - Accent5 11 2 3 4" xfId="11477"/>
    <cellStyle name="40% - Accent5 11 2 4" xfId="11478"/>
    <cellStyle name="40% - Accent5 11 2 4 2" xfId="11479"/>
    <cellStyle name="40% - Accent5 11 2 4 2 2" xfId="11480"/>
    <cellStyle name="40% - Accent5 11 2 4 3" xfId="11481"/>
    <cellStyle name="40% - Accent5 11 2 5" xfId="11482"/>
    <cellStyle name="40% - Accent5 11 2 5 2" xfId="11483"/>
    <cellStyle name="40% - Accent5 11 2 6" xfId="11484"/>
    <cellStyle name="40% - Accent5 11 3" xfId="11485"/>
    <cellStyle name="40% - Accent5 11 3 2" xfId="11486"/>
    <cellStyle name="40% - Accent5 11 3 2 2" xfId="11487"/>
    <cellStyle name="40% - Accent5 11 3 2 2 2" xfId="11488"/>
    <cellStyle name="40% - Accent5 11 3 2 2 2 2" xfId="11489"/>
    <cellStyle name="40% - Accent5 11 3 2 2 3" xfId="11490"/>
    <cellStyle name="40% - Accent5 11 3 2 3" xfId="11491"/>
    <cellStyle name="40% - Accent5 11 3 2 3 2" xfId="11492"/>
    <cellStyle name="40% - Accent5 11 3 2 4" xfId="11493"/>
    <cellStyle name="40% - Accent5 11 3 3" xfId="11494"/>
    <cellStyle name="40% - Accent5 11 3 3 2" xfId="11495"/>
    <cellStyle name="40% - Accent5 11 3 3 2 2" xfId="11496"/>
    <cellStyle name="40% - Accent5 11 3 3 2 2 2" xfId="11497"/>
    <cellStyle name="40% - Accent5 11 3 3 2 3" xfId="11498"/>
    <cellStyle name="40% - Accent5 11 3 3 3" xfId="11499"/>
    <cellStyle name="40% - Accent5 11 3 3 3 2" xfId="11500"/>
    <cellStyle name="40% - Accent5 11 3 3 4" xfId="11501"/>
    <cellStyle name="40% - Accent5 11 3 4" xfId="11502"/>
    <cellStyle name="40% - Accent5 11 3 4 2" xfId="11503"/>
    <cellStyle name="40% - Accent5 11 3 4 2 2" xfId="11504"/>
    <cellStyle name="40% - Accent5 11 3 4 3" xfId="11505"/>
    <cellStyle name="40% - Accent5 11 3 5" xfId="11506"/>
    <cellStyle name="40% - Accent5 11 3 5 2" xfId="11507"/>
    <cellStyle name="40% - Accent5 11 3 6" xfId="11508"/>
    <cellStyle name="40% - Accent5 11 4" xfId="11509"/>
    <cellStyle name="40% - Accent5 11 4 2" xfId="11510"/>
    <cellStyle name="40% - Accent5 11 4 2 2" xfId="11511"/>
    <cellStyle name="40% - Accent5 11 4 2 2 2" xfId="11512"/>
    <cellStyle name="40% - Accent5 11 4 2 2 2 2" xfId="11513"/>
    <cellStyle name="40% - Accent5 11 4 2 2 3" xfId="11514"/>
    <cellStyle name="40% - Accent5 11 4 2 3" xfId="11515"/>
    <cellStyle name="40% - Accent5 11 4 2 3 2" xfId="11516"/>
    <cellStyle name="40% - Accent5 11 4 2 4" xfId="11517"/>
    <cellStyle name="40% - Accent5 11 4 3" xfId="11518"/>
    <cellStyle name="40% - Accent5 11 4 3 2" xfId="11519"/>
    <cellStyle name="40% - Accent5 11 4 3 2 2" xfId="11520"/>
    <cellStyle name="40% - Accent5 11 4 3 2 2 2" xfId="11521"/>
    <cellStyle name="40% - Accent5 11 4 3 2 3" xfId="11522"/>
    <cellStyle name="40% - Accent5 11 4 3 3" xfId="11523"/>
    <cellStyle name="40% - Accent5 11 4 3 3 2" xfId="11524"/>
    <cellStyle name="40% - Accent5 11 4 3 4" xfId="11525"/>
    <cellStyle name="40% - Accent5 11 4 4" xfId="11526"/>
    <cellStyle name="40% - Accent5 11 4 4 2" xfId="11527"/>
    <cellStyle name="40% - Accent5 11 4 4 2 2" xfId="11528"/>
    <cellStyle name="40% - Accent5 11 4 4 3" xfId="11529"/>
    <cellStyle name="40% - Accent5 11 4 5" xfId="11530"/>
    <cellStyle name="40% - Accent5 11 4 5 2" xfId="11531"/>
    <cellStyle name="40% - Accent5 11 4 6" xfId="11532"/>
    <cellStyle name="40% - Accent5 11 5" xfId="11533"/>
    <cellStyle name="40% - Accent5 11 5 2" xfId="11534"/>
    <cellStyle name="40% - Accent5 11 5 2 2" xfId="11535"/>
    <cellStyle name="40% - Accent5 11 5 2 2 2" xfId="11536"/>
    <cellStyle name="40% - Accent5 11 5 2 3" xfId="11537"/>
    <cellStyle name="40% - Accent5 11 5 3" xfId="11538"/>
    <cellStyle name="40% - Accent5 11 5 3 2" xfId="11539"/>
    <cellStyle name="40% - Accent5 11 5 4" xfId="11540"/>
    <cellStyle name="40% - Accent5 11 6" xfId="11541"/>
    <cellStyle name="40% - Accent5 11 6 2" xfId="11542"/>
    <cellStyle name="40% - Accent5 11 6 2 2" xfId="11543"/>
    <cellStyle name="40% - Accent5 11 6 2 2 2" xfId="11544"/>
    <cellStyle name="40% - Accent5 11 6 2 3" xfId="11545"/>
    <cellStyle name="40% - Accent5 11 6 3" xfId="11546"/>
    <cellStyle name="40% - Accent5 11 6 3 2" xfId="11547"/>
    <cellStyle name="40% - Accent5 11 6 4" xfId="11548"/>
    <cellStyle name="40% - Accent5 11 7" xfId="11549"/>
    <cellStyle name="40% - Accent5 11 7 2" xfId="11550"/>
    <cellStyle name="40% - Accent5 11 7 2 2" xfId="11551"/>
    <cellStyle name="40% - Accent5 11 7 3" xfId="11552"/>
    <cellStyle name="40% - Accent5 11 8" xfId="11553"/>
    <cellStyle name="40% - Accent5 11 8 2" xfId="11554"/>
    <cellStyle name="40% - Accent5 11 9" xfId="11555"/>
    <cellStyle name="40% - Accent5 12" xfId="11556"/>
    <cellStyle name="40% - Accent5 12 2" xfId="11557"/>
    <cellStyle name="40% - Accent5 12 2 2" xfId="11558"/>
    <cellStyle name="40% - Accent5 12 2 2 2" xfId="11559"/>
    <cellStyle name="40% - Accent5 12 2 2 2 2" xfId="11560"/>
    <cellStyle name="40% - Accent5 12 2 2 3" xfId="11561"/>
    <cellStyle name="40% - Accent5 12 2 3" xfId="11562"/>
    <cellStyle name="40% - Accent5 12 2 3 2" xfId="11563"/>
    <cellStyle name="40% - Accent5 12 2 4" xfId="11564"/>
    <cellStyle name="40% - Accent5 12 3" xfId="11565"/>
    <cellStyle name="40% - Accent5 12 3 2" xfId="11566"/>
    <cellStyle name="40% - Accent5 12 3 2 2" xfId="11567"/>
    <cellStyle name="40% - Accent5 12 3 2 2 2" xfId="11568"/>
    <cellStyle name="40% - Accent5 12 3 2 3" xfId="11569"/>
    <cellStyle name="40% - Accent5 12 3 3" xfId="11570"/>
    <cellStyle name="40% - Accent5 12 3 3 2" xfId="11571"/>
    <cellStyle name="40% - Accent5 12 3 4" xfId="11572"/>
    <cellStyle name="40% - Accent5 12 4" xfId="11573"/>
    <cellStyle name="40% - Accent5 12 4 2" xfId="11574"/>
    <cellStyle name="40% - Accent5 12 4 2 2" xfId="11575"/>
    <cellStyle name="40% - Accent5 12 4 3" xfId="11576"/>
    <cellStyle name="40% - Accent5 12 5" xfId="11577"/>
    <cellStyle name="40% - Accent5 12 5 2" xfId="11578"/>
    <cellStyle name="40% - Accent5 12 6" xfId="11579"/>
    <cellStyle name="40% - Accent5 13" xfId="11580"/>
    <cellStyle name="40% - Accent5 13 2" xfId="11581"/>
    <cellStyle name="40% - Accent5 13 2 2" xfId="11582"/>
    <cellStyle name="40% - Accent5 13 2 2 2" xfId="11583"/>
    <cellStyle name="40% - Accent5 13 2 2 2 2" xfId="11584"/>
    <cellStyle name="40% - Accent5 13 2 2 3" xfId="11585"/>
    <cellStyle name="40% - Accent5 13 2 3" xfId="11586"/>
    <cellStyle name="40% - Accent5 13 2 3 2" xfId="11587"/>
    <cellStyle name="40% - Accent5 13 2 4" xfId="11588"/>
    <cellStyle name="40% - Accent5 13 3" xfId="11589"/>
    <cellStyle name="40% - Accent5 13 3 2" xfId="11590"/>
    <cellStyle name="40% - Accent5 13 3 2 2" xfId="11591"/>
    <cellStyle name="40% - Accent5 13 3 2 2 2" xfId="11592"/>
    <cellStyle name="40% - Accent5 13 3 2 3" xfId="11593"/>
    <cellStyle name="40% - Accent5 13 3 3" xfId="11594"/>
    <cellStyle name="40% - Accent5 13 3 3 2" xfId="11595"/>
    <cellStyle name="40% - Accent5 13 3 4" xfId="11596"/>
    <cellStyle name="40% - Accent5 13 4" xfId="11597"/>
    <cellStyle name="40% - Accent5 13 4 2" xfId="11598"/>
    <cellStyle name="40% - Accent5 13 4 2 2" xfId="11599"/>
    <cellStyle name="40% - Accent5 13 4 3" xfId="11600"/>
    <cellStyle name="40% - Accent5 13 5" xfId="11601"/>
    <cellStyle name="40% - Accent5 13 5 2" xfId="11602"/>
    <cellStyle name="40% - Accent5 13 6" xfId="11603"/>
    <cellStyle name="40% - Accent5 14" xfId="11604"/>
    <cellStyle name="40% - Accent5 14 2" xfId="11605"/>
    <cellStyle name="40% - Accent5 14 2 2" xfId="11606"/>
    <cellStyle name="40% - Accent5 14 2 2 2" xfId="11607"/>
    <cellStyle name="40% - Accent5 14 2 2 2 2" xfId="11608"/>
    <cellStyle name="40% - Accent5 14 2 2 3" xfId="11609"/>
    <cellStyle name="40% - Accent5 14 2 3" xfId="11610"/>
    <cellStyle name="40% - Accent5 14 2 3 2" xfId="11611"/>
    <cellStyle name="40% - Accent5 14 2 4" xfId="11612"/>
    <cellStyle name="40% - Accent5 14 3" xfId="11613"/>
    <cellStyle name="40% - Accent5 14 3 2" xfId="11614"/>
    <cellStyle name="40% - Accent5 14 3 2 2" xfId="11615"/>
    <cellStyle name="40% - Accent5 14 3 2 2 2" xfId="11616"/>
    <cellStyle name="40% - Accent5 14 3 2 3" xfId="11617"/>
    <cellStyle name="40% - Accent5 14 3 3" xfId="11618"/>
    <cellStyle name="40% - Accent5 14 3 3 2" xfId="11619"/>
    <cellStyle name="40% - Accent5 14 3 4" xfId="11620"/>
    <cellStyle name="40% - Accent5 14 4" xfId="11621"/>
    <cellStyle name="40% - Accent5 14 4 2" xfId="11622"/>
    <cellStyle name="40% - Accent5 14 4 2 2" xfId="11623"/>
    <cellStyle name="40% - Accent5 14 4 3" xfId="11624"/>
    <cellStyle name="40% - Accent5 14 5" xfId="11625"/>
    <cellStyle name="40% - Accent5 14 5 2" xfId="11626"/>
    <cellStyle name="40% - Accent5 14 6" xfId="11627"/>
    <cellStyle name="40% - Accent5 15" xfId="11628"/>
    <cellStyle name="40% - Accent5 15 2" xfId="11629"/>
    <cellStyle name="40% - Accent5 15 2 2" xfId="11630"/>
    <cellStyle name="40% - Accent5 15 2 2 2" xfId="11631"/>
    <cellStyle name="40% - Accent5 15 2 3" xfId="11632"/>
    <cellStyle name="40% - Accent5 15 3" xfId="11633"/>
    <cellStyle name="40% - Accent5 15 3 2" xfId="11634"/>
    <cellStyle name="40% - Accent5 15 4" xfId="11635"/>
    <cellStyle name="40% - Accent5 16" xfId="11636"/>
    <cellStyle name="40% - Accent5 16 2" xfId="11637"/>
    <cellStyle name="40% - Accent5 16 2 2" xfId="11638"/>
    <cellStyle name="40% - Accent5 16 2 2 2" xfId="11639"/>
    <cellStyle name="40% - Accent5 16 2 3" xfId="11640"/>
    <cellStyle name="40% - Accent5 16 3" xfId="11641"/>
    <cellStyle name="40% - Accent5 16 3 2" xfId="11642"/>
    <cellStyle name="40% - Accent5 16 4" xfId="11643"/>
    <cellStyle name="40% - Accent5 17" xfId="11644"/>
    <cellStyle name="40% - Accent5 17 2" xfId="11645"/>
    <cellStyle name="40% - Accent5 17 2 2" xfId="11646"/>
    <cellStyle name="40% - Accent5 17 2 2 2" xfId="11647"/>
    <cellStyle name="40% - Accent5 17 2 3" xfId="11648"/>
    <cellStyle name="40% - Accent5 17 3" xfId="11649"/>
    <cellStyle name="40% - Accent5 17 3 2" xfId="11650"/>
    <cellStyle name="40% - Accent5 17 4" xfId="11651"/>
    <cellStyle name="40% - Accent5 18" xfId="11652"/>
    <cellStyle name="40% - Accent5 18 2" xfId="11653"/>
    <cellStyle name="40% - Accent5 18 2 2" xfId="11654"/>
    <cellStyle name="40% - Accent5 18 3" xfId="11655"/>
    <cellStyle name="40% - Accent5 19" xfId="11656"/>
    <cellStyle name="40% - Accent5 19 2" xfId="11657"/>
    <cellStyle name="40% - Accent5 2" xfId="11658"/>
    <cellStyle name="40% - Accent5 2 2" xfId="11659"/>
    <cellStyle name="40% - Accent5 2 3" xfId="11660"/>
    <cellStyle name="40% - Accent5 20" xfId="11661"/>
    <cellStyle name="40% - Accent5 3" xfId="11662"/>
    <cellStyle name="40% - Accent5 3 2" xfId="11663"/>
    <cellStyle name="40% - Accent5 4" xfId="11664"/>
    <cellStyle name="40% - Accent5 4 2" xfId="11665"/>
    <cellStyle name="40% - Accent5 4 2 10" xfId="11666"/>
    <cellStyle name="40% - Accent5 4 2 10 2" xfId="11667"/>
    <cellStyle name="40% - Accent5 4 2 11" xfId="11668"/>
    <cellStyle name="40% - Accent5 4 2 2" xfId="11669"/>
    <cellStyle name="40% - Accent5 4 2 2 2" xfId="11670"/>
    <cellStyle name="40% - Accent5 4 2 2 2 2" xfId="11671"/>
    <cellStyle name="40% - Accent5 4 2 2 2 2 2" xfId="11672"/>
    <cellStyle name="40% - Accent5 4 2 2 2 2 2 2" xfId="11673"/>
    <cellStyle name="40% - Accent5 4 2 2 2 2 2 2 2" xfId="11674"/>
    <cellStyle name="40% - Accent5 4 2 2 2 2 2 3" xfId="11675"/>
    <cellStyle name="40% - Accent5 4 2 2 2 2 3" xfId="11676"/>
    <cellStyle name="40% - Accent5 4 2 2 2 2 3 2" xfId="11677"/>
    <cellStyle name="40% - Accent5 4 2 2 2 2 4" xfId="11678"/>
    <cellStyle name="40% - Accent5 4 2 2 2 3" xfId="11679"/>
    <cellStyle name="40% - Accent5 4 2 2 2 3 2" xfId="11680"/>
    <cellStyle name="40% - Accent5 4 2 2 2 3 2 2" xfId="11681"/>
    <cellStyle name="40% - Accent5 4 2 2 2 3 2 2 2" xfId="11682"/>
    <cellStyle name="40% - Accent5 4 2 2 2 3 2 3" xfId="11683"/>
    <cellStyle name="40% - Accent5 4 2 2 2 3 3" xfId="11684"/>
    <cellStyle name="40% - Accent5 4 2 2 2 3 3 2" xfId="11685"/>
    <cellStyle name="40% - Accent5 4 2 2 2 3 4" xfId="11686"/>
    <cellStyle name="40% - Accent5 4 2 2 2 4" xfId="11687"/>
    <cellStyle name="40% - Accent5 4 2 2 2 4 2" xfId="11688"/>
    <cellStyle name="40% - Accent5 4 2 2 2 4 2 2" xfId="11689"/>
    <cellStyle name="40% - Accent5 4 2 2 2 4 3" xfId="11690"/>
    <cellStyle name="40% - Accent5 4 2 2 2 5" xfId="11691"/>
    <cellStyle name="40% - Accent5 4 2 2 2 5 2" xfId="11692"/>
    <cellStyle name="40% - Accent5 4 2 2 2 6" xfId="11693"/>
    <cellStyle name="40% - Accent5 4 2 2 3" xfId="11694"/>
    <cellStyle name="40% - Accent5 4 2 2 3 2" xfId="11695"/>
    <cellStyle name="40% - Accent5 4 2 2 3 2 2" xfId="11696"/>
    <cellStyle name="40% - Accent5 4 2 2 3 2 2 2" xfId="11697"/>
    <cellStyle name="40% - Accent5 4 2 2 3 2 2 2 2" xfId="11698"/>
    <cellStyle name="40% - Accent5 4 2 2 3 2 2 3" xfId="11699"/>
    <cellStyle name="40% - Accent5 4 2 2 3 2 3" xfId="11700"/>
    <cellStyle name="40% - Accent5 4 2 2 3 2 3 2" xfId="11701"/>
    <cellStyle name="40% - Accent5 4 2 2 3 2 4" xfId="11702"/>
    <cellStyle name="40% - Accent5 4 2 2 3 3" xfId="11703"/>
    <cellStyle name="40% - Accent5 4 2 2 3 3 2" xfId="11704"/>
    <cellStyle name="40% - Accent5 4 2 2 3 3 2 2" xfId="11705"/>
    <cellStyle name="40% - Accent5 4 2 2 3 3 2 2 2" xfId="11706"/>
    <cellStyle name="40% - Accent5 4 2 2 3 3 2 3" xfId="11707"/>
    <cellStyle name="40% - Accent5 4 2 2 3 3 3" xfId="11708"/>
    <cellStyle name="40% - Accent5 4 2 2 3 3 3 2" xfId="11709"/>
    <cellStyle name="40% - Accent5 4 2 2 3 3 4" xfId="11710"/>
    <cellStyle name="40% - Accent5 4 2 2 3 4" xfId="11711"/>
    <cellStyle name="40% - Accent5 4 2 2 3 4 2" xfId="11712"/>
    <cellStyle name="40% - Accent5 4 2 2 3 4 2 2" xfId="11713"/>
    <cellStyle name="40% - Accent5 4 2 2 3 4 3" xfId="11714"/>
    <cellStyle name="40% - Accent5 4 2 2 3 5" xfId="11715"/>
    <cellStyle name="40% - Accent5 4 2 2 3 5 2" xfId="11716"/>
    <cellStyle name="40% - Accent5 4 2 2 3 6" xfId="11717"/>
    <cellStyle name="40% - Accent5 4 2 2 4" xfId="11718"/>
    <cellStyle name="40% - Accent5 4 2 2 4 2" xfId="11719"/>
    <cellStyle name="40% - Accent5 4 2 2 4 2 2" xfId="11720"/>
    <cellStyle name="40% - Accent5 4 2 2 4 2 2 2" xfId="11721"/>
    <cellStyle name="40% - Accent5 4 2 2 4 2 2 2 2" xfId="11722"/>
    <cellStyle name="40% - Accent5 4 2 2 4 2 2 3" xfId="11723"/>
    <cellStyle name="40% - Accent5 4 2 2 4 2 3" xfId="11724"/>
    <cellStyle name="40% - Accent5 4 2 2 4 2 3 2" xfId="11725"/>
    <cellStyle name="40% - Accent5 4 2 2 4 2 4" xfId="11726"/>
    <cellStyle name="40% - Accent5 4 2 2 4 3" xfId="11727"/>
    <cellStyle name="40% - Accent5 4 2 2 4 3 2" xfId="11728"/>
    <cellStyle name="40% - Accent5 4 2 2 4 3 2 2" xfId="11729"/>
    <cellStyle name="40% - Accent5 4 2 2 4 3 2 2 2" xfId="11730"/>
    <cellStyle name="40% - Accent5 4 2 2 4 3 2 3" xfId="11731"/>
    <cellStyle name="40% - Accent5 4 2 2 4 3 3" xfId="11732"/>
    <cellStyle name="40% - Accent5 4 2 2 4 3 3 2" xfId="11733"/>
    <cellStyle name="40% - Accent5 4 2 2 4 3 4" xfId="11734"/>
    <cellStyle name="40% - Accent5 4 2 2 4 4" xfId="11735"/>
    <cellStyle name="40% - Accent5 4 2 2 4 4 2" xfId="11736"/>
    <cellStyle name="40% - Accent5 4 2 2 4 4 2 2" xfId="11737"/>
    <cellStyle name="40% - Accent5 4 2 2 4 4 3" xfId="11738"/>
    <cellStyle name="40% - Accent5 4 2 2 4 5" xfId="11739"/>
    <cellStyle name="40% - Accent5 4 2 2 4 5 2" xfId="11740"/>
    <cellStyle name="40% - Accent5 4 2 2 4 6" xfId="11741"/>
    <cellStyle name="40% - Accent5 4 2 2 5" xfId="11742"/>
    <cellStyle name="40% - Accent5 4 2 2 5 2" xfId="11743"/>
    <cellStyle name="40% - Accent5 4 2 2 5 2 2" xfId="11744"/>
    <cellStyle name="40% - Accent5 4 2 2 5 2 2 2" xfId="11745"/>
    <cellStyle name="40% - Accent5 4 2 2 5 2 3" xfId="11746"/>
    <cellStyle name="40% - Accent5 4 2 2 5 3" xfId="11747"/>
    <cellStyle name="40% - Accent5 4 2 2 5 3 2" xfId="11748"/>
    <cellStyle name="40% - Accent5 4 2 2 5 4" xfId="11749"/>
    <cellStyle name="40% - Accent5 4 2 2 6" xfId="11750"/>
    <cellStyle name="40% - Accent5 4 2 2 6 2" xfId="11751"/>
    <cellStyle name="40% - Accent5 4 2 2 6 2 2" xfId="11752"/>
    <cellStyle name="40% - Accent5 4 2 2 6 2 2 2" xfId="11753"/>
    <cellStyle name="40% - Accent5 4 2 2 6 2 3" xfId="11754"/>
    <cellStyle name="40% - Accent5 4 2 2 6 3" xfId="11755"/>
    <cellStyle name="40% - Accent5 4 2 2 6 3 2" xfId="11756"/>
    <cellStyle name="40% - Accent5 4 2 2 6 4" xfId="11757"/>
    <cellStyle name="40% - Accent5 4 2 2 7" xfId="11758"/>
    <cellStyle name="40% - Accent5 4 2 2 7 2" xfId="11759"/>
    <cellStyle name="40% - Accent5 4 2 2 7 2 2" xfId="11760"/>
    <cellStyle name="40% - Accent5 4 2 2 7 3" xfId="11761"/>
    <cellStyle name="40% - Accent5 4 2 2 8" xfId="11762"/>
    <cellStyle name="40% - Accent5 4 2 2 8 2" xfId="11763"/>
    <cellStyle name="40% - Accent5 4 2 2 9" xfId="11764"/>
    <cellStyle name="40% - Accent5 4 2 3" xfId="11765"/>
    <cellStyle name="40% - Accent5 4 2 3 2" xfId="11766"/>
    <cellStyle name="40% - Accent5 4 2 3 2 2" xfId="11767"/>
    <cellStyle name="40% - Accent5 4 2 3 2 2 2" xfId="11768"/>
    <cellStyle name="40% - Accent5 4 2 3 2 2 2 2" xfId="11769"/>
    <cellStyle name="40% - Accent5 4 2 3 2 2 2 2 2" xfId="11770"/>
    <cellStyle name="40% - Accent5 4 2 3 2 2 2 3" xfId="11771"/>
    <cellStyle name="40% - Accent5 4 2 3 2 2 3" xfId="11772"/>
    <cellStyle name="40% - Accent5 4 2 3 2 2 3 2" xfId="11773"/>
    <cellStyle name="40% - Accent5 4 2 3 2 2 4" xfId="11774"/>
    <cellStyle name="40% - Accent5 4 2 3 2 3" xfId="11775"/>
    <cellStyle name="40% - Accent5 4 2 3 2 3 2" xfId="11776"/>
    <cellStyle name="40% - Accent5 4 2 3 2 3 2 2" xfId="11777"/>
    <cellStyle name="40% - Accent5 4 2 3 2 3 2 2 2" xfId="11778"/>
    <cellStyle name="40% - Accent5 4 2 3 2 3 2 3" xfId="11779"/>
    <cellStyle name="40% - Accent5 4 2 3 2 3 3" xfId="11780"/>
    <cellStyle name="40% - Accent5 4 2 3 2 3 3 2" xfId="11781"/>
    <cellStyle name="40% - Accent5 4 2 3 2 3 4" xfId="11782"/>
    <cellStyle name="40% - Accent5 4 2 3 2 4" xfId="11783"/>
    <cellStyle name="40% - Accent5 4 2 3 2 4 2" xfId="11784"/>
    <cellStyle name="40% - Accent5 4 2 3 2 4 2 2" xfId="11785"/>
    <cellStyle name="40% - Accent5 4 2 3 2 4 3" xfId="11786"/>
    <cellStyle name="40% - Accent5 4 2 3 2 5" xfId="11787"/>
    <cellStyle name="40% - Accent5 4 2 3 2 5 2" xfId="11788"/>
    <cellStyle name="40% - Accent5 4 2 3 2 6" xfId="11789"/>
    <cellStyle name="40% - Accent5 4 2 3 3" xfId="11790"/>
    <cellStyle name="40% - Accent5 4 2 3 3 2" xfId="11791"/>
    <cellStyle name="40% - Accent5 4 2 3 3 2 2" xfId="11792"/>
    <cellStyle name="40% - Accent5 4 2 3 3 2 2 2" xfId="11793"/>
    <cellStyle name="40% - Accent5 4 2 3 3 2 2 2 2" xfId="11794"/>
    <cellStyle name="40% - Accent5 4 2 3 3 2 2 3" xfId="11795"/>
    <cellStyle name="40% - Accent5 4 2 3 3 2 3" xfId="11796"/>
    <cellStyle name="40% - Accent5 4 2 3 3 2 3 2" xfId="11797"/>
    <cellStyle name="40% - Accent5 4 2 3 3 2 4" xfId="11798"/>
    <cellStyle name="40% - Accent5 4 2 3 3 3" xfId="11799"/>
    <cellStyle name="40% - Accent5 4 2 3 3 3 2" xfId="11800"/>
    <cellStyle name="40% - Accent5 4 2 3 3 3 2 2" xfId="11801"/>
    <cellStyle name="40% - Accent5 4 2 3 3 3 2 2 2" xfId="11802"/>
    <cellStyle name="40% - Accent5 4 2 3 3 3 2 3" xfId="11803"/>
    <cellStyle name="40% - Accent5 4 2 3 3 3 3" xfId="11804"/>
    <cellStyle name="40% - Accent5 4 2 3 3 3 3 2" xfId="11805"/>
    <cellStyle name="40% - Accent5 4 2 3 3 3 4" xfId="11806"/>
    <cellStyle name="40% - Accent5 4 2 3 3 4" xfId="11807"/>
    <cellStyle name="40% - Accent5 4 2 3 3 4 2" xfId="11808"/>
    <cellStyle name="40% - Accent5 4 2 3 3 4 2 2" xfId="11809"/>
    <cellStyle name="40% - Accent5 4 2 3 3 4 3" xfId="11810"/>
    <cellStyle name="40% - Accent5 4 2 3 3 5" xfId="11811"/>
    <cellStyle name="40% - Accent5 4 2 3 3 5 2" xfId="11812"/>
    <cellStyle name="40% - Accent5 4 2 3 3 6" xfId="11813"/>
    <cellStyle name="40% - Accent5 4 2 3 4" xfId="11814"/>
    <cellStyle name="40% - Accent5 4 2 3 4 2" xfId="11815"/>
    <cellStyle name="40% - Accent5 4 2 3 4 2 2" xfId="11816"/>
    <cellStyle name="40% - Accent5 4 2 3 4 2 2 2" xfId="11817"/>
    <cellStyle name="40% - Accent5 4 2 3 4 2 2 2 2" xfId="11818"/>
    <cellStyle name="40% - Accent5 4 2 3 4 2 2 3" xfId="11819"/>
    <cellStyle name="40% - Accent5 4 2 3 4 2 3" xfId="11820"/>
    <cellStyle name="40% - Accent5 4 2 3 4 2 3 2" xfId="11821"/>
    <cellStyle name="40% - Accent5 4 2 3 4 2 4" xfId="11822"/>
    <cellStyle name="40% - Accent5 4 2 3 4 3" xfId="11823"/>
    <cellStyle name="40% - Accent5 4 2 3 4 3 2" xfId="11824"/>
    <cellStyle name="40% - Accent5 4 2 3 4 3 2 2" xfId="11825"/>
    <cellStyle name="40% - Accent5 4 2 3 4 3 2 2 2" xfId="11826"/>
    <cellStyle name="40% - Accent5 4 2 3 4 3 2 3" xfId="11827"/>
    <cellStyle name="40% - Accent5 4 2 3 4 3 3" xfId="11828"/>
    <cellStyle name="40% - Accent5 4 2 3 4 3 3 2" xfId="11829"/>
    <cellStyle name="40% - Accent5 4 2 3 4 3 4" xfId="11830"/>
    <cellStyle name="40% - Accent5 4 2 3 4 4" xfId="11831"/>
    <cellStyle name="40% - Accent5 4 2 3 4 4 2" xfId="11832"/>
    <cellStyle name="40% - Accent5 4 2 3 4 4 2 2" xfId="11833"/>
    <cellStyle name="40% - Accent5 4 2 3 4 4 3" xfId="11834"/>
    <cellStyle name="40% - Accent5 4 2 3 4 5" xfId="11835"/>
    <cellStyle name="40% - Accent5 4 2 3 4 5 2" xfId="11836"/>
    <cellStyle name="40% - Accent5 4 2 3 4 6" xfId="11837"/>
    <cellStyle name="40% - Accent5 4 2 3 5" xfId="11838"/>
    <cellStyle name="40% - Accent5 4 2 3 5 2" xfId="11839"/>
    <cellStyle name="40% - Accent5 4 2 3 5 2 2" xfId="11840"/>
    <cellStyle name="40% - Accent5 4 2 3 5 2 2 2" xfId="11841"/>
    <cellStyle name="40% - Accent5 4 2 3 5 2 3" xfId="11842"/>
    <cellStyle name="40% - Accent5 4 2 3 5 3" xfId="11843"/>
    <cellStyle name="40% - Accent5 4 2 3 5 3 2" xfId="11844"/>
    <cellStyle name="40% - Accent5 4 2 3 5 4" xfId="11845"/>
    <cellStyle name="40% - Accent5 4 2 3 6" xfId="11846"/>
    <cellStyle name="40% - Accent5 4 2 3 6 2" xfId="11847"/>
    <cellStyle name="40% - Accent5 4 2 3 6 2 2" xfId="11848"/>
    <cellStyle name="40% - Accent5 4 2 3 6 2 2 2" xfId="11849"/>
    <cellStyle name="40% - Accent5 4 2 3 6 2 3" xfId="11850"/>
    <cellStyle name="40% - Accent5 4 2 3 6 3" xfId="11851"/>
    <cellStyle name="40% - Accent5 4 2 3 6 3 2" xfId="11852"/>
    <cellStyle name="40% - Accent5 4 2 3 6 4" xfId="11853"/>
    <cellStyle name="40% - Accent5 4 2 3 7" xfId="11854"/>
    <cellStyle name="40% - Accent5 4 2 3 7 2" xfId="11855"/>
    <cellStyle name="40% - Accent5 4 2 3 7 2 2" xfId="11856"/>
    <cellStyle name="40% - Accent5 4 2 3 7 3" xfId="11857"/>
    <cellStyle name="40% - Accent5 4 2 3 8" xfId="11858"/>
    <cellStyle name="40% - Accent5 4 2 3 8 2" xfId="11859"/>
    <cellStyle name="40% - Accent5 4 2 3 9" xfId="11860"/>
    <cellStyle name="40% - Accent5 4 2 4" xfId="11861"/>
    <cellStyle name="40% - Accent5 4 2 4 2" xfId="11862"/>
    <cellStyle name="40% - Accent5 4 2 4 2 2" xfId="11863"/>
    <cellStyle name="40% - Accent5 4 2 4 2 2 2" xfId="11864"/>
    <cellStyle name="40% - Accent5 4 2 4 2 2 2 2" xfId="11865"/>
    <cellStyle name="40% - Accent5 4 2 4 2 2 3" xfId="11866"/>
    <cellStyle name="40% - Accent5 4 2 4 2 3" xfId="11867"/>
    <cellStyle name="40% - Accent5 4 2 4 2 3 2" xfId="11868"/>
    <cellStyle name="40% - Accent5 4 2 4 2 4" xfId="11869"/>
    <cellStyle name="40% - Accent5 4 2 4 3" xfId="11870"/>
    <cellStyle name="40% - Accent5 4 2 4 3 2" xfId="11871"/>
    <cellStyle name="40% - Accent5 4 2 4 3 2 2" xfId="11872"/>
    <cellStyle name="40% - Accent5 4 2 4 3 2 2 2" xfId="11873"/>
    <cellStyle name="40% - Accent5 4 2 4 3 2 3" xfId="11874"/>
    <cellStyle name="40% - Accent5 4 2 4 3 3" xfId="11875"/>
    <cellStyle name="40% - Accent5 4 2 4 3 3 2" xfId="11876"/>
    <cellStyle name="40% - Accent5 4 2 4 3 4" xfId="11877"/>
    <cellStyle name="40% - Accent5 4 2 4 4" xfId="11878"/>
    <cellStyle name="40% - Accent5 4 2 4 4 2" xfId="11879"/>
    <cellStyle name="40% - Accent5 4 2 4 4 2 2" xfId="11880"/>
    <cellStyle name="40% - Accent5 4 2 4 4 3" xfId="11881"/>
    <cellStyle name="40% - Accent5 4 2 4 5" xfId="11882"/>
    <cellStyle name="40% - Accent5 4 2 4 5 2" xfId="11883"/>
    <cellStyle name="40% - Accent5 4 2 4 6" xfId="11884"/>
    <cellStyle name="40% - Accent5 4 2 5" xfId="11885"/>
    <cellStyle name="40% - Accent5 4 2 5 2" xfId="11886"/>
    <cellStyle name="40% - Accent5 4 2 5 2 2" xfId="11887"/>
    <cellStyle name="40% - Accent5 4 2 5 2 2 2" xfId="11888"/>
    <cellStyle name="40% - Accent5 4 2 5 2 2 2 2" xfId="11889"/>
    <cellStyle name="40% - Accent5 4 2 5 2 2 3" xfId="11890"/>
    <cellStyle name="40% - Accent5 4 2 5 2 3" xfId="11891"/>
    <cellStyle name="40% - Accent5 4 2 5 2 3 2" xfId="11892"/>
    <cellStyle name="40% - Accent5 4 2 5 2 4" xfId="11893"/>
    <cellStyle name="40% - Accent5 4 2 5 3" xfId="11894"/>
    <cellStyle name="40% - Accent5 4 2 5 3 2" xfId="11895"/>
    <cellStyle name="40% - Accent5 4 2 5 3 2 2" xfId="11896"/>
    <cellStyle name="40% - Accent5 4 2 5 3 2 2 2" xfId="11897"/>
    <cellStyle name="40% - Accent5 4 2 5 3 2 3" xfId="11898"/>
    <cellStyle name="40% - Accent5 4 2 5 3 3" xfId="11899"/>
    <cellStyle name="40% - Accent5 4 2 5 3 3 2" xfId="11900"/>
    <cellStyle name="40% - Accent5 4 2 5 3 4" xfId="11901"/>
    <cellStyle name="40% - Accent5 4 2 5 4" xfId="11902"/>
    <cellStyle name="40% - Accent5 4 2 5 4 2" xfId="11903"/>
    <cellStyle name="40% - Accent5 4 2 5 4 2 2" xfId="11904"/>
    <cellStyle name="40% - Accent5 4 2 5 4 3" xfId="11905"/>
    <cellStyle name="40% - Accent5 4 2 5 5" xfId="11906"/>
    <cellStyle name="40% - Accent5 4 2 5 5 2" xfId="11907"/>
    <cellStyle name="40% - Accent5 4 2 5 6" xfId="11908"/>
    <cellStyle name="40% - Accent5 4 2 6" xfId="11909"/>
    <cellStyle name="40% - Accent5 4 2 6 2" xfId="11910"/>
    <cellStyle name="40% - Accent5 4 2 6 2 2" xfId="11911"/>
    <cellStyle name="40% - Accent5 4 2 6 2 2 2" xfId="11912"/>
    <cellStyle name="40% - Accent5 4 2 6 2 2 2 2" xfId="11913"/>
    <cellStyle name="40% - Accent5 4 2 6 2 2 3" xfId="11914"/>
    <cellStyle name="40% - Accent5 4 2 6 2 3" xfId="11915"/>
    <cellStyle name="40% - Accent5 4 2 6 2 3 2" xfId="11916"/>
    <cellStyle name="40% - Accent5 4 2 6 2 4" xfId="11917"/>
    <cellStyle name="40% - Accent5 4 2 6 3" xfId="11918"/>
    <cellStyle name="40% - Accent5 4 2 6 3 2" xfId="11919"/>
    <cellStyle name="40% - Accent5 4 2 6 3 2 2" xfId="11920"/>
    <cellStyle name="40% - Accent5 4 2 6 3 2 2 2" xfId="11921"/>
    <cellStyle name="40% - Accent5 4 2 6 3 2 3" xfId="11922"/>
    <cellStyle name="40% - Accent5 4 2 6 3 3" xfId="11923"/>
    <cellStyle name="40% - Accent5 4 2 6 3 3 2" xfId="11924"/>
    <cellStyle name="40% - Accent5 4 2 6 3 4" xfId="11925"/>
    <cellStyle name="40% - Accent5 4 2 6 4" xfId="11926"/>
    <cellStyle name="40% - Accent5 4 2 6 4 2" xfId="11927"/>
    <cellStyle name="40% - Accent5 4 2 6 4 2 2" xfId="11928"/>
    <cellStyle name="40% - Accent5 4 2 6 4 3" xfId="11929"/>
    <cellStyle name="40% - Accent5 4 2 6 5" xfId="11930"/>
    <cellStyle name="40% - Accent5 4 2 6 5 2" xfId="11931"/>
    <cellStyle name="40% - Accent5 4 2 6 6" xfId="11932"/>
    <cellStyle name="40% - Accent5 4 2 7" xfId="11933"/>
    <cellStyle name="40% - Accent5 4 2 7 2" xfId="11934"/>
    <cellStyle name="40% - Accent5 4 2 7 2 2" xfId="11935"/>
    <cellStyle name="40% - Accent5 4 2 7 2 2 2" xfId="11936"/>
    <cellStyle name="40% - Accent5 4 2 7 2 3" xfId="11937"/>
    <cellStyle name="40% - Accent5 4 2 7 3" xfId="11938"/>
    <cellStyle name="40% - Accent5 4 2 7 3 2" xfId="11939"/>
    <cellStyle name="40% - Accent5 4 2 7 4" xfId="11940"/>
    <cellStyle name="40% - Accent5 4 2 8" xfId="11941"/>
    <cellStyle name="40% - Accent5 4 2 8 2" xfId="11942"/>
    <cellStyle name="40% - Accent5 4 2 8 2 2" xfId="11943"/>
    <cellStyle name="40% - Accent5 4 2 8 2 2 2" xfId="11944"/>
    <cellStyle name="40% - Accent5 4 2 8 2 3" xfId="11945"/>
    <cellStyle name="40% - Accent5 4 2 8 3" xfId="11946"/>
    <cellStyle name="40% - Accent5 4 2 8 3 2" xfId="11947"/>
    <cellStyle name="40% - Accent5 4 2 8 4" xfId="11948"/>
    <cellStyle name="40% - Accent5 4 2 9" xfId="11949"/>
    <cellStyle name="40% - Accent5 4 2 9 2" xfId="11950"/>
    <cellStyle name="40% - Accent5 4 2 9 2 2" xfId="11951"/>
    <cellStyle name="40% - Accent5 4 2 9 3" xfId="11952"/>
    <cellStyle name="40% - Accent5 5" xfId="11953"/>
    <cellStyle name="40% - Accent5 6" xfId="11954"/>
    <cellStyle name="40% - Accent5 6 2" xfId="11955"/>
    <cellStyle name="40% - Accent5 6 2 2" xfId="11956"/>
    <cellStyle name="40% - Accent5 6 2 3" xfId="11957"/>
    <cellStyle name="40% - Accent5 6 2_Mar BFT_NB_0303" xfId="11958"/>
    <cellStyle name="40% - Accent5 6 3" xfId="11959"/>
    <cellStyle name="40% - Accent5 6 4" xfId="11960"/>
    <cellStyle name="40% - Accent5 7" xfId="11961"/>
    <cellStyle name="40% - Accent5 8" xfId="11962"/>
    <cellStyle name="40% - Accent5 8 2" xfId="11963"/>
    <cellStyle name="40% - Accent5 8 3" xfId="11964"/>
    <cellStyle name="40% - Accent5 8 4" xfId="11965"/>
    <cellStyle name="40% - Accent5 8 4 2" xfId="11966"/>
    <cellStyle name="40% - Accent5 8 4 2 2" xfId="11967"/>
    <cellStyle name="40% - Accent5 8 4 2 2 2" xfId="11968"/>
    <cellStyle name="40% - Accent5 8 4 2 2 2 2" xfId="11969"/>
    <cellStyle name="40% - Accent5 8 4 2 2 2 2 2" xfId="11970"/>
    <cellStyle name="40% - Accent5 8 4 2 2 2 3" xfId="11971"/>
    <cellStyle name="40% - Accent5 8 4 2 2 3" xfId="11972"/>
    <cellStyle name="40% - Accent5 8 4 2 2 3 2" xfId="11973"/>
    <cellStyle name="40% - Accent5 8 4 2 2 4" xfId="11974"/>
    <cellStyle name="40% - Accent5 8 4 2 3" xfId="11975"/>
    <cellStyle name="40% - Accent5 8 4 2 3 2" xfId="11976"/>
    <cellStyle name="40% - Accent5 8 4 2 3 2 2" xfId="11977"/>
    <cellStyle name="40% - Accent5 8 4 2 3 2 2 2" xfId="11978"/>
    <cellStyle name="40% - Accent5 8 4 2 3 2 3" xfId="11979"/>
    <cellStyle name="40% - Accent5 8 4 2 3 3" xfId="11980"/>
    <cellStyle name="40% - Accent5 8 4 2 3 3 2" xfId="11981"/>
    <cellStyle name="40% - Accent5 8 4 2 3 4" xfId="11982"/>
    <cellStyle name="40% - Accent5 8 4 2 4" xfId="11983"/>
    <cellStyle name="40% - Accent5 8 4 2 4 2" xfId="11984"/>
    <cellStyle name="40% - Accent5 8 4 2 4 2 2" xfId="11985"/>
    <cellStyle name="40% - Accent5 8 4 2 4 3" xfId="11986"/>
    <cellStyle name="40% - Accent5 8 4 2 5" xfId="11987"/>
    <cellStyle name="40% - Accent5 8 4 2 5 2" xfId="11988"/>
    <cellStyle name="40% - Accent5 8 4 2 6" xfId="11989"/>
    <cellStyle name="40% - Accent5 8 4 3" xfId="11990"/>
    <cellStyle name="40% - Accent5 8 4 3 2" xfId="11991"/>
    <cellStyle name="40% - Accent5 8 4 3 2 2" xfId="11992"/>
    <cellStyle name="40% - Accent5 8 4 3 2 2 2" xfId="11993"/>
    <cellStyle name="40% - Accent5 8 4 3 2 2 2 2" xfId="11994"/>
    <cellStyle name="40% - Accent5 8 4 3 2 2 3" xfId="11995"/>
    <cellStyle name="40% - Accent5 8 4 3 2 3" xfId="11996"/>
    <cellStyle name="40% - Accent5 8 4 3 2 3 2" xfId="11997"/>
    <cellStyle name="40% - Accent5 8 4 3 2 4" xfId="11998"/>
    <cellStyle name="40% - Accent5 8 4 3 3" xfId="11999"/>
    <cellStyle name="40% - Accent5 8 4 3 3 2" xfId="12000"/>
    <cellStyle name="40% - Accent5 8 4 3 3 2 2" xfId="12001"/>
    <cellStyle name="40% - Accent5 8 4 3 3 2 2 2" xfId="12002"/>
    <cellStyle name="40% - Accent5 8 4 3 3 2 3" xfId="12003"/>
    <cellStyle name="40% - Accent5 8 4 3 3 3" xfId="12004"/>
    <cellStyle name="40% - Accent5 8 4 3 3 3 2" xfId="12005"/>
    <cellStyle name="40% - Accent5 8 4 3 3 4" xfId="12006"/>
    <cellStyle name="40% - Accent5 8 4 3 4" xfId="12007"/>
    <cellStyle name="40% - Accent5 8 4 3 4 2" xfId="12008"/>
    <cellStyle name="40% - Accent5 8 4 3 4 2 2" xfId="12009"/>
    <cellStyle name="40% - Accent5 8 4 3 4 3" xfId="12010"/>
    <cellStyle name="40% - Accent5 8 4 3 5" xfId="12011"/>
    <cellStyle name="40% - Accent5 8 4 3 5 2" xfId="12012"/>
    <cellStyle name="40% - Accent5 8 4 3 6" xfId="12013"/>
    <cellStyle name="40% - Accent5 8 4 4" xfId="12014"/>
    <cellStyle name="40% - Accent5 8 4 4 2" xfId="12015"/>
    <cellStyle name="40% - Accent5 8 4 4 2 2" xfId="12016"/>
    <cellStyle name="40% - Accent5 8 4 4 2 2 2" xfId="12017"/>
    <cellStyle name="40% - Accent5 8 4 4 2 2 2 2" xfId="12018"/>
    <cellStyle name="40% - Accent5 8 4 4 2 2 3" xfId="12019"/>
    <cellStyle name="40% - Accent5 8 4 4 2 3" xfId="12020"/>
    <cellStyle name="40% - Accent5 8 4 4 2 3 2" xfId="12021"/>
    <cellStyle name="40% - Accent5 8 4 4 2 4" xfId="12022"/>
    <cellStyle name="40% - Accent5 8 4 4 3" xfId="12023"/>
    <cellStyle name="40% - Accent5 8 4 4 3 2" xfId="12024"/>
    <cellStyle name="40% - Accent5 8 4 4 3 2 2" xfId="12025"/>
    <cellStyle name="40% - Accent5 8 4 4 3 2 2 2" xfId="12026"/>
    <cellStyle name="40% - Accent5 8 4 4 3 2 3" xfId="12027"/>
    <cellStyle name="40% - Accent5 8 4 4 3 3" xfId="12028"/>
    <cellStyle name="40% - Accent5 8 4 4 3 3 2" xfId="12029"/>
    <cellStyle name="40% - Accent5 8 4 4 3 4" xfId="12030"/>
    <cellStyle name="40% - Accent5 8 4 4 4" xfId="12031"/>
    <cellStyle name="40% - Accent5 8 4 4 4 2" xfId="12032"/>
    <cellStyle name="40% - Accent5 8 4 4 4 2 2" xfId="12033"/>
    <cellStyle name="40% - Accent5 8 4 4 4 3" xfId="12034"/>
    <cellStyle name="40% - Accent5 8 4 4 5" xfId="12035"/>
    <cellStyle name="40% - Accent5 8 4 4 5 2" xfId="12036"/>
    <cellStyle name="40% - Accent5 8 4 4 6" xfId="12037"/>
    <cellStyle name="40% - Accent5 8 4 5" xfId="12038"/>
    <cellStyle name="40% - Accent5 8 4 5 2" xfId="12039"/>
    <cellStyle name="40% - Accent5 8 4 5 2 2" xfId="12040"/>
    <cellStyle name="40% - Accent5 8 4 5 2 2 2" xfId="12041"/>
    <cellStyle name="40% - Accent5 8 4 5 2 3" xfId="12042"/>
    <cellStyle name="40% - Accent5 8 4 5 3" xfId="12043"/>
    <cellStyle name="40% - Accent5 8 4 5 3 2" xfId="12044"/>
    <cellStyle name="40% - Accent5 8 4 5 4" xfId="12045"/>
    <cellStyle name="40% - Accent5 8 4 6" xfId="12046"/>
    <cellStyle name="40% - Accent5 8 4 6 2" xfId="12047"/>
    <cellStyle name="40% - Accent5 8 4 6 2 2" xfId="12048"/>
    <cellStyle name="40% - Accent5 8 4 6 2 2 2" xfId="12049"/>
    <cellStyle name="40% - Accent5 8 4 6 2 3" xfId="12050"/>
    <cellStyle name="40% - Accent5 8 4 6 3" xfId="12051"/>
    <cellStyle name="40% - Accent5 8 4 6 3 2" xfId="12052"/>
    <cellStyle name="40% - Accent5 8 4 6 4" xfId="12053"/>
    <cellStyle name="40% - Accent5 8 4 7" xfId="12054"/>
    <cellStyle name="40% - Accent5 8 4 7 2" xfId="12055"/>
    <cellStyle name="40% - Accent5 8 4 7 2 2" xfId="12056"/>
    <cellStyle name="40% - Accent5 8 4 7 3" xfId="12057"/>
    <cellStyle name="40% - Accent5 8 4 8" xfId="12058"/>
    <cellStyle name="40% - Accent5 8 4 8 2" xfId="12059"/>
    <cellStyle name="40% - Accent5 8 4 9" xfId="12060"/>
    <cellStyle name="40% - Accent5 8 5" xfId="12061"/>
    <cellStyle name="40% - Accent5 8 5 2" xfId="12062"/>
    <cellStyle name="40% - Accent5 8 5 2 2" xfId="12063"/>
    <cellStyle name="40% - Accent5 8 5 2 2 2" xfId="12064"/>
    <cellStyle name="40% - Accent5 8 5 2 2 2 2" xfId="12065"/>
    <cellStyle name="40% - Accent5 8 5 2 2 2 2 2" xfId="12066"/>
    <cellStyle name="40% - Accent5 8 5 2 2 2 3" xfId="12067"/>
    <cellStyle name="40% - Accent5 8 5 2 2 3" xfId="12068"/>
    <cellStyle name="40% - Accent5 8 5 2 2 3 2" xfId="12069"/>
    <cellStyle name="40% - Accent5 8 5 2 2 4" xfId="12070"/>
    <cellStyle name="40% - Accent5 8 5 2 3" xfId="12071"/>
    <cellStyle name="40% - Accent5 8 5 2 3 2" xfId="12072"/>
    <cellStyle name="40% - Accent5 8 5 2 3 2 2" xfId="12073"/>
    <cellStyle name="40% - Accent5 8 5 2 3 2 2 2" xfId="12074"/>
    <cellStyle name="40% - Accent5 8 5 2 3 2 3" xfId="12075"/>
    <cellStyle name="40% - Accent5 8 5 2 3 3" xfId="12076"/>
    <cellStyle name="40% - Accent5 8 5 2 3 3 2" xfId="12077"/>
    <cellStyle name="40% - Accent5 8 5 2 3 4" xfId="12078"/>
    <cellStyle name="40% - Accent5 8 5 2 4" xfId="12079"/>
    <cellStyle name="40% - Accent5 8 5 2 4 2" xfId="12080"/>
    <cellStyle name="40% - Accent5 8 5 2 4 2 2" xfId="12081"/>
    <cellStyle name="40% - Accent5 8 5 2 4 3" xfId="12082"/>
    <cellStyle name="40% - Accent5 8 5 2 5" xfId="12083"/>
    <cellStyle name="40% - Accent5 8 5 2 5 2" xfId="12084"/>
    <cellStyle name="40% - Accent5 8 5 2 6" xfId="12085"/>
    <cellStyle name="40% - Accent5 8 5 3" xfId="12086"/>
    <cellStyle name="40% - Accent5 8 5 3 2" xfId="12087"/>
    <cellStyle name="40% - Accent5 8 5 3 2 2" xfId="12088"/>
    <cellStyle name="40% - Accent5 8 5 3 2 2 2" xfId="12089"/>
    <cellStyle name="40% - Accent5 8 5 3 2 2 2 2" xfId="12090"/>
    <cellStyle name="40% - Accent5 8 5 3 2 2 3" xfId="12091"/>
    <cellStyle name="40% - Accent5 8 5 3 2 3" xfId="12092"/>
    <cellStyle name="40% - Accent5 8 5 3 2 3 2" xfId="12093"/>
    <cellStyle name="40% - Accent5 8 5 3 2 4" xfId="12094"/>
    <cellStyle name="40% - Accent5 8 5 3 3" xfId="12095"/>
    <cellStyle name="40% - Accent5 8 5 3 3 2" xfId="12096"/>
    <cellStyle name="40% - Accent5 8 5 3 3 2 2" xfId="12097"/>
    <cellStyle name="40% - Accent5 8 5 3 3 2 2 2" xfId="12098"/>
    <cellStyle name="40% - Accent5 8 5 3 3 2 3" xfId="12099"/>
    <cellStyle name="40% - Accent5 8 5 3 3 3" xfId="12100"/>
    <cellStyle name="40% - Accent5 8 5 3 3 3 2" xfId="12101"/>
    <cellStyle name="40% - Accent5 8 5 3 3 4" xfId="12102"/>
    <cellStyle name="40% - Accent5 8 5 3 4" xfId="12103"/>
    <cellStyle name="40% - Accent5 8 5 3 4 2" xfId="12104"/>
    <cellStyle name="40% - Accent5 8 5 3 4 2 2" xfId="12105"/>
    <cellStyle name="40% - Accent5 8 5 3 4 3" xfId="12106"/>
    <cellStyle name="40% - Accent5 8 5 3 5" xfId="12107"/>
    <cellStyle name="40% - Accent5 8 5 3 5 2" xfId="12108"/>
    <cellStyle name="40% - Accent5 8 5 3 6" xfId="12109"/>
    <cellStyle name="40% - Accent5 8 5 4" xfId="12110"/>
    <cellStyle name="40% - Accent5 8 5 4 2" xfId="12111"/>
    <cellStyle name="40% - Accent5 8 5 4 2 2" xfId="12112"/>
    <cellStyle name="40% - Accent5 8 5 4 2 2 2" xfId="12113"/>
    <cellStyle name="40% - Accent5 8 5 4 2 2 2 2" xfId="12114"/>
    <cellStyle name="40% - Accent5 8 5 4 2 2 3" xfId="12115"/>
    <cellStyle name="40% - Accent5 8 5 4 2 3" xfId="12116"/>
    <cellStyle name="40% - Accent5 8 5 4 2 3 2" xfId="12117"/>
    <cellStyle name="40% - Accent5 8 5 4 2 4" xfId="12118"/>
    <cellStyle name="40% - Accent5 8 5 4 3" xfId="12119"/>
    <cellStyle name="40% - Accent5 8 5 4 3 2" xfId="12120"/>
    <cellStyle name="40% - Accent5 8 5 4 3 2 2" xfId="12121"/>
    <cellStyle name="40% - Accent5 8 5 4 3 2 2 2" xfId="12122"/>
    <cellStyle name="40% - Accent5 8 5 4 3 2 3" xfId="12123"/>
    <cellStyle name="40% - Accent5 8 5 4 3 3" xfId="12124"/>
    <cellStyle name="40% - Accent5 8 5 4 3 3 2" xfId="12125"/>
    <cellStyle name="40% - Accent5 8 5 4 3 4" xfId="12126"/>
    <cellStyle name="40% - Accent5 8 5 4 4" xfId="12127"/>
    <cellStyle name="40% - Accent5 8 5 4 4 2" xfId="12128"/>
    <cellStyle name="40% - Accent5 8 5 4 4 2 2" xfId="12129"/>
    <cellStyle name="40% - Accent5 8 5 4 4 3" xfId="12130"/>
    <cellStyle name="40% - Accent5 8 5 4 5" xfId="12131"/>
    <cellStyle name="40% - Accent5 8 5 4 5 2" xfId="12132"/>
    <cellStyle name="40% - Accent5 8 5 4 6" xfId="12133"/>
    <cellStyle name="40% - Accent5 8 5 5" xfId="12134"/>
    <cellStyle name="40% - Accent5 8 5 5 2" xfId="12135"/>
    <cellStyle name="40% - Accent5 8 5 5 2 2" xfId="12136"/>
    <cellStyle name="40% - Accent5 8 5 5 2 2 2" xfId="12137"/>
    <cellStyle name="40% - Accent5 8 5 5 2 3" xfId="12138"/>
    <cellStyle name="40% - Accent5 8 5 5 3" xfId="12139"/>
    <cellStyle name="40% - Accent5 8 5 5 3 2" xfId="12140"/>
    <cellStyle name="40% - Accent5 8 5 5 4" xfId="12141"/>
    <cellStyle name="40% - Accent5 8 5 6" xfId="12142"/>
    <cellStyle name="40% - Accent5 8 5 6 2" xfId="12143"/>
    <cellStyle name="40% - Accent5 8 5 6 2 2" xfId="12144"/>
    <cellStyle name="40% - Accent5 8 5 6 2 2 2" xfId="12145"/>
    <cellStyle name="40% - Accent5 8 5 6 2 3" xfId="12146"/>
    <cellStyle name="40% - Accent5 8 5 6 3" xfId="12147"/>
    <cellStyle name="40% - Accent5 8 5 6 3 2" xfId="12148"/>
    <cellStyle name="40% - Accent5 8 5 6 4" xfId="12149"/>
    <cellStyle name="40% - Accent5 8 5 7" xfId="12150"/>
    <cellStyle name="40% - Accent5 8 5 7 2" xfId="12151"/>
    <cellStyle name="40% - Accent5 8 5 7 2 2" xfId="12152"/>
    <cellStyle name="40% - Accent5 8 5 7 3" xfId="12153"/>
    <cellStyle name="40% - Accent5 8 5 8" xfId="12154"/>
    <cellStyle name="40% - Accent5 8 5 8 2" xfId="12155"/>
    <cellStyle name="40% - Accent5 8 5 9" xfId="12156"/>
    <cellStyle name="40% - Accent5 8 6" xfId="12157"/>
    <cellStyle name="40% - Accent5 8 6 2" xfId="12158"/>
    <cellStyle name="40% - Accent5 8 6 2 2" xfId="12159"/>
    <cellStyle name="40% - Accent5 8 6 2 2 2" xfId="12160"/>
    <cellStyle name="40% - Accent5 8 6 2 2 2 2" xfId="12161"/>
    <cellStyle name="40% - Accent5 8 6 2 2 2 2 2" xfId="12162"/>
    <cellStyle name="40% - Accent5 8 6 2 2 2 3" xfId="12163"/>
    <cellStyle name="40% - Accent5 8 6 2 2 3" xfId="12164"/>
    <cellStyle name="40% - Accent5 8 6 2 2 3 2" xfId="12165"/>
    <cellStyle name="40% - Accent5 8 6 2 2 4" xfId="12166"/>
    <cellStyle name="40% - Accent5 8 6 2 3" xfId="12167"/>
    <cellStyle name="40% - Accent5 8 6 2 3 2" xfId="12168"/>
    <cellStyle name="40% - Accent5 8 6 2 3 2 2" xfId="12169"/>
    <cellStyle name="40% - Accent5 8 6 2 3 2 2 2" xfId="12170"/>
    <cellStyle name="40% - Accent5 8 6 2 3 2 3" xfId="12171"/>
    <cellStyle name="40% - Accent5 8 6 2 3 3" xfId="12172"/>
    <cellStyle name="40% - Accent5 8 6 2 3 3 2" xfId="12173"/>
    <cellStyle name="40% - Accent5 8 6 2 3 4" xfId="12174"/>
    <cellStyle name="40% - Accent5 8 6 2 4" xfId="12175"/>
    <cellStyle name="40% - Accent5 8 6 2 4 2" xfId="12176"/>
    <cellStyle name="40% - Accent5 8 6 2 4 2 2" xfId="12177"/>
    <cellStyle name="40% - Accent5 8 6 2 4 3" xfId="12178"/>
    <cellStyle name="40% - Accent5 8 6 2 5" xfId="12179"/>
    <cellStyle name="40% - Accent5 8 6 2 5 2" xfId="12180"/>
    <cellStyle name="40% - Accent5 8 6 2 6" xfId="12181"/>
    <cellStyle name="40% - Accent5 8 6 3" xfId="12182"/>
    <cellStyle name="40% - Accent5 8 6 3 2" xfId="12183"/>
    <cellStyle name="40% - Accent5 8 6 3 2 2" xfId="12184"/>
    <cellStyle name="40% - Accent5 8 6 3 2 2 2" xfId="12185"/>
    <cellStyle name="40% - Accent5 8 6 3 2 2 2 2" xfId="12186"/>
    <cellStyle name="40% - Accent5 8 6 3 2 2 3" xfId="12187"/>
    <cellStyle name="40% - Accent5 8 6 3 2 3" xfId="12188"/>
    <cellStyle name="40% - Accent5 8 6 3 2 3 2" xfId="12189"/>
    <cellStyle name="40% - Accent5 8 6 3 2 4" xfId="12190"/>
    <cellStyle name="40% - Accent5 8 6 3 3" xfId="12191"/>
    <cellStyle name="40% - Accent5 8 6 3 3 2" xfId="12192"/>
    <cellStyle name="40% - Accent5 8 6 3 3 2 2" xfId="12193"/>
    <cellStyle name="40% - Accent5 8 6 3 3 2 2 2" xfId="12194"/>
    <cellStyle name="40% - Accent5 8 6 3 3 2 3" xfId="12195"/>
    <cellStyle name="40% - Accent5 8 6 3 3 3" xfId="12196"/>
    <cellStyle name="40% - Accent5 8 6 3 3 3 2" xfId="12197"/>
    <cellStyle name="40% - Accent5 8 6 3 3 4" xfId="12198"/>
    <cellStyle name="40% - Accent5 8 6 3 4" xfId="12199"/>
    <cellStyle name="40% - Accent5 8 6 3 4 2" xfId="12200"/>
    <cellStyle name="40% - Accent5 8 6 3 4 2 2" xfId="12201"/>
    <cellStyle name="40% - Accent5 8 6 3 4 3" xfId="12202"/>
    <cellStyle name="40% - Accent5 8 6 3 5" xfId="12203"/>
    <cellStyle name="40% - Accent5 8 6 3 5 2" xfId="12204"/>
    <cellStyle name="40% - Accent5 8 6 3 6" xfId="12205"/>
    <cellStyle name="40% - Accent5 8 6 4" xfId="12206"/>
    <cellStyle name="40% - Accent5 8 6 4 2" xfId="12207"/>
    <cellStyle name="40% - Accent5 8 6 4 2 2" xfId="12208"/>
    <cellStyle name="40% - Accent5 8 6 4 2 2 2" xfId="12209"/>
    <cellStyle name="40% - Accent5 8 6 4 2 2 2 2" xfId="12210"/>
    <cellStyle name="40% - Accent5 8 6 4 2 2 3" xfId="12211"/>
    <cellStyle name="40% - Accent5 8 6 4 2 3" xfId="12212"/>
    <cellStyle name="40% - Accent5 8 6 4 2 3 2" xfId="12213"/>
    <cellStyle name="40% - Accent5 8 6 4 2 4" xfId="12214"/>
    <cellStyle name="40% - Accent5 8 6 4 3" xfId="12215"/>
    <cellStyle name="40% - Accent5 8 6 4 3 2" xfId="12216"/>
    <cellStyle name="40% - Accent5 8 6 4 3 2 2" xfId="12217"/>
    <cellStyle name="40% - Accent5 8 6 4 3 2 2 2" xfId="12218"/>
    <cellStyle name="40% - Accent5 8 6 4 3 2 3" xfId="12219"/>
    <cellStyle name="40% - Accent5 8 6 4 3 3" xfId="12220"/>
    <cellStyle name="40% - Accent5 8 6 4 3 3 2" xfId="12221"/>
    <cellStyle name="40% - Accent5 8 6 4 3 4" xfId="12222"/>
    <cellStyle name="40% - Accent5 8 6 4 4" xfId="12223"/>
    <cellStyle name="40% - Accent5 8 6 4 4 2" xfId="12224"/>
    <cellStyle name="40% - Accent5 8 6 4 4 2 2" xfId="12225"/>
    <cellStyle name="40% - Accent5 8 6 4 4 3" xfId="12226"/>
    <cellStyle name="40% - Accent5 8 6 4 5" xfId="12227"/>
    <cellStyle name="40% - Accent5 8 6 4 5 2" xfId="12228"/>
    <cellStyle name="40% - Accent5 8 6 4 6" xfId="12229"/>
    <cellStyle name="40% - Accent5 8 6 5" xfId="12230"/>
    <cellStyle name="40% - Accent5 8 6 5 2" xfId="12231"/>
    <cellStyle name="40% - Accent5 8 6 5 2 2" xfId="12232"/>
    <cellStyle name="40% - Accent5 8 6 5 2 2 2" xfId="12233"/>
    <cellStyle name="40% - Accent5 8 6 5 2 3" xfId="12234"/>
    <cellStyle name="40% - Accent5 8 6 5 3" xfId="12235"/>
    <cellStyle name="40% - Accent5 8 6 5 3 2" xfId="12236"/>
    <cellStyle name="40% - Accent5 8 6 5 4" xfId="12237"/>
    <cellStyle name="40% - Accent5 8 6 6" xfId="12238"/>
    <cellStyle name="40% - Accent5 8 6 6 2" xfId="12239"/>
    <cellStyle name="40% - Accent5 8 6 6 2 2" xfId="12240"/>
    <cellStyle name="40% - Accent5 8 6 6 2 2 2" xfId="12241"/>
    <cellStyle name="40% - Accent5 8 6 6 2 3" xfId="12242"/>
    <cellStyle name="40% - Accent5 8 6 6 3" xfId="12243"/>
    <cellStyle name="40% - Accent5 8 6 6 3 2" xfId="12244"/>
    <cellStyle name="40% - Accent5 8 6 6 4" xfId="12245"/>
    <cellStyle name="40% - Accent5 8 6 7" xfId="12246"/>
    <cellStyle name="40% - Accent5 8 6 7 2" xfId="12247"/>
    <cellStyle name="40% - Accent5 8 6 7 2 2" xfId="12248"/>
    <cellStyle name="40% - Accent5 8 6 7 3" xfId="12249"/>
    <cellStyle name="40% - Accent5 8 6 8" xfId="12250"/>
    <cellStyle name="40% - Accent5 8 6 8 2" xfId="12251"/>
    <cellStyle name="40% - Accent5 8 6 9" xfId="12252"/>
    <cellStyle name="40% - Accent5 9" xfId="12253"/>
    <cellStyle name="40% - Accent6 10" xfId="12254"/>
    <cellStyle name="40% - Accent6 10 2" xfId="12255"/>
    <cellStyle name="40% - Accent6 10 2 2" xfId="12256"/>
    <cellStyle name="40% - Accent6 10 2 2 2" xfId="12257"/>
    <cellStyle name="40% - Accent6 10 2 2 2 2" xfId="12258"/>
    <cellStyle name="40% - Accent6 10 2 2 2 2 2" xfId="12259"/>
    <cellStyle name="40% - Accent6 10 2 2 2 3" xfId="12260"/>
    <cellStyle name="40% - Accent6 10 2 2 3" xfId="12261"/>
    <cellStyle name="40% - Accent6 10 2 2 3 2" xfId="12262"/>
    <cellStyle name="40% - Accent6 10 2 2 4" xfId="12263"/>
    <cellStyle name="40% - Accent6 10 2 3" xfId="12264"/>
    <cellStyle name="40% - Accent6 10 2 3 2" xfId="12265"/>
    <cellStyle name="40% - Accent6 10 2 3 2 2" xfId="12266"/>
    <cellStyle name="40% - Accent6 10 2 3 2 2 2" xfId="12267"/>
    <cellStyle name="40% - Accent6 10 2 3 2 3" xfId="12268"/>
    <cellStyle name="40% - Accent6 10 2 3 3" xfId="12269"/>
    <cellStyle name="40% - Accent6 10 2 3 3 2" xfId="12270"/>
    <cellStyle name="40% - Accent6 10 2 3 4" xfId="12271"/>
    <cellStyle name="40% - Accent6 10 2 4" xfId="12272"/>
    <cellStyle name="40% - Accent6 10 2 4 2" xfId="12273"/>
    <cellStyle name="40% - Accent6 10 2 4 2 2" xfId="12274"/>
    <cellStyle name="40% - Accent6 10 2 4 3" xfId="12275"/>
    <cellStyle name="40% - Accent6 10 2 5" xfId="12276"/>
    <cellStyle name="40% - Accent6 10 2 5 2" xfId="12277"/>
    <cellStyle name="40% - Accent6 10 2 6" xfId="12278"/>
    <cellStyle name="40% - Accent6 10 3" xfId="12279"/>
    <cellStyle name="40% - Accent6 10 3 2" xfId="12280"/>
    <cellStyle name="40% - Accent6 10 3 2 2" xfId="12281"/>
    <cellStyle name="40% - Accent6 10 3 2 2 2" xfId="12282"/>
    <cellStyle name="40% - Accent6 10 3 2 2 2 2" xfId="12283"/>
    <cellStyle name="40% - Accent6 10 3 2 2 3" xfId="12284"/>
    <cellStyle name="40% - Accent6 10 3 2 3" xfId="12285"/>
    <cellStyle name="40% - Accent6 10 3 2 3 2" xfId="12286"/>
    <cellStyle name="40% - Accent6 10 3 2 4" xfId="12287"/>
    <cellStyle name="40% - Accent6 10 3 3" xfId="12288"/>
    <cellStyle name="40% - Accent6 10 3 3 2" xfId="12289"/>
    <cellStyle name="40% - Accent6 10 3 3 2 2" xfId="12290"/>
    <cellStyle name="40% - Accent6 10 3 3 2 2 2" xfId="12291"/>
    <cellStyle name="40% - Accent6 10 3 3 2 3" xfId="12292"/>
    <cellStyle name="40% - Accent6 10 3 3 3" xfId="12293"/>
    <cellStyle name="40% - Accent6 10 3 3 3 2" xfId="12294"/>
    <cellStyle name="40% - Accent6 10 3 3 4" xfId="12295"/>
    <cellStyle name="40% - Accent6 10 3 4" xfId="12296"/>
    <cellStyle name="40% - Accent6 10 3 4 2" xfId="12297"/>
    <cellStyle name="40% - Accent6 10 3 4 2 2" xfId="12298"/>
    <cellStyle name="40% - Accent6 10 3 4 3" xfId="12299"/>
    <cellStyle name="40% - Accent6 10 3 5" xfId="12300"/>
    <cellStyle name="40% - Accent6 10 3 5 2" xfId="12301"/>
    <cellStyle name="40% - Accent6 10 3 6" xfId="12302"/>
    <cellStyle name="40% - Accent6 10 4" xfId="12303"/>
    <cellStyle name="40% - Accent6 10 4 2" xfId="12304"/>
    <cellStyle name="40% - Accent6 10 4 2 2" xfId="12305"/>
    <cellStyle name="40% - Accent6 10 4 2 2 2" xfId="12306"/>
    <cellStyle name="40% - Accent6 10 4 2 2 2 2" xfId="12307"/>
    <cellStyle name="40% - Accent6 10 4 2 2 3" xfId="12308"/>
    <cellStyle name="40% - Accent6 10 4 2 3" xfId="12309"/>
    <cellStyle name="40% - Accent6 10 4 2 3 2" xfId="12310"/>
    <cellStyle name="40% - Accent6 10 4 2 4" xfId="12311"/>
    <cellStyle name="40% - Accent6 10 4 3" xfId="12312"/>
    <cellStyle name="40% - Accent6 10 4 3 2" xfId="12313"/>
    <cellStyle name="40% - Accent6 10 4 3 2 2" xfId="12314"/>
    <cellStyle name="40% - Accent6 10 4 3 2 2 2" xfId="12315"/>
    <cellStyle name="40% - Accent6 10 4 3 2 3" xfId="12316"/>
    <cellStyle name="40% - Accent6 10 4 3 3" xfId="12317"/>
    <cellStyle name="40% - Accent6 10 4 3 3 2" xfId="12318"/>
    <cellStyle name="40% - Accent6 10 4 3 4" xfId="12319"/>
    <cellStyle name="40% - Accent6 10 4 4" xfId="12320"/>
    <cellStyle name="40% - Accent6 10 4 4 2" xfId="12321"/>
    <cellStyle name="40% - Accent6 10 4 4 2 2" xfId="12322"/>
    <cellStyle name="40% - Accent6 10 4 4 3" xfId="12323"/>
    <cellStyle name="40% - Accent6 10 4 5" xfId="12324"/>
    <cellStyle name="40% - Accent6 10 4 5 2" xfId="12325"/>
    <cellStyle name="40% - Accent6 10 4 6" xfId="12326"/>
    <cellStyle name="40% - Accent6 10 5" xfId="12327"/>
    <cellStyle name="40% - Accent6 10 5 2" xfId="12328"/>
    <cellStyle name="40% - Accent6 10 5 2 2" xfId="12329"/>
    <cellStyle name="40% - Accent6 10 5 2 2 2" xfId="12330"/>
    <cellStyle name="40% - Accent6 10 5 2 3" xfId="12331"/>
    <cellStyle name="40% - Accent6 10 5 3" xfId="12332"/>
    <cellStyle name="40% - Accent6 10 5 3 2" xfId="12333"/>
    <cellStyle name="40% - Accent6 10 5 4" xfId="12334"/>
    <cellStyle name="40% - Accent6 10 6" xfId="12335"/>
    <cellStyle name="40% - Accent6 10 6 2" xfId="12336"/>
    <cellStyle name="40% - Accent6 10 6 2 2" xfId="12337"/>
    <cellStyle name="40% - Accent6 10 6 2 2 2" xfId="12338"/>
    <cellStyle name="40% - Accent6 10 6 2 3" xfId="12339"/>
    <cellStyle name="40% - Accent6 10 6 3" xfId="12340"/>
    <cellStyle name="40% - Accent6 10 6 3 2" xfId="12341"/>
    <cellStyle name="40% - Accent6 10 6 4" xfId="12342"/>
    <cellStyle name="40% - Accent6 10 7" xfId="12343"/>
    <cellStyle name="40% - Accent6 10 7 2" xfId="12344"/>
    <cellStyle name="40% - Accent6 10 7 2 2" xfId="12345"/>
    <cellStyle name="40% - Accent6 10 7 3" xfId="12346"/>
    <cellStyle name="40% - Accent6 10 8" xfId="12347"/>
    <cellStyle name="40% - Accent6 10 8 2" xfId="12348"/>
    <cellStyle name="40% - Accent6 10 9" xfId="12349"/>
    <cellStyle name="40% - Accent6 11" xfId="12350"/>
    <cellStyle name="40% - Accent6 11 2" xfId="12351"/>
    <cellStyle name="40% - Accent6 11 2 2" xfId="12352"/>
    <cellStyle name="40% - Accent6 11 2 2 2" xfId="12353"/>
    <cellStyle name="40% - Accent6 11 2 2 2 2" xfId="12354"/>
    <cellStyle name="40% - Accent6 11 2 2 2 2 2" xfId="12355"/>
    <cellStyle name="40% - Accent6 11 2 2 2 3" xfId="12356"/>
    <cellStyle name="40% - Accent6 11 2 2 3" xfId="12357"/>
    <cellStyle name="40% - Accent6 11 2 2 3 2" xfId="12358"/>
    <cellStyle name="40% - Accent6 11 2 2 4" xfId="12359"/>
    <cellStyle name="40% - Accent6 11 2 3" xfId="12360"/>
    <cellStyle name="40% - Accent6 11 2 3 2" xfId="12361"/>
    <cellStyle name="40% - Accent6 11 2 3 2 2" xfId="12362"/>
    <cellStyle name="40% - Accent6 11 2 3 2 2 2" xfId="12363"/>
    <cellStyle name="40% - Accent6 11 2 3 2 3" xfId="12364"/>
    <cellStyle name="40% - Accent6 11 2 3 3" xfId="12365"/>
    <cellStyle name="40% - Accent6 11 2 3 3 2" xfId="12366"/>
    <cellStyle name="40% - Accent6 11 2 3 4" xfId="12367"/>
    <cellStyle name="40% - Accent6 11 2 4" xfId="12368"/>
    <cellStyle name="40% - Accent6 11 2 4 2" xfId="12369"/>
    <cellStyle name="40% - Accent6 11 2 4 2 2" xfId="12370"/>
    <cellStyle name="40% - Accent6 11 2 4 3" xfId="12371"/>
    <cellStyle name="40% - Accent6 11 2 5" xfId="12372"/>
    <cellStyle name="40% - Accent6 11 2 5 2" xfId="12373"/>
    <cellStyle name="40% - Accent6 11 2 6" xfId="12374"/>
    <cellStyle name="40% - Accent6 11 3" xfId="12375"/>
    <cellStyle name="40% - Accent6 11 3 2" xfId="12376"/>
    <cellStyle name="40% - Accent6 11 3 2 2" xfId="12377"/>
    <cellStyle name="40% - Accent6 11 3 2 2 2" xfId="12378"/>
    <cellStyle name="40% - Accent6 11 3 2 2 2 2" xfId="12379"/>
    <cellStyle name="40% - Accent6 11 3 2 2 3" xfId="12380"/>
    <cellStyle name="40% - Accent6 11 3 2 3" xfId="12381"/>
    <cellStyle name="40% - Accent6 11 3 2 3 2" xfId="12382"/>
    <cellStyle name="40% - Accent6 11 3 2 4" xfId="12383"/>
    <cellStyle name="40% - Accent6 11 3 3" xfId="12384"/>
    <cellStyle name="40% - Accent6 11 3 3 2" xfId="12385"/>
    <cellStyle name="40% - Accent6 11 3 3 2 2" xfId="12386"/>
    <cellStyle name="40% - Accent6 11 3 3 2 2 2" xfId="12387"/>
    <cellStyle name="40% - Accent6 11 3 3 2 3" xfId="12388"/>
    <cellStyle name="40% - Accent6 11 3 3 3" xfId="12389"/>
    <cellStyle name="40% - Accent6 11 3 3 3 2" xfId="12390"/>
    <cellStyle name="40% - Accent6 11 3 3 4" xfId="12391"/>
    <cellStyle name="40% - Accent6 11 3 4" xfId="12392"/>
    <cellStyle name="40% - Accent6 11 3 4 2" xfId="12393"/>
    <cellStyle name="40% - Accent6 11 3 4 2 2" xfId="12394"/>
    <cellStyle name="40% - Accent6 11 3 4 3" xfId="12395"/>
    <cellStyle name="40% - Accent6 11 3 5" xfId="12396"/>
    <cellStyle name="40% - Accent6 11 3 5 2" xfId="12397"/>
    <cellStyle name="40% - Accent6 11 3 6" xfId="12398"/>
    <cellStyle name="40% - Accent6 11 4" xfId="12399"/>
    <cellStyle name="40% - Accent6 11 4 2" xfId="12400"/>
    <cellStyle name="40% - Accent6 11 4 2 2" xfId="12401"/>
    <cellStyle name="40% - Accent6 11 4 2 2 2" xfId="12402"/>
    <cellStyle name="40% - Accent6 11 4 2 2 2 2" xfId="12403"/>
    <cellStyle name="40% - Accent6 11 4 2 2 3" xfId="12404"/>
    <cellStyle name="40% - Accent6 11 4 2 3" xfId="12405"/>
    <cellStyle name="40% - Accent6 11 4 2 3 2" xfId="12406"/>
    <cellStyle name="40% - Accent6 11 4 2 4" xfId="12407"/>
    <cellStyle name="40% - Accent6 11 4 3" xfId="12408"/>
    <cellStyle name="40% - Accent6 11 4 3 2" xfId="12409"/>
    <cellStyle name="40% - Accent6 11 4 3 2 2" xfId="12410"/>
    <cellStyle name="40% - Accent6 11 4 3 2 2 2" xfId="12411"/>
    <cellStyle name="40% - Accent6 11 4 3 2 3" xfId="12412"/>
    <cellStyle name="40% - Accent6 11 4 3 3" xfId="12413"/>
    <cellStyle name="40% - Accent6 11 4 3 3 2" xfId="12414"/>
    <cellStyle name="40% - Accent6 11 4 3 4" xfId="12415"/>
    <cellStyle name="40% - Accent6 11 4 4" xfId="12416"/>
    <cellStyle name="40% - Accent6 11 4 4 2" xfId="12417"/>
    <cellStyle name="40% - Accent6 11 4 4 2 2" xfId="12418"/>
    <cellStyle name="40% - Accent6 11 4 4 3" xfId="12419"/>
    <cellStyle name="40% - Accent6 11 4 5" xfId="12420"/>
    <cellStyle name="40% - Accent6 11 4 5 2" xfId="12421"/>
    <cellStyle name="40% - Accent6 11 4 6" xfId="12422"/>
    <cellStyle name="40% - Accent6 11 5" xfId="12423"/>
    <cellStyle name="40% - Accent6 11 5 2" xfId="12424"/>
    <cellStyle name="40% - Accent6 11 5 2 2" xfId="12425"/>
    <cellStyle name="40% - Accent6 11 5 2 2 2" xfId="12426"/>
    <cellStyle name="40% - Accent6 11 5 2 3" xfId="12427"/>
    <cellStyle name="40% - Accent6 11 5 3" xfId="12428"/>
    <cellStyle name="40% - Accent6 11 5 3 2" xfId="12429"/>
    <cellStyle name="40% - Accent6 11 5 4" xfId="12430"/>
    <cellStyle name="40% - Accent6 11 6" xfId="12431"/>
    <cellStyle name="40% - Accent6 11 6 2" xfId="12432"/>
    <cellStyle name="40% - Accent6 11 6 2 2" xfId="12433"/>
    <cellStyle name="40% - Accent6 11 6 2 2 2" xfId="12434"/>
    <cellStyle name="40% - Accent6 11 6 2 3" xfId="12435"/>
    <cellStyle name="40% - Accent6 11 6 3" xfId="12436"/>
    <cellStyle name="40% - Accent6 11 6 3 2" xfId="12437"/>
    <cellStyle name="40% - Accent6 11 6 4" xfId="12438"/>
    <cellStyle name="40% - Accent6 11 7" xfId="12439"/>
    <cellStyle name="40% - Accent6 11 7 2" xfId="12440"/>
    <cellStyle name="40% - Accent6 11 7 2 2" xfId="12441"/>
    <cellStyle name="40% - Accent6 11 7 3" xfId="12442"/>
    <cellStyle name="40% - Accent6 11 8" xfId="12443"/>
    <cellStyle name="40% - Accent6 11 8 2" xfId="12444"/>
    <cellStyle name="40% - Accent6 11 9" xfId="12445"/>
    <cellStyle name="40% - Accent6 12" xfId="12446"/>
    <cellStyle name="40% - Accent6 12 2" xfId="12447"/>
    <cellStyle name="40% - Accent6 12 2 2" xfId="12448"/>
    <cellStyle name="40% - Accent6 12 2 2 2" xfId="12449"/>
    <cellStyle name="40% - Accent6 12 2 2 2 2" xfId="12450"/>
    <cellStyle name="40% - Accent6 12 2 2 3" xfId="12451"/>
    <cellStyle name="40% - Accent6 12 2 3" xfId="12452"/>
    <cellStyle name="40% - Accent6 12 2 3 2" xfId="12453"/>
    <cellStyle name="40% - Accent6 12 2 4" xfId="12454"/>
    <cellStyle name="40% - Accent6 12 3" xfId="12455"/>
    <cellStyle name="40% - Accent6 12 3 2" xfId="12456"/>
    <cellStyle name="40% - Accent6 12 3 2 2" xfId="12457"/>
    <cellStyle name="40% - Accent6 12 3 2 2 2" xfId="12458"/>
    <cellStyle name="40% - Accent6 12 3 2 3" xfId="12459"/>
    <cellStyle name="40% - Accent6 12 3 3" xfId="12460"/>
    <cellStyle name="40% - Accent6 12 3 3 2" xfId="12461"/>
    <cellStyle name="40% - Accent6 12 3 4" xfId="12462"/>
    <cellStyle name="40% - Accent6 12 4" xfId="12463"/>
    <cellStyle name="40% - Accent6 12 4 2" xfId="12464"/>
    <cellStyle name="40% - Accent6 12 4 2 2" xfId="12465"/>
    <cellStyle name="40% - Accent6 12 4 3" xfId="12466"/>
    <cellStyle name="40% - Accent6 12 5" xfId="12467"/>
    <cellStyle name="40% - Accent6 12 5 2" xfId="12468"/>
    <cellStyle name="40% - Accent6 12 6" xfId="12469"/>
    <cellStyle name="40% - Accent6 13" xfId="12470"/>
    <cellStyle name="40% - Accent6 13 2" xfId="12471"/>
    <cellStyle name="40% - Accent6 13 2 2" xfId="12472"/>
    <cellStyle name="40% - Accent6 13 2 2 2" xfId="12473"/>
    <cellStyle name="40% - Accent6 13 2 2 2 2" xfId="12474"/>
    <cellStyle name="40% - Accent6 13 2 2 3" xfId="12475"/>
    <cellStyle name="40% - Accent6 13 2 3" xfId="12476"/>
    <cellStyle name="40% - Accent6 13 2 3 2" xfId="12477"/>
    <cellStyle name="40% - Accent6 13 2 4" xfId="12478"/>
    <cellStyle name="40% - Accent6 13 3" xfId="12479"/>
    <cellStyle name="40% - Accent6 13 3 2" xfId="12480"/>
    <cellStyle name="40% - Accent6 13 3 2 2" xfId="12481"/>
    <cellStyle name="40% - Accent6 13 3 2 2 2" xfId="12482"/>
    <cellStyle name="40% - Accent6 13 3 2 3" xfId="12483"/>
    <cellStyle name="40% - Accent6 13 3 3" xfId="12484"/>
    <cellStyle name="40% - Accent6 13 3 3 2" xfId="12485"/>
    <cellStyle name="40% - Accent6 13 3 4" xfId="12486"/>
    <cellStyle name="40% - Accent6 13 4" xfId="12487"/>
    <cellStyle name="40% - Accent6 13 4 2" xfId="12488"/>
    <cellStyle name="40% - Accent6 13 4 2 2" xfId="12489"/>
    <cellStyle name="40% - Accent6 13 4 3" xfId="12490"/>
    <cellStyle name="40% - Accent6 13 5" xfId="12491"/>
    <cellStyle name="40% - Accent6 13 5 2" xfId="12492"/>
    <cellStyle name="40% - Accent6 13 6" xfId="12493"/>
    <cellStyle name="40% - Accent6 14" xfId="12494"/>
    <cellStyle name="40% - Accent6 14 2" xfId="12495"/>
    <cellStyle name="40% - Accent6 14 2 2" xfId="12496"/>
    <cellStyle name="40% - Accent6 14 2 2 2" xfId="12497"/>
    <cellStyle name="40% - Accent6 14 2 2 2 2" xfId="12498"/>
    <cellStyle name="40% - Accent6 14 2 2 3" xfId="12499"/>
    <cellStyle name="40% - Accent6 14 2 3" xfId="12500"/>
    <cellStyle name="40% - Accent6 14 2 3 2" xfId="12501"/>
    <cellStyle name="40% - Accent6 14 2 4" xfId="12502"/>
    <cellStyle name="40% - Accent6 14 3" xfId="12503"/>
    <cellStyle name="40% - Accent6 14 3 2" xfId="12504"/>
    <cellStyle name="40% - Accent6 14 3 2 2" xfId="12505"/>
    <cellStyle name="40% - Accent6 14 3 2 2 2" xfId="12506"/>
    <cellStyle name="40% - Accent6 14 3 2 3" xfId="12507"/>
    <cellStyle name="40% - Accent6 14 3 3" xfId="12508"/>
    <cellStyle name="40% - Accent6 14 3 3 2" xfId="12509"/>
    <cellStyle name="40% - Accent6 14 3 4" xfId="12510"/>
    <cellStyle name="40% - Accent6 14 4" xfId="12511"/>
    <cellStyle name="40% - Accent6 14 4 2" xfId="12512"/>
    <cellStyle name="40% - Accent6 14 4 2 2" xfId="12513"/>
    <cellStyle name="40% - Accent6 14 4 3" xfId="12514"/>
    <cellStyle name="40% - Accent6 14 5" xfId="12515"/>
    <cellStyle name="40% - Accent6 14 5 2" xfId="12516"/>
    <cellStyle name="40% - Accent6 14 6" xfId="12517"/>
    <cellStyle name="40% - Accent6 15" xfId="12518"/>
    <cellStyle name="40% - Accent6 15 2" xfId="12519"/>
    <cellStyle name="40% - Accent6 15 2 2" xfId="12520"/>
    <cellStyle name="40% - Accent6 15 2 2 2" xfId="12521"/>
    <cellStyle name="40% - Accent6 15 2 3" xfId="12522"/>
    <cellStyle name="40% - Accent6 15 3" xfId="12523"/>
    <cellStyle name="40% - Accent6 15 3 2" xfId="12524"/>
    <cellStyle name="40% - Accent6 15 4" xfId="12525"/>
    <cellStyle name="40% - Accent6 16" xfId="12526"/>
    <cellStyle name="40% - Accent6 16 2" xfId="12527"/>
    <cellStyle name="40% - Accent6 16 2 2" xfId="12528"/>
    <cellStyle name="40% - Accent6 16 2 2 2" xfId="12529"/>
    <cellStyle name="40% - Accent6 16 2 3" xfId="12530"/>
    <cellStyle name="40% - Accent6 16 3" xfId="12531"/>
    <cellStyle name="40% - Accent6 16 3 2" xfId="12532"/>
    <cellStyle name="40% - Accent6 16 4" xfId="12533"/>
    <cellStyle name="40% - Accent6 17" xfId="12534"/>
    <cellStyle name="40% - Accent6 17 2" xfId="12535"/>
    <cellStyle name="40% - Accent6 17 2 2" xfId="12536"/>
    <cellStyle name="40% - Accent6 17 2 2 2" xfId="12537"/>
    <cellStyle name="40% - Accent6 17 2 3" xfId="12538"/>
    <cellStyle name="40% - Accent6 17 3" xfId="12539"/>
    <cellStyle name="40% - Accent6 17 3 2" xfId="12540"/>
    <cellStyle name="40% - Accent6 17 4" xfId="12541"/>
    <cellStyle name="40% - Accent6 18" xfId="12542"/>
    <cellStyle name="40% - Accent6 18 2" xfId="12543"/>
    <cellStyle name="40% - Accent6 18 2 2" xfId="12544"/>
    <cellStyle name="40% - Accent6 18 3" xfId="12545"/>
    <cellStyle name="40% - Accent6 19" xfId="12546"/>
    <cellStyle name="40% - Accent6 19 2" xfId="12547"/>
    <cellStyle name="40% - Accent6 2" xfId="12548"/>
    <cellStyle name="40% - Accent6 2 2" xfId="12549"/>
    <cellStyle name="40% - Accent6 2 3" xfId="12550"/>
    <cellStyle name="40% - Accent6 20" xfId="12551"/>
    <cellStyle name="40% - Accent6 3" xfId="12552"/>
    <cellStyle name="40% - Accent6 3 2" xfId="12553"/>
    <cellStyle name="40% - Accent6 4" xfId="12554"/>
    <cellStyle name="40% - Accent6 4 2" xfId="12555"/>
    <cellStyle name="40% - Accent6 4 2 10" xfId="12556"/>
    <cellStyle name="40% - Accent6 4 2 10 2" xfId="12557"/>
    <cellStyle name="40% - Accent6 4 2 11" xfId="12558"/>
    <cellStyle name="40% - Accent6 4 2 2" xfId="12559"/>
    <cellStyle name="40% - Accent6 4 2 2 2" xfId="12560"/>
    <cellStyle name="40% - Accent6 4 2 2 2 2" xfId="12561"/>
    <cellStyle name="40% - Accent6 4 2 2 2 2 2" xfId="12562"/>
    <cellStyle name="40% - Accent6 4 2 2 2 2 2 2" xfId="12563"/>
    <cellStyle name="40% - Accent6 4 2 2 2 2 2 2 2" xfId="12564"/>
    <cellStyle name="40% - Accent6 4 2 2 2 2 2 3" xfId="12565"/>
    <cellStyle name="40% - Accent6 4 2 2 2 2 3" xfId="12566"/>
    <cellStyle name="40% - Accent6 4 2 2 2 2 3 2" xfId="12567"/>
    <cellStyle name="40% - Accent6 4 2 2 2 2 4" xfId="12568"/>
    <cellStyle name="40% - Accent6 4 2 2 2 3" xfId="12569"/>
    <cellStyle name="40% - Accent6 4 2 2 2 3 2" xfId="12570"/>
    <cellStyle name="40% - Accent6 4 2 2 2 3 2 2" xfId="12571"/>
    <cellStyle name="40% - Accent6 4 2 2 2 3 2 2 2" xfId="12572"/>
    <cellStyle name="40% - Accent6 4 2 2 2 3 2 3" xfId="12573"/>
    <cellStyle name="40% - Accent6 4 2 2 2 3 3" xfId="12574"/>
    <cellStyle name="40% - Accent6 4 2 2 2 3 3 2" xfId="12575"/>
    <cellStyle name="40% - Accent6 4 2 2 2 3 4" xfId="12576"/>
    <cellStyle name="40% - Accent6 4 2 2 2 4" xfId="12577"/>
    <cellStyle name="40% - Accent6 4 2 2 2 4 2" xfId="12578"/>
    <cellStyle name="40% - Accent6 4 2 2 2 4 2 2" xfId="12579"/>
    <cellStyle name="40% - Accent6 4 2 2 2 4 3" xfId="12580"/>
    <cellStyle name="40% - Accent6 4 2 2 2 5" xfId="12581"/>
    <cellStyle name="40% - Accent6 4 2 2 2 5 2" xfId="12582"/>
    <cellStyle name="40% - Accent6 4 2 2 2 6" xfId="12583"/>
    <cellStyle name="40% - Accent6 4 2 2 3" xfId="12584"/>
    <cellStyle name="40% - Accent6 4 2 2 3 2" xfId="12585"/>
    <cellStyle name="40% - Accent6 4 2 2 3 2 2" xfId="12586"/>
    <cellStyle name="40% - Accent6 4 2 2 3 2 2 2" xfId="12587"/>
    <cellStyle name="40% - Accent6 4 2 2 3 2 2 2 2" xfId="12588"/>
    <cellStyle name="40% - Accent6 4 2 2 3 2 2 3" xfId="12589"/>
    <cellStyle name="40% - Accent6 4 2 2 3 2 3" xfId="12590"/>
    <cellStyle name="40% - Accent6 4 2 2 3 2 3 2" xfId="12591"/>
    <cellStyle name="40% - Accent6 4 2 2 3 2 4" xfId="12592"/>
    <cellStyle name="40% - Accent6 4 2 2 3 3" xfId="12593"/>
    <cellStyle name="40% - Accent6 4 2 2 3 3 2" xfId="12594"/>
    <cellStyle name="40% - Accent6 4 2 2 3 3 2 2" xfId="12595"/>
    <cellStyle name="40% - Accent6 4 2 2 3 3 2 2 2" xfId="12596"/>
    <cellStyle name="40% - Accent6 4 2 2 3 3 2 3" xfId="12597"/>
    <cellStyle name="40% - Accent6 4 2 2 3 3 3" xfId="12598"/>
    <cellStyle name="40% - Accent6 4 2 2 3 3 3 2" xfId="12599"/>
    <cellStyle name="40% - Accent6 4 2 2 3 3 4" xfId="12600"/>
    <cellStyle name="40% - Accent6 4 2 2 3 4" xfId="12601"/>
    <cellStyle name="40% - Accent6 4 2 2 3 4 2" xfId="12602"/>
    <cellStyle name="40% - Accent6 4 2 2 3 4 2 2" xfId="12603"/>
    <cellStyle name="40% - Accent6 4 2 2 3 4 3" xfId="12604"/>
    <cellStyle name="40% - Accent6 4 2 2 3 5" xfId="12605"/>
    <cellStyle name="40% - Accent6 4 2 2 3 5 2" xfId="12606"/>
    <cellStyle name="40% - Accent6 4 2 2 3 6" xfId="12607"/>
    <cellStyle name="40% - Accent6 4 2 2 4" xfId="12608"/>
    <cellStyle name="40% - Accent6 4 2 2 4 2" xfId="12609"/>
    <cellStyle name="40% - Accent6 4 2 2 4 2 2" xfId="12610"/>
    <cellStyle name="40% - Accent6 4 2 2 4 2 2 2" xfId="12611"/>
    <cellStyle name="40% - Accent6 4 2 2 4 2 2 2 2" xfId="12612"/>
    <cellStyle name="40% - Accent6 4 2 2 4 2 2 3" xfId="12613"/>
    <cellStyle name="40% - Accent6 4 2 2 4 2 3" xfId="12614"/>
    <cellStyle name="40% - Accent6 4 2 2 4 2 3 2" xfId="12615"/>
    <cellStyle name="40% - Accent6 4 2 2 4 2 4" xfId="12616"/>
    <cellStyle name="40% - Accent6 4 2 2 4 3" xfId="12617"/>
    <cellStyle name="40% - Accent6 4 2 2 4 3 2" xfId="12618"/>
    <cellStyle name="40% - Accent6 4 2 2 4 3 2 2" xfId="12619"/>
    <cellStyle name="40% - Accent6 4 2 2 4 3 2 2 2" xfId="12620"/>
    <cellStyle name="40% - Accent6 4 2 2 4 3 2 3" xfId="12621"/>
    <cellStyle name="40% - Accent6 4 2 2 4 3 3" xfId="12622"/>
    <cellStyle name="40% - Accent6 4 2 2 4 3 3 2" xfId="12623"/>
    <cellStyle name="40% - Accent6 4 2 2 4 3 4" xfId="12624"/>
    <cellStyle name="40% - Accent6 4 2 2 4 4" xfId="12625"/>
    <cellStyle name="40% - Accent6 4 2 2 4 4 2" xfId="12626"/>
    <cellStyle name="40% - Accent6 4 2 2 4 4 2 2" xfId="12627"/>
    <cellStyle name="40% - Accent6 4 2 2 4 4 3" xfId="12628"/>
    <cellStyle name="40% - Accent6 4 2 2 4 5" xfId="12629"/>
    <cellStyle name="40% - Accent6 4 2 2 4 5 2" xfId="12630"/>
    <cellStyle name="40% - Accent6 4 2 2 4 6" xfId="12631"/>
    <cellStyle name="40% - Accent6 4 2 2 5" xfId="12632"/>
    <cellStyle name="40% - Accent6 4 2 2 5 2" xfId="12633"/>
    <cellStyle name="40% - Accent6 4 2 2 5 2 2" xfId="12634"/>
    <cellStyle name="40% - Accent6 4 2 2 5 2 2 2" xfId="12635"/>
    <cellStyle name="40% - Accent6 4 2 2 5 2 3" xfId="12636"/>
    <cellStyle name="40% - Accent6 4 2 2 5 3" xfId="12637"/>
    <cellStyle name="40% - Accent6 4 2 2 5 3 2" xfId="12638"/>
    <cellStyle name="40% - Accent6 4 2 2 5 4" xfId="12639"/>
    <cellStyle name="40% - Accent6 4 2 2 6" xfId="12640"/>
    <cellStyle name="40% - Accent6 4 2 2 6 2" xfId="12641"/>
    <cellStyle name="40% - Accent6 4 2 2 6 2 2" xfId="12642"/>
    <cellStyle name="40% - Accent6 4 2 2 6 2 2 2" xfId="12643"/>
    <cellStyle name="40% - Accent6 4 2 2 6 2 3" xfId="12644"/>
    <cellStyle name="40% - Accent6 4 2 2 6 3" xfId="12645"/>
    <cellStyle name="40% - Accent6 4 2 2 6 3 2" xfId="12646"/>
    <cellStyle name="40% - Accent6 4 2 2 6 4" xfId="12647"/>
    <cellStyle name="40% - Accent6 4 2 2 7" xfId="12648"/>
    <cellStyle name="40% - Accent6 4 2 2 7 2" xfId="12649"/>
    <cellStyle name="40% - Accent6 4 2 2 7 2 2" xfId="12650"/>
    <cellStyle name="40% - Accent6 4 2 2 7 3" xfId="12651"/>
    <cellStyle name="40% - Accent6 4 2 2 8" xfId="12652"/>
    <cellStyle name="40% - Accent6 4 2 2 8 2" xfId="12653"/>
    <cellStyle name="40% - Accent6 4 2 2 9" xfId="12654"/>
    <cellStyle name="40% - Accent6 4 2 3" xfId="12655"/>
    <cellStyle name="40% - Accent6 4 2 3 2" xfId="12656"/>
    <cellStyle name="40% - Accent6 4 2 3 2 2" xfId="12657"/>
    <cellStyle name="40% - Accent6 4 2 3 2 2 2" xfId="12658"/>
    <cellStyle name="40% - Accent6 4 2 3 2 2 2 2" xfId="12659"/>
    <cellStyle name="40% - Accent6 4 2 3 2 2 2 2 2" xfId="12660"/>
    <cellStyle name="40% - Accent6 4 2 3 2 2 2 3" xfId="12661"/>
    <cellStyle name="40% - Accent6 4 2 3 2 2 3" xfId="12662"/>
    <cellStyle name="40% - Accent6 4 2 3 2 2 3 2" xfId="12663"/>
    <cellStyle name="40% - Accent6 4 2 3 2 2 4" xfId="12664"/>
    <cellStyle name="40% - Accent6 4 2 3 2 3" xfId="12665"/>
    <cellStyle name="40% - Accent6 4 2 3 2 3 2" xfId="12666"/>
    <cellStyle name="40% - Accent6 4 2 3 2 3 2 2" xfId="12667"/>
    <cellStyle name="40% - Accent6 4 2 3 2 3 2 2 2" xfId="12668"/>
    <cellStyle name="40% - Accent6 4 2 3 2 3 2 3" xfId="12669"/>
    <cellStyle name="40% - Accent6 4 2 3 2 3 3" xfId="12670"/>
    <cellStyle name="40% - Accent6 4 2 3 2 3 3 2" xfId="12671"/>
    <cellStyle name="40% - Accent6 4 2 3 2 3 4" xfId="12672"/>
    <cellStyle name="40% - Accent6 4 2 3 2 4" xfId="12673"/>
    <cellStyle name="40% - Accent6 4 2 3 2 4 2" xfId="12674"/>
    <cellStyle name="40% - Accent6 4 2 3 2 4 2 2" xfId="12675"/>
    <cellStyle name="40% - Accent6 4 2 3 2 4 3" xfId="12676"/>
    <cellStyle name="40% - Accent6 4 2 3 2 5" xfId="12677"/>
    <cellStyle name="40% - Accent6 4 2 3 2 5 2" xfId="12678"/>
    <cellStyle name="40% - Accent6 4 2 3 2 6" xfId="12679"/>
    <cellStyle name="40% - Accent6 4 2 3 3" xfId="12680"/>
    <cellStyle name="40% - Accent6 4 2 3 3 2" xfId="12681"/>
    <cellStyle name="40% - Accent6 4 2 3 3 2 2" xfId="12682"/>
    <cellStyle name="40% - Accent6 4 2 3 3 2 2 2" xfId="12683"/>
    <cellStyle name="40% - Accent6 4 2 3 3 2 2 2 2" xfId="12684"/>
    <cellStyle name="40% - Accent6 4 2 3 3 2 2 3" xfId="12685"/>
    <cellStyle name="40% - Accent6 4 2 3 3 2 3" xfId="12686"/>
    <cellStyle name="40% - Accent6 4 2 3 3 2 3 2" xfId="12687"/>
    <cellStyle name="40% - Accent6 4 2 3 3 2 4" xfId="12688"/>
    <cellStyle name="40% - Accent6 4 2 3 3 3" xfId="12689"/>
    <cellStyle name="40% - Accent6 4 2 3 3 3 2" xfId="12690"/>
    <cellStyle name="40% - Accent6 4 2 3 3 3 2 2" xfId="12691"/>
    <cellStyle name="40% - Accent6 4 2 3 3 3 2 2 2" xfId="12692"/>
    <cellStyle name="40% - Accent6 4 2 3 3 3 2 3" xfId="12693"/>
    <cellStyle name="40% - Accent6 4 2 3 3 3 3" xfId="12694"/>
    <cellStyle name="40% - Accent6 4 2 3 3 3 3 2" xfId="12695"/>
    <cellStyle name="40% - Accent6 4 2 3 3 3 4" xfId="12696"/>
    <cellStyle name="40% - Accent6 4 2 3 3 4" xfId="12697"/>
    <cellStyle name="40% - Accent6 4 2 3 3 4 2" xfId="12698"/>
    <cellStyle name="40% - Accent6 4 2 3 3 4 2 2" xfId="12699"/>
    <cellStyle name="40% - Accent6 4 2 3 3 4 3" xfId="12700"/>
    <cellStyle name="40% - Accent6 4 2 3 3 5" xfId="12701"/>
    <cellStyle name="40% - Accent6 4 2 3 3 5 2" xfId="12702"/>
    <cellStyle name="40% - Accent6 4 2 3 3 6" xfId="12703"/>
    <cellStyle name="40% - Accent6 4 2 3 4" xfId="12704"/>
    <cellStyle name="40% - Accent6 4 2 3 4 2" xfId="12705"/>
    <cellStyle name="40% - Accent6 4 2 3 4 2 2" xfId="12706"/>
    <cellStyle name="40% - Accent6 4 2 3 4 2 2 2" xfId="12707"/>
    <cellStyle name="40% - Accent6 4 2 3 4 2 2 2 2" xfId="12708"/>
    <cellStyle name="40% - Accent6 4 2 3 4 2 2 3" xfId="12709"/>
    <cellStyle name="40% - Accent6 4 2 3 4 2 3" xfId="12710"/>
    <cellStyle name="40% - Accent6 4 2 3 4 2 3 2" xfId="12711"/>
    <cellStyle name="40% - Accent6 4 2 3 4 2 4" xfId="12712"/>
    <cellStyle name="40% - Accent6 4 2 3 4 3" xfId="12713"/>
    <cellStyle name="40% - Accent6 4 2 3 4 3 2" xfId="12714"/>
    <cellStyle name="40% - Accent6 4 2 3 4 3 2 2" xfId="12715"/>
    <cellStyle name="40% - Accent6 4 2 3 4 3 2 2 2" xfId="12716"/>
    <cellStyle name="40% - Accent6 4 2 3 4 3 2 3" xfId="12717"/>
    <cellStyle name="40% - Accent6 4 2 3 4 3 3" xfId="12718"/>
    <cellStyle name="40% - Accent6 4 2 3 4 3 3 2" xfId="12719"/>
    <cellStyle name="40% - Accent6 4 2 3 4 3 4" xfId="12720"/>
    <cellStyle name="40% - Accent6 4 2 3 4 4" xfId="12721"/>
    <cellStyle name="40% - Accent6 4 2 3 4 4 2" xfId="12722"/>
    <cellStyle name="40% - Accent6 4 2 3 4 4 2 2" xfId="12723"/>
    <cellStyle name="40% - Accent6 4 2 3 4 4 3" xfId="12724"/>
    <cellStyle name="40% - Accent6 4 2 3 4 5" xfId="12725"/>
    <cellStyle name="40% - Accent6 4 2 3 4 5 2" xfId="12726"/>
    <cellStyle name="40% - Accent6 4 2 3 4 6" xfId="12727"/>
    <cellStyle name="40% - Accent6 4 2 3 5" xfId="12728"/>
    <cellStyle name="40% - Accent6 4 2 3 5 2" xfId="12729"/>
    <cellStyle name="40% - Accent6 4 2 3 5 2 2" xfId="12730"/>
    <cellStyle name="40% - Accent6 4 2 3 5 2 2 2" xfId="12731"/>
    <cellStyle name="40% - Accent6 4 2 3 5 2 3" xfId="12732"/>
    <cellStyle name="40% - Accent6 4 2 3 5 3" xfId="12733"/>
    <cellStyle name="40% - Accent6 4 2 3 5 3 2" xfId="12734"/>
    <cellStyle name="40% - Accent6 4 2 3 5 4" xfId="12735"/>
    <cellStyle name="40% - Accent6 4 2 3 6" xfId="12736"/>
    <cellStyle name="40% - Accent6 4 2 3 6 2" xfId="12737"/>
    <cellStyle name="40% - Accent6 4 2 3 6 2 2" xfId="12738"/>
    <cellStyle name="40% - Accent6 4 2 3 6 2 2 2" xfId="12739"/>
    <cellStyle name="40% - Accent6 4 2 3 6 2 3" xfId="12740"/>
    <cellStyle name="40% - Accent6 4 2 3 6 3" xfId="12741"/>
    <cellStyle name="40% - Accent6 4 2 3 6 3 2" xfId="12742"/>
    <cellStyle name="40% - Accent6 4 2 3 6 4" xfId="12743"/>
    <cellStyle name="40% - Accent6 4 2 3 7" xfId="12744"/>
    <cellStyle name="40% - Accent6 4 2 3 7 2" xfId="12745"/>
    <cellStyle name="40% - Accent6 4 2 3 7 2 2" xfId="12746"/>
    <cellStyle name="40% - Accent6 4 2 3 7 3" xfId="12747"/>
    <cellStyle name="40% - Accent6 4 2 3 8" xfId="12748"/>
    <cellStyle name="40% - Accent6 4 2 3 8 2" xfId="12749"/>
    <cellStyle name="40% - Accent6 4 2 3 9" xfId="12750"/>
    <cellStyle name="40% - Accent6 4 2 4" xfId="12751"/>
    <cellStyle name="40% - Accent6 4 2 4 2" xfId="12752"/>
    <cellStyle name="40% - Accent6 4 2 4 2 2" xfId="12753"/>
    <cellStyle name="40% - Accent6 4 2 4 2 2 2" xfId="12754"/>
    <cellStyle name="40% - Accent6 4 2 4 2 2 2 2" xfId="12755"/>
    <cellStyle name="40% - Accent6 4 2 4 2 2 3" xfId="12756"/>
    <cellStyle name="40% - Accent6 4 2 4 2 3" xfId="12757"/>
    <cellStyle name="40% - Accent6 4 2 4 2 3 2" xfId="12758"/>
    <cellStyle name="40% - Accent6 4 2 4 2 4" xfId="12759"/>
    <cellStyle name="40% - Accent6 4 2 4 3" xfId="12760"/>
    <cellStyle name="40% - Accent6 4 2 4 3 2" xfId="12761"/>
    <cellStyle name="40% - Accent6 4 2 4 3 2 2" xfId="12762"/>
    <cellStyle name="40% - Accent6 4 2 4 3 2 2 2" xfId="12763"/>
    <cellStyle name="40% - Accent6 4 2 4 3 2 3" xfId="12764"/>
    <cellStyle name="40% - Accent6 4 2 4 3 3" xfId="12765"/>
    <cellStyle name="40% - Accent6 4 2 4 3 3 2" xfId="12766"/>
    <cellStyle name="40% - Accent6 4 2 4 3 4" xfId="12767"/>
    <cellStyle name="40% - Accent6 4 2 4 4" xfId="12768"/>
    <cellStyle name="40% - Accent6 4 2 4 4 2" xfId="12769"/>
    <cellStyle name="40% - Accent6 4 2 4 4 2 2" xfId="12770"/>
    <cellStyle name="40% - Accent6 4 2 4 4 3" xfId="12771"/>
    <cellStyle name="40% - Accent6 4 2 4 5" xfId="12772"/>
    <cellStyle name="40% - Accent6 4 2 4 5 2" xfId="12773"/>
    <cellStyle name="40% - Accent6 4 2 4 6" xfId="12774"/>
    <cellStyle name="40% - Accent6 4 2 5" xfId="12775"/>
    <cellStyle name="40% - Accent6 4 2 5 2" xfId="12776"/>
    <cellStyle name="40% - Accent6 4 2 5 2 2" xfId="12777"/>
    <cellStyle name="40% - Accent6 4 2 5 2 2 2" xfId="12778"/>
    <cellStyle name="40% - Accent6 4 2 5 2 2 2 2" xfId="12779"/>
    <cellStyle name="40% - Accent6 4 2 5 2 2 3" xfId="12780"/>
    <cellStyle name="40% - Accent6 4 2 5 2 3" xfId="12781"/>
    <cellStyle name="40% - Accent6 4 2 5 2 3 2" xfId="12782"/>
    <cellStyle name="40% - Accent6 4 2 5 2 4" xfId="12783"/>
    <cellStyle name="40% - Accent6 4 2 5 3" xfId="12784"/>
    <cellStyle name="40% - Accent6 4 2 5 3 2" xfId="12785"/>
    <cellStyle name="40% - Accent6 4 2 5 3 2 2" xfId="12786"/>
    <cellStyle name="40% - Accent6 4 2 5 3 2 2 2" xfId="12787"/>
    <cellStyle name="40% - Accent6 4 2 5 3 2 3" xfId="12788"/>
    <cellStyle name="40% - Accent6 4 2 5 3 3" xfId="12789"/>
    <cellStyle name="40% - Accent6 4 2 5 3 3 2" xfId="12790"/>
    <cellStyle name="40% - Accent6 4 2 5 3 4" xfId="12791"/>
    <cellStyle name="40% - Accent6 4 2 5 4" xfId="12792"/>
    <cellStyle name="40% - Accent6 4 2 5 4 2" xfId="12793"/>
    <cellStyle name="40% - Accent6 4 2 5 4 2 2" xfId="12794"/>
    <cellStyle name="40% - Accent6 4 2 5 4 3" xfId="12795"/>
    <cellStyle name="40% - Accent6 4 2 5 5" xfId="12796"/>
    <cellStyle name="40% - Accent6 4 2 5 5 2" xfId="12797"/>
    <cellStyle name="40% - Accent6 4 2 5 6" xfId="12798"/>
    <cellStyle name="40% - Accent6 4 2 6" xfId="12799"/>
    <cellStyle name="40% - Accent6 4 2 6 2" xfId="12800"/>
    <cellStyle name="40% - Accent6 4 2 6 2 2" xfId="12801"/>
    <cellStyle name="40% - Accent6 4 2 6 2 2 2" xfId="12802"/>
    <cellStyle name="40% - Accent6 4 2 6 2 2 2 2" xfId="12803"/>
    <cellStyle name="40% - Accent6 4 2 6 2 2 3" xfId="12804"/>
    <cellStyle name="40% - Accent6 4 2 6 2 3" xfId="12805"/>
    <cellStyle name="40% - Accent6 4 2 6 2 3 2" xfId="12806"/>
    <cellStyle name="40% - Accent6 4 2 6 2 4" xfId="12807"/>
    <cellStyle name="40% - Accent6 4 2 6 3" xfId="12808"/>
    <cellStyle name="40% - Accent6 4 2 6 3 2" xfId="12809"/>
    <cellStyle name="40% - Accent6 4 2 6 3 2 2" xfId="12810"/>
    <cellStyle name="40% - Accent6 4 2 6 3 2 2 2" xfId="12811"/>
    <cellStyle name="40% - Accent6 4 2 6 3 2 3" xfId="12812"/>
    <cellStyle name="40% - Accent6 4 2 6 3 3" xfId="12813"/>
    <cellStyle name="40% - Accent6 4 2 6 3 3 2" xfId="12814"/>
    <cellStyle name="40% - Accent6 4 2 6 3 4" xfId="12815"/>
    <cellStyle name="40% - Accent6 4 2 6 4" xfId="12816"/>
    <cellStyle name="40% - Accent6 4 2 6 4 2" xfId="12817"/>
    <cellStyle name="40% - Accent6 4 2 6 4 2 2" xfId="12818"/>
    <cellStyle name="40% - Accent6 4 2 6 4 3" xfId="12819"/>
    <cellStyle name="40% - Accent6 4 2 6 5" xfId="12820"/>
    <cellStyle name="40% - Accent6 4 2 6 5 2" xfId="12821"/>
    <cellStyle name="40% - Accent6 4 2 6 6" xfId="12822"/>
    <cellStyle name="40% - Accent6 4 2 7" xfId="12823"/>
    <cellStyle name="40% - Accent6 4 2 7 2" xfId="12824"/>
    <cellStyle name="40% - Accent6 4 2 7 2 2" xfId="12825"/>
    <cellStyle name="40% - Accent6 4 2 7 2 2 2" xfId="12826"/>
    <cellStyle name="40% - Accent6 4 2 7 2 3" xfId="12827"/>
    <cellStyle name="40% - Accent6 4 2 7 3" xfId="12828"/>
    <cellStyle name="40% - Accent6 4 2 7 3 2" xfId="12829"/>
    <cellStyle name="40% - Accent6 4 2 7 4" xfId="12830"/>
    <cellStyle name="40% - Accent6 4 2 8" xfId="12831"/>
    <cellStyle name="40% - Accent6 4 2 8 2" xfId="12832"/>
    <cellStyle name="40% - Accent6 4 2 8 2 2" xfId="12833"/>
    <cellStyle name="40% - Accent6 4 2 8 2 2 2" xfId="12834"/>
    <cellStyle name="40% - Accent6 4 2 8 2 3" xfId="12835"/>
    <cellStyle name="40% - Accent6 4 2 8 3" xfId="12836"/>
    <cellStyle name="40% - Accent6 4 2 8 3 2" xfId="12837"/>
    <cellStyle name="40% - Accent6 4 2 8 4" xfId="12838"/>
    <cellStyle name="40% - Accent6 4 2 9" xfId="12839"/>
    <cellStyle name="40% - Accent6 4 2 9 2" xfId="12840"/>
    <cellStyle name="40% - Accent6 4 2 9 2 2" xfId="12841"/>
    <cellStyle name="40% - Accent6 4 2 9 3" xfId="12842"/>
    <cellStyle name="40% - Accent6 5" xfId="12843"/>
    <cellStyle name="40% - Accent6 6" xfId="12844"/>
    <cellStyle name="40% - Accent6 6 2" xfId="12845"/>
    <cellStyle name="40% - Accent6 6 2 2" xfId="12846"/>
    <cellStyle name="40% - Accent6 6 2 3" xfId="12847"/>
    <cellStyle name="40% - Accent6 6 2_Mar BFT_NB_0303" xfId="12848"/>
    <cellStyle name="40% - Accent6 6 3" xfId="12849"/>
    <cellStyle name="40% - Accent6 6 4" xfId="12850"/>
    <cellStyle name="40% - Accent6 7" xfId="12851"/>
    <cellStyle name="40% - Accent6 8" xfId="12852"/>
    <cellStyle name="40% - Accent6 8 2" xfId="12853"/>
    <cellStyle name="40% - Accent6 8 3" xfId="12854"/>
    <cellStyle name="40% - Accent6 8 4" xfId="12855"/>
    <cellStyle name="40% - Accent6 8 4 2" xfId="12856"/>
    <cellStyle name="40% - Accent6 8 4 2 2" xfId="12857"/>
    <cellStyle name="40% - Accent6 8 4 2 2 2" xfId="12858"/>
    <cellStyle name="40% - Accent6 8 4 2 2 2 2" xfId="12859"/>
    <cellStyle name="40% - Accent6 8 4 2 2 2 2 2" xfId="12860"/>
    <cellStyle name="40% - Accent6 8 4 2 2 2 3" xfId="12861"/>
    <cellStyle name="40% - Accent6 8 4 2 2 3" xfId="12862"/>
    <cellStyle name="40% - Accent6 8 4 2 2 3 2" xfId="12863"/>
    <cellStyle name="40% - Accent6 8 4 2 2 4" xfId="12864"/>
    <cellStyle name="40% - Accent6 8 4 2 3" xfId="12865"/>
    <cellStyle name="40% - Accent6 8 4 2 3 2" xfId="12866"/>
    <cellStyle name="40% - Accent6 8 4 2 3 2 2" xfId="12867"/>
    <cellStyle name="40% - Accent6 8 4 2 3 2 2 2" xfId="12868"/>
    <cellStyle name="40% - Accent6 8 4 2 3 2 3" xfId="12869"/>
    <cellStyle name="40% - Accent6 8 4 2 3 3" xfId="12870"/>
    <cellStyle name="40% - Accent6 8 4 2 3 3 2" xfId="12871"/>
    <cellStyle name="40% - Accent6 8 4 2 3 4" xfId="12872"/>
    <cellStyle name="40% - Accent6 8 4 2 4" xfId="12873"/>
    <cellStyle name="40% - Accent6 8 4 2 4 2" xfId="12874"/>
    <cellStyle name="40% - Accent6 8 4 2 4 2 2" xfId="12875"/>
    <cellStyle name="40% - Accent6 8 4 2 4 3" xfId="12876"/>
    <cellStyle name="40% - Accent6 8 4 2 5" xfId="12877"/>
    <cellStyle name="40% - Accent6 8 4 2 5 2" xfId="12878"/>
    <cellStyle name="40% - Accent6 8 4 2 6" xfId="12879"/>
    <cellStyle name="40% - Accent6 8 4 3" xfId="12880"/>
    <cellStyle name="40% - Accent6 8 4 3 2" xfId="12881"/>
    <cellStyle name="40% - Accent6 8 4 3 2 2" xfId="12882"/>
    <cellStyle name="40% - Accent6 8 4 3 2 2 2" xfId="12883"/>
    <cellStyle name="40% - Accent6 8 4 3 2 2 2 2" xfId="12884"/>
    <cellStyle name="40% - Accent6 8 4 3 2 2 3" xfId="12885"/>
    <cellStyle name="40% - Accent6 8 4 3 2 3" xfId="12886"/>
    <cellStyle name="40% - Accent6 8 4 3 2 3 2" xfId="12887"/>
    <cellStyle name="40% - Accent6 8 4 3 2 4" xfId="12888"/>
    <cellStyle name="40% - Accent6 8 4 3 3" xfId="12889"/>
    <cellStyle name="40% - Accent6 8 4 3 3 2" xfId="12890"/>
    <cellStyle name="40% - Accent6 8 4 3 3 2 2" xfId="12891"/>
    <cellStyle name="40% - Accent6 8 4 3 3 2 2 2" xfId="12892"/>
    <cellStyle name="40% - Accent6 8 4 3 3 2 3" xfId="12893"/>
    <cellStyle name="40% - Accent6 8 4 3 3 3" xfId="12894"/>
    <cellStyle name="40% - Accent6 8 4 3 3 3 2" xfId="12895"/>
    <cellStyle name="40% - Accent6 8 4 3 3 4" xfId="12896"/>
    <cellStyle name="40% - Accent6 8 4 3 4" xfId="12897"/>
    <cellStyle name="40% - Accent6 8 4 3 4 2" xfId="12898"/>
    <cellStyle name="40% - Accent6 8 4 3 4 2 2" xfId="12899"/>
    <cellStyle name="40% - Accent6 8 4 3 4 3" xfId="12900"/>
    <cellStyle name="40% - Accent6 8 4 3 5" xfId="12901"/>
    <cellStyle name="40% - Accent6 8 4 3 5 2" xfId="12902"/>
    <cellStyle name="40% - Accent6 8 4 3 6" xfId="12903"/>
    <cellStyle name="40% - Accent6 8 4 4" xfId="12904"/>
    <cellStyle name="40% - Accent6 8 4 4 2" xfId="12905"/>
    <cellStyle name="40% - Accent6 8 4 4 2 2" xfId="12906"/>
    <cellStyle name="40% - Accent6 8 4 4 2 2 2" xfId="12907"/>
    <cellStyle name="40% - Accent6 8 4 4 2 2 2 2" xfId="12908"/>
    <cellStyle name="40% - Accent6 8 4 4 2 2 3" xfId="12909"/>
    <cellStyle name="40% - Accent6 8 4 4 2 3" xfId="12910"/>
    <cellStyle name="40% - Accent6 8 4 4 2 3 2" xfId="12911"/>
    <cellStyle name="40% - Accent6 8 4 4 2 4" xfId="12912"/>
    <cellStyle name="40% - Accent6 8 4 4 3" xfId="12913"/>
    <cellStyle name="40% - Accent6 8 4 4 3 2" xfId="12914"/>
    <cellStyle name="40% - Accent6 8 4 4 3 2 2" xfId="12915"/>
    <cellStyle name="40% - Accent6 8 4 4 3 2 2 2" xfId="12916"/>
    <cellStyle name="40% - Accent6 8 4 4 3 2 3" xfId="12917"/>
    <cellStyle name="40% - Accent6 8 4 4 3 3" xfId="12918"/>
    <cellStyle name="40% - Accent6 8 4 4 3 3 2" xfId="12919"/>
    <cellStyle name="40% - Accent6 8 4 4 3 4" xfId="12920"/>
    <cellStyle name="40% - Accent6 8 4 4 4" xfId="12921"/>
    <cellStyle name="40% - Accent6 8 4 4 4 2" xfId="12922"/>
    <cellStyle name="40% - Accent6 8 4 4 4 2 2" xfId="12923"/>
    <cellStyle name="40% - Accent6 8 4 4 4 3" xfId="12924"/>
    <cellStyle name="40% - Accent6 8 4 4 5" xfId="12925"/>
    <cellStyle name="40% - Accent6 8 4 4 5 2" xfId="12926"/>
    <cellStyle name="40% - Accent6 8 4 4 6" xfId="12927"/>
    <cellStyle name="40% - Accent6 8 4 5" xfId="12928"/>
    <cellStyle name="40% - Accent6 8 4 5 2" xfId="12929"/>
    <cellStyle name="40% - Accent6 8 4 5 2 2" xfId="12930"/>
    <cellStyle name="40% - Accent6 8 4 5 2 2 2" xfId="12931"/>
    <cellStyle name="40% - Accent6 8 4 5 2 3" xfId="12932"/>
    <cellStyle name="40% - Accent6 8 4 5 3" xfId="12933"/>
    <cellStyle name="40% - Accent6 8 4 5 3 2" xfId="12934"/>
    <cellStyle name="40% - Accent6 8 4 5 4" xfId="12935"/>
    <cellStyle name="40% - Accent6 8 4 6" xfId="12936"/>
    <cellStyle name="40% - Accent6 8 4 6 2" xfId="12937"/>
    <cellStyle name="40% - Accent6 8 4 6 2 2" xfId="12938"/>
    <cellStyle name="40% - Accent6 8 4 6 2 2 2" xfId="12939"/>
    <cellStyle name="40% - Accent6 8 4 6 2 3" xfId="12940"/>
    <cellStyle name="40% - Accent6 8 4 6 3" xfId="12941"/>
    <cellStyle name="40% - Accent6 8 4 6 3 2" xfId="12942"/>
    <cellStyle name="40% - Accent6 8 4 6 4" xfId="12943"/>
    <cellStyle name="40% - Accent6 8 4 7" xfId="12944"/>
    <cellStyle name="40% - Accent6 8 4 7 2" xfId="12945"/>
    <cellStyle name="40% - Accent6 8 4 7 2 2" xfId="12946"/>
    <cellStyle name="40% - Accent6 8 4 7 3" xfId="12947"/>
    <cellStyle name="40% - Accent6 8 4 8" xfId="12948"/>
    <cellStyle name="40% - Accent6 8 4 8 2" xfId="12949"/>
    <cellStyle name="40% - Accent6 8 4 9" xfId="12950"/>
    <cellStyle name="40% - Accent6 8 5" xfId="12951"/>
    <cellStyle name="40% - Accent6 8 5 2" xfId="12952"/>
    <cellStyle name="40% - Accent6 8 5 2 2" xfId="12953"/>
    <cellStyle name="40% - Accent6 8 5 2 2 2" xfId="12954"/>
    <cellStyle name="40% - Accent6 8 5 2 2 2 2" xfId="12955"/>
    <cellStyle name="40% - Accent6 8 5 2 2 2 2 2" xfId="12956"/>
    <cellStyle name="40% - Accent6 8 5 2 2 2 3" xfId="12957"/>
    <cellStyle name="40% - Accent6 8 5 2 2 3" xfId="12958"/>
    <cellStyle name="40% - Accent6 8 5 2 2 3 2" xfId="12959"/>
    <cellStyle name="40% - Accent6 8 5 2 2 4" xfId="12960"/>
    <cellStyle name="40% - Accent6 8 5 2 3" xfId="12961"/>
    <cellStyle name="40% - Accent6 8 5 2 3 2" xfId="12962"/>
    <cellStyle name="40% - Accent6 8 5 2 3 2 2" xfId="12963"/>
    <cellStyle name="40% - Accent6 8 5 2 3 2 2 2" xfId="12964"/>
    <cellStyle name="40% - Accent6 8 5 2 3 2 3" xfId="12965"/>
    <cellStyle name="40% - Accent6 8 5 2 3 3" xfId="12966"/>
    <cellStyle name="40% - Accent6 8 5 2 3 3 2" xfId="12967"/>
    <cellStyle name="40% - Accent6 8 5 2 3 4" xfId="12968"/>
    <cellStyle name="40% - Accent6 8 5 2 4" xfId="12969"/>
    <cellStyle name="40% - Accent6 8 5 2 4 2" xfId="12970"/>
    <cellStyle name="40% - Accent6 8 5 2 4 2 2" xfId="12971"/>
    <cellStyle name="40% - Accent6 8 5 2 4 3" xfId="12972"/>
    <cellStyle name="40% - Accent6 8 5 2 5" xfId="12973"/>
    <cellStyle name="40% - Accent6 8 5 2 5 2" xfId="12974"/>
    <cellStyle name="40% - Accent6 8 5 2 6" xfId="12975"/>
    <cellStyle name="40% - Accent6 8 5 3" xfId="12976"/>
    <cellStyle name="40% - Accent6 8 5 3 2" xfId="12977"/>
    <cellStyle name="40% - Accent6 8 5 3 2 2" xfId="12978"/>
    <cellStyle name="40% - Accent6 8 5 3 2 2 2" xfId="12979"/>
    <cellStyle name="40% - Accent6 8 5 3 2 2 2 2" xfId="12980"/>
    <cellStyle name="40% - Accent6 8 5 3 2 2 3" xfId="12981"/>
    <cellStyle name="40% - Accent6 8 5 3 2 3" xfId="12982"/>
    <cellStyle name="40% - Accent6 8 5 3 2 3 2" xfId="12983"/>
    <cellStyle name="40% - Accent6 8 5 3 2 4" xfId="12984"/>
    <cellStyle name="40% - Accent6 8 5 3 3" xfId="12985"/>
    <cellStyle name="40% - Accent6 8 5 3 3 2" xfId="12986"/>
    <cellStyle name="40% - Accent6 8 5 3 3 2 2" xfId="12987"/>
    <cellStyle name="40% - Accent6 8 5 3 3 2 2 2" xfId="12988"/>
    <cellStyle name="40% - Accent6 8 5 3 3 2 3" xfId="12989"/>
    <cellStyle name="40% - Accent6 8 5 3 3 3" xfId="12990"/>
    <cellStyle name="40% - Accent6 8 5 3 3 3 2" xfId="12991"/>
    <cellStyle name="40% - Accent6 8 5 3 3 4" xfId="12992"/>
    <cellStyle name="40% - Accent6 8 5 3 4" xfId="12993"/>
    <cellStyle name="40% - Accent6 8 5 3 4 2" xfId="12994"/>
    <cellStyle name="40% - Accent6 8 5 3 4 2 2" xfId="12995"/>
    <cellStyle name="40% - Accent6 8 5 3 4 3" xfId="12996"/>
    <cellStyle name="40% - Accent6 8 5 3 5" xfId="12997"/>
    <cellStyle name="40% - Accent6 8 5 3 5 2" xfId="12998"/>
    <cellStyle name="40% - Accent6 8 5 3 6" xfId="12999"/>
    <cellStyle name="40% - Accent6 8 5 4" xfId="13000"/>
    <cellStyle name="40% - Accent6 8 5 4 2" xfId="13001"/>
    <cellStyle name="40% - Accent6 8 5 4 2 2" xfId="13002"/>
    <cellStyle name="40% - Accent6 8 5 4 2 2 2" xfId="13003"/>
    <cellStyle name="40% - Accent6 8 5 4 2 2 2 2" xfId="13004"/>
    <cellStyle name="40% - Accent6 8 5 4 2 2 3" xfId="13005"/>
    <cellStyle name="40% - Accent6 8 5 4 2 3" xfId="13006"/>
    <cellStyle name="40% - Accent6 8 5 4 2 3 2" xfId="13007"/>
    <cellStyle name="40% - Accent6 8 5 4 2 4" xfId="13008"/>
    <cellStyle name="40% - Accent6 8 5 4 3" xfId="13009"/>
    <cellStyle name="40% - Accent6 8 5 4 3 2" xfId="13010"/>
    <cellStyle name="40% - Accent6 8 5 4 3 2 2" xfId="13011"/>
    <cellStyle name="40% - Accent6 8 5 4 3 2 2 2" xfId="13012"/>
    <cellStyle name="40% - Accent6 8 5 4 3 2 3" xfId="13013"/>
    <cellStyle name="40% - Accent6 8 5 4 3 3" xfId="13014"/>
    <cellStyle name="40% - Accent6 8 5 4 3 3 2" xfId="13015"/>
    <cellStyle name="40% - Accent6 8 5 4 3 4" xfId="13016"/>
    <cellStyle name="40% - Accent6 8 5 4 4" xfId="13017"/>
    <cellStyle name="40% - Accent6 8 5 4 4 2" xfId="13018"/>
    <cellStyle name="40% - Accent6 8 5 4 4 2 2" xfId="13019"/>
    <cellStyle name="40% - Accent6 8 5 4 4 3" xfId="13020"/>
    <cellStyle name="40% - Accent6 8 5 4 5" xfId="13021"/>
    <cellStyle name="40% - Accent6 8 5 4 5 2" xfId="13022"/>
    <cellStyle name="40% - Accent6 8 5 4 6" xfId="13023"/>
    <cellStyle name="40% - Accent6 8 5 5" xfId="13024"/>
    <cellStyle name="40% - Accent6 8 5 5 2" xfId="13025"/>
    <cellStyle name="40% - Accent6 8 5 5 2 2" xfId="13026"/>
    <cellStyle name="40% - Accent6 8 5 5 2 2 2" xfId="13027"/>
    <cellStyle name="40% - Accent6 8 5 5 2 3" xfId="13028"/>
    <cellStyle name="40% - Accent6 8 5 5 3" xfId="13029"/>
    <cellStyle name="40% - Accent6 8 5 5 3 2" xfId="13030"/>
    <cellStyle name="40% - Accent6 8 5 5 4" xfId="13031"/>
    <cellStyle name="40% - Accent6 8 5 6" xfId="13032"/>
    <cellStyle name="40% - Accent6 8 5 6 2" xfId="13033"/>
    <cellStyle name="40% - Accent6 8 5 6 2 2" xfId="13034"/>
    <cellStyle name="40% - Accent6 8 5 6 2 2 2" xfId="13035"/>
    <cellStyle name="40% - Accent6 8 5 6 2 3" xfId="13036"/>
    <cellStyle name="40% - Accent6 8 5 6 3" xfId="13037"/>
    <cellStyle name="40% - Accent6 8 5 6 3 2" xfId="13038"/>
    <cellStyle name="40% - Accent6 8 5 6 4" xfId="13039"/>
    <cellStyle name="40% - Accent6 8 5 7" xfId="13040"/>
    <cellStyle name="40% - Accent6 8 5 7 2" xfId="13041"/>
    <cellStyle name="40% - Accent6 8 5 7 2 2" xfId="13042"/>
    <cellStyle name="40% - Accent6 8 5 7 3" xfId="13043"/>
    <cellStyle name="40% - Accent6 8 5 8" xfId="13044"/>
    <cellStyle name="40% - Accent6 8 5 8 2" xfId="13045"/>
    <cellStyle name="40% - Accent6 8 5 9" xfId="13046"/>
    <cellStyle name="40% - Accent6 8 6" xfId="13047"/>
    <cellStyle name="40% - Accent6 8 6 2" xfId="13048"/>
    <cellStyle name="40% - Accent6 8 6 2 2" xfId="13049"/>
    <cellStyle name="40% - Accent6 8 6 2 2 2" xfId="13050"/>
    <cellStyle name="40% - Accent6 8 6 2 2 2 2" xfId="13051"/>
    <cellStyle name="40% - Accent6 8 6 2 2 2 2 2" xfId="13052"/>
    <cellStyle name="40% - Accent6 8 6 2 2 2 3" xfId="13053"/>
    <cellStyle name="40% - Accent6 8 6 2 2 3" xfId="13054"/>
    <cellStyle name="40% - Accent6 8 6 2 2 3 2" xfId="13055"/>
    <cellStyle name="40% - Accent6 8 6 2 2 4" xfId="13056"/>
    <cellStyle name="40% - Accent6 8 6 2 3" xfId="13057"/>
    <cellStyle name="40% - Accent6 8 6 2 3 2" xfId="13058"/>
    <cellStyle name="40% - Accent6 8 6 2 3 2 2" xfId="13059"/>
    <cellStyle name="40% - Accent6 8 6 2 3 2 2 2" xfId="13060"/>
    <cellStyle name="40% - Accent6 8 6 2 3 2 3" xfId="13061"/>
    <cellStyle name="40% - Accent6 8 6 2 3 3" xfId="13062"/>
    <cellStyle name="40% - Accent6 8 6 2 3 3 2" xfId="13063"/>
    <cellStyle name="40% - Accent6 8 6 2 3 4" xfId="13064"/>
    <cellStyle name="40% - Accent6 8 6 2 4" xfId="13065"/>
    <cellStyle name="40% - Accent6 8 6 2 4 2" xfId="13066"/>
    <cellStyle name="40% - Accent6 8 6 2 4 2 2" xfId="13067"/>
    <cellStyle name="40% - Accent6 8 6 2 4 3" xfId="13068"/>
    <cellStyle name="40% - Accent6 8 6 2 5" xfId="13069"/>
    <cellStyle name="40% - Accent6 8 6 2 5 2" xfId="13070"/>
    <cellStyle name="40% - Accent6 8 6 2 6" xfId="13071"/>
    <cellStyle name="40% - Accent6 8 6 3" xfId="13072"/>
    <cellStyle name="40% - Accent6 8 6 3 2" xfId="13073"/>
    <cellStyle name="40% - Accent6 8 6 3 2 2" xfId="13074"/>
    <cellStyle name="40% - Accent6 8 6 3 2 2 2" xfId="13075"/>
    <cellStyle name="40% - Accent6 8 6 3 2 2 2 2" xfId="13076"/>
    <cellStyle name="40% - Accent6 8 6 3 2 2 3" xfId="13077"/>
    <cellStyle name="40% - Accent6 8 6 3 2 3" xfId="13078"/>
    <cellStyle name="40% - Accent6 8 6 3 2 3 2" xfId="13079"/>
    <cellStyle name="40% - Accent6 8 6 3 2 4" xfId="13080"/>
    <cellStyle name="40% - Accent6 8 6 3 3" xfId="13081"/>
    <cellStyle name="40% - Accent6 8 6 3 3 2" xfId="13082"/>
    <cellStyle name="40% - Accent6 8 6 3 3 2 2" xfId="13083"/>
    <cellStyle name="40% - Accent6 8 6 3 3 2 2 2" xfId="13084"/>
    <cellStyle name="40% - Accent6 8 6 3 3 2 3" xfId="13085"/>
    <cellStyle name="40% - Accent6 8 6 3 3 3" xfId="13086"/>
    <cellStyle name="40% - Accent6 8 6 3 3 3 2" xfId="13087"/>
    <cellStyle name="40% - Accent6 8 6 3 3 4" xfId="13088"/>
    <cellStyle name="40% - Accent6 8 6 3 4" xfId="13089"/>
    <cellStyle name="40% - Accent6 8 6 3 4 2" xfId="13090"/>
    <cellStyle name="40% - Accent6 8 6 3 4 2 2" xfId="13091"/>
    <cellStyle name="40% - Accent6 8 6 3 4 3" xfId="13092"/>
    <cellStyle name="40% - Accent6 8 6 3 5" xfId="13093"/>
    <cellStyle name="40% - Accent6 8 6 3 5 2" xfId="13094"/>
    <cellStyle name="40% - Accent6 8 6 3 6" xfId="13095"/>
    <cellStyle name="40% - Accent6 8 6 4" xfId="13096"/>
    <cellStyle name="40% - Accent6 8 6 4 2" xfId="13097"/>
    <cellStyle name="40% - Accent6 8 6 4 2 2" xfId="13098"/>
    <cellStyle name="40% - Accent6 8 6 4 2 2 2" xfId="13099"/>
    <cellStyle name="40% - Accent6 8 6 4 2 2 2 2" xfId="13100"/>
    <cellStyle name="40% - Accent6 8 6 4 2 2 3" xfId="13101"/>
    <cellStyle name="40% - Accent6 8 6 4 2 3" xfId="13102"/>
    <cellStyle name="40% - Accent6 8 6 4 2 3 2" xfId="13103"/>
    <cellStyle name="40% - Accent6 8 6 4 2 4" xfId="13104"/>
    <cellStyle name="40% - Accent6 8 6 4 3" xfId="13105"/>
    <cellStyle name="40% - Accent6 8 6 4 3 2" xfId="13106"/>
    <cellStyle name="40% - Accent6 8 6 4 3 2 2" xfId="13107"/>
    <cellStyle name="40% - Accent6 8 6 4 3 2 2 2" xfId="13108"/>
    <cellStyle name="40% - Accent6 8 6 4 3 2 3" xfId="13109"/>
    <cellStyle name="40% - Accent6 8 6 4 3 3" xfId="13110"/>
    <cellStyle name="40% - Accent6 8 6 4 3 3 2" xfId="13111"/>
    <cellStyle name="40% - Accent6 8 6 4 3 4" xfId="13112"/>
    <cellStyle name="40% - Accent6 8 6 4 4" xfId="13113"/>
    <cellStyle name="40% - Accent6 8 6 4 4 2" xfId="13114"/>
    <cellStyle name="40% - Accent6 8 6 4 4 2 2" xfId="13115"/>
    <cellStyle name="40% - Accent6 8 6 4 4 3" xfId="13116"/>
    <cellStyle name="40% - Accent6 8 6 4 5" xfId="13117"/>
    <cellStyle name="40% - Accent6 8 6 4 5 2" xfId="13118"/>
    <cellStyle name="40% - Accent6 8 6 4 6" xfId="13119"/>
    <cellStyle name="40% - Accent6 8 6 5" xfId="13120"/>
    <cellStyle name="40% - Accent6 8 6 5 2" xfId="13121"/>
    <cellStyle name="40% - Accent6 8 6 5 2 2" xfId="13122"/>
    <cellStyle name="40% - Accent6 8 6 5 2 2 2" xfId="13123"/>
    <cellStyle name="40% - Accent6 8 6 5 2 3" xfId="13124"/>
    <cellStyle name="40% - Accent6 8 6 5 3" xfId="13125"/>
    <cellStyle name="40% - Accent6 8 6 5 3 2" xfId="13126"/>
    <cellStyle name="40% - Accent6 8 6 5 4" xfId="13127"/>
    <cellStyle name="40% - Accent6 8 6 6" xfId="13128"/>
    <cellStyle name="40% - Accent6 8 6 6 2" xfId="13129"/>
    <cellStyle name="40% - Accent6 8 6 6 2 2" xfId="13130"/>
    <cellStyle name="40% - Accent6 8 6 6 2 2 2" xfId="13131"/>
    <cellStyle name="40% - Accent6 8 6 6 2 3" xfId="13132"/>
    <cellStyle name="40% - Accent6 8 6 6 3" xfId="13133"/>
    <cellStyle name="40% - Accent6 8 6 6 3 2" xfId="13134"/>
    <cellStyle name="40% - Accent6 8 6 6 4" xfId="13135"/>
    <cellStyle name="40% - Accent6 8 6 7" xfId="13136"/>
    <cellStyle name="40% - Accent6 8 6 7 2" xfId="13137"/>
    <cellStyle name="40% - Accent6 8 6 7 2 2" xfId="13138"/>
    <cellStyle name="40% - Accent6 8 6 7 3" xfId="13139"/>
    <cellStyle name="40% - Accent6 8 6 8" xfId="13140"/>
    <cellStyle name="40% - Accent6 8 6 8 2" xfId="13141"/>
    <cellStyle name="40% - Accent6 8 6 9" xfId="13142"/>
    <cellStyle name="40% - Accent6 9" xfId="13143"/>
    <cellStyle name="40% - 强调文字颜色 1" xfId="13144"/>
    <cellStyle name="40% - 强调文字颜色 2" xfId="13145"/>
    <cellStyle name="40% - 强调文字颜色 3" xfId="13146"/>
    <cellStyle name="40% - 强调文字颜色 4" xfId="13147"/>
    <cellStyle name="40% - 强调文字颜色 5" xfId="13148"/>
    <cellStyle name="40% - 强调文字颜色 6" xfId="13149"/>
    <cellStyle name="40% - 강조색1 10" xfId="13150"/>
    <cellStyle name="40% - 강조색1 11" xfId="13151"/>
    <cellStyle name="40% - 강조색1 2" xfId="38"/>
    <cellStyle name="40% - 강조색1 2 10" xfId="13152"/>
    <cellStyle name="40% - 강조색1 2 11" xfId="13153"/>
    <cellStyle name="40% - 강조색1 2 2" xfId="39"/>
    <cellStyle name="40% - 강조색1 2 2 2" xfId="13154"/>
    <cellStyle name="40% - 강조색1 2 2 3" xfId="13155"/>
    <cellStyle name="40% - 강조색1 2 2_Mar BFT_NB_0303" xfId="13156"/>
    <cellStyle name="40% - 강조색1 2 3" xfId="13157"/>
    <cellStyle name="40% - 강조색1 2 4" xfId="13158"/>
    <cellStyle name="40% - 강조색1 2 5" xfId="13159"/>
    <cellStyle name="40% - 강조색1 2 6" xfId="13160"/>
    <cellStyle name="40% - 강조색1 2 7" xfId="13161"/>
    <cellStyle name="40% - 강조색1 2 8" xfId="13162"/>
    <cellStyle name="40% - 강조색1 2 9" xfId="13163"/>
    <cellStyle name="40% - 강조색1 2_Mar BFT_NB_0303" xfId="13164"/>
    <cellStyle name="40% - 강조색1 3" xfId="40"/>
    <cellStyle name="40% - 강조색1 4" xfId="37"/>
    <cellStyle name="40% - 강조색1 5" xfId="13165"/>
    <cellStyle name="40% - 강조색1 6" xfId="13166"/>
    <cellStyle name="40% - 강조색1 7" xfId="13167"/>
    <cellStyle name="40% - 강조색1 8" xfId="13168"/>
    <cellStyle name="40% - 강조색1 9" xfId="13169"/>
    <cellStyle name="40% - 강조색2 10" xfId="13170"/>
    <cellStyle name="40% - 강조색2 11" xfId="13171"/>
    <cellStyle name="40% - 강조색2 2" xfId="42"/>
    <cellStyle name="40% - 강조색2 2 10" xfId="13172"/>
    <cellStyle name="40% - 강조색2 2 11" xfId="13173"/>
    <cellStyle name="40% - 강조색2 2 2" xfId="43"/>
    <cellStyle name="40% - 강조색2 2 2 2" xfId="13174"/>
    <cellStyle name="40% - 강조색2 2 2 3" xfId="13175"/>
    <cellStyle name="40% - 강조색2 2 2_Mar BFT_NB_0303" xfId="13176"/>
    <cellStyle name="40% - 강조색2 2 3" xfId="13177"/>
    <cellStyle name="40% - 강조색2 2 4" xfId="13178"/>
    <cellStyle name="40% - 강조색2 2 5" xfId="13179"/>
    <cellStyle name="40% - 강조색2 2 6" xfId="13180"/>
    <cellStyle name="40% - 강조색2 2 7" xfId="13181"/>
    <cellStyle name="40% - 강조색2 2 8" xfId="13182"/>
    <cellStyle name="40% - 강조색2 2 9" xfId="13183"/>
    <cellStyle name="40% - 강조색2 2_Mar BFT_NB_0303" xfId="13184"/>
    <cellStyle name="40% - 강조색2 3" xfId="44"/>
    <cellStyle name="40% - 강조색2 4" xfId="41"/>
    <cellStyle name="40% - 강조색2 5" xfId="13185"/>
    <cellStyle name="40% - 강조색2 6" xfId="13186"/>
    <cellStyle name="40% - 강조색2 7" xfId="13187"/>
    <cellStyle name="40% - 강조색2 8" xfId="13188"/>
    <cellStyle name="40% - 강조색2 9" xfId="13189"/>
    <cellStyle name="40% - 강조색3 10" xfId="13190"/>
    <cellStyle name="40% - 강조색3 11" xfId="13191"/>
    <cellStyle name="40% - 강조색3 2" xfId="46"/>
    <cellStyle name="40% - 강조색3 2 10" xfId="13192"/>
    <cellStyle name="40% - 강조색3 2 11" xfId="13193"/>
    <cellStyle name="40% - 강조색3 2 2" xfId="47"/>
    <cellStyle name="40% - 강조색3 2 2 2" xfId="13194"/>
    <cellStyle name="40% - 강조색3 2 2 3" xfId="13195"/>
    <cellStyle name="40% - 강조색3 2 2_Mar BFT_NB_0303" xfId="13196"/>
    <cellStyle name="40% - 강조색3 2 3" xfId="13197"/>
    <cellStyle name="40% - 강조색3 2 4" xfId="13198"/>
    <cellStyle name="40% - 강조색3 2 5" xfId="13199"/>
    <cellStyle name="40% - 강조색3 2 6" xfId="13200"/>
    <cellStyle name="40% - 강조색3 2 7" xfId="13201"/>
    <cellStyle name="40% - 강조색3 2 8" xfId="13202"/>
    <cellStyle name="40% - 강조색3 2 9" xfId="13203"/>
    <cellStyle name="40% - 강조색3 2_Mar BFT_NB_0303" xfId="13204"/>
    <cellStyle name="40% - 강조색3 3" xfId="48"/>
    <cellStyle name="40% - 강조색3 4" xfId="45"/>
    <cellStyle name="40% - 강조색3 5" xfId="13205"/>
    <cellStyle name="40% - 강조색3 6" xfId="13206"/>
    <cellStyle name="40% - 강조색3 7" xfId="13207"/>
    <cellStyle name="40% - 강조색3 8" xfId="13208"/>
    <cellStyle name="40% - 강조색3 9" xfId="13209"/>
    <cellStyle name="40% - 강조색4 10" xfId="13210"/>
    <cellStyle name="40% - 강조색4 11" xfId="13211"/>
    <cellStyle name="40% - 강조색4 2" xfId="50"/>
    <cellStyle name="40% - 강조색4 2 10" xfId="13212"/>
    <cellStyle name="40% - 강조색4 2 11" xfId="13213"/>
    <cellStyle name="40% - 강조색4 2 2" xfId="51"/>
    <cellStyle name="40% - 강조색4 2 2 2" xfId="13214"/>
    <cellStyle name="40% - 강조색4 2 2 3" xfId="13215"/>
    <cellStyle name="40% - 강조색4 2 2_Mar BFT_NB_0303" xfId="13216"/>
    <cellStyle name="40% - 강조색4 2 3" xfId="13217"/>
    <cellStyle name="40% - 강조색4 2 4" xfId="13218"/>
    <cellStyle name="40% - 강조색4 2 5" xfId="13219"/>
    <cellStyle name="40% - 강조색4 2 6" xfId="13220"/>
    <cellStyle name="40% - 강조색4 2 7" xfId="13221"/>
    <cellStyle name="40% - 강조색4 2 8" xfId="13222"/>
    <cellStyle name="40% - 강조색4 2 9" xfId="13223"/>
    <cellStyle name="40% - 강조색4 2_Mar BFT_NB_0303" xfId="13224"/>
    <cellStyle name="40% - 강조색4 3" xfId="52"/>
    <cellStyle name="40% - 강조색4 4" xfId="49"/>
    <cellStyle name="40% - 강조색4 5" xfId="13225"/>
    <cellStyle name="40% - 강조색4 6" xfId="13226"/>
    <cellStyle name="40% - 강조색4 7" xfId="13227"/>
    <cellStyle name="40% - 강조색4 8" xfId="13228"/>
    <cellStyle name="40% - 강조색4 9" xfId="13229"/>
    <cellStyle name="40% - 강조색5 10" xfId="13230"/>
    <cellStyle name="40% - 강조색5 11" xfId="13231"/>
    <cellStyle name="40% - 강조색5 2" xfId="54"/>
    <cellStyle name="40% - 강조색5 2 10" xfId="13232"/>
    <cellStyle name="40% - 강조색5 2 11" xfId="13233"/>
    <cellStyle name="40% - 강조색5 2 2" xfId="55"/>
    <cellStyle name="40% - 강조색5 2 2 2" xfId="13234"/>
    <cellStyle name="40% - 강조색5 2 2 3" xfId="13235"/>
    <cellStyle name="40% - 강조색5 2 2_Mar BFT_NB_0303" xfId="13236"/>
    <cellStyle name="40% - 강조색5 2 3" xfId="13237"/>
    <cellStyle name="40% - 강조색5 2 4" xfId="13238"/>
    <cellStyle name="40% - 강조색5 2 5" xfId="13239"/>
    <cellStyle name="40% - 강조색5 2 6" xfId="13240"/>
    <cellStyle name="40% - 강조색5 2 7" xfId="13241"/>
    <cellStyle name="40% - 강조색5 2 8" xfId="13242"/>
    <cellStyle name="40% - 강조색5 2 9" xfId="13243"/>
    <cellStyle name="40% - 강조색5 2_Mar BFT_NB_0303" xfId="13244"/>
    <cellStyle name="40% - 강조색5 3" xfId="56"/>
    <cellStyle name="40% - 강조색5 4" xfId="53"/>
    <cellStyle name="40% - 강조색5 5" xfId="13245"/>
    <cellStyle name="40% - 강조색5 6" xfId="13246"/>
    <cellStyle name="40% - 강조색5 7" xfId="13247"/>
    <cellStyle name="40% - 강조색5 8" xfId="13248"/>
    <cellStyle name="40% - 강조색5 9" xfId="13249"/>
    <cellStyle name="40% - 강조색6 10" xfId="13250"/>
    <cellStyle name="40% - 강조색6 11" xfId="13251"/>
    <cellStyle name="40% - 강조색6 2" xfId="58"/>
    <cellStyle name="40% - 강조색6 2 10" xfId="13252"/>
    <cellStyle name="40% - 강조색6 2 11" xfId="13253"/>
    <cellStyle name="40% - 강조색6 2 2" xfId="59"/>
    <cellStyle name="40% - 강조색6 2 2 2" xfId="13254"/>
    <cellStyle name="40% - 강조색6 2 2 3" xfId="13255"/>
    <cellStyle name="40% - 강조색6 2 2_Mar BFT_NB_0303" xfId="13256"/>
    <cellStyle name="40% - 강조색6 2 3" xfId="13257"/>
    <cellStyle name="40% - 강조색6 2 4" xfId="13258"/>
    <cellStyle name="40% - 강조색6 2 5" xfId="13259"/>
    <cellStyle name="40% - 강조색6 2 6" xfId="13260"/>
    <cellStyle name="40% - 강조색6 2 7" xfId="13261"/>
    <cellStyle name="40% - 강조색6 2 8" xfId="13262"/>
    <cellStyle name="40% - 강조색6 2 9" xfId="13263"/>
    <cellStyle name="40% - 강조색6 2_Mar BFT_NB_0303" xfId="13264"/>
    <cellStyle name="40% - 강조색6 3" xfId="60"/>
    <cellStyle name="40% - 강조색6 4" xfId="57"/>
    <cellStyle name="40% - 강조색6 5" xfId="13265"/>
    <cellStyle name="40% - 강조색6 6" xfId="13266"/>
    <cellStyle name="40% - 강조색6 7" xfId="13267"/>
    <cellStyle name="40% - 강조색6 8" xfId="13268"/>
    <cellStyle name="40% - 강조색6 9" xfId="13269"/>
    <cellStyle name="40% - 輔色1" xfId="13270"/>
    <cellStyle name="40% - 輔色1 2" xfId="13271"/>
    <cellStyle name="40% - 輔色1 3" xfId="13272"/>
    <cellStyle name="40% - 輔色2" xfId="13273"/>
    <cellStyle name="40% - 輔色2 2" xfId="13274"/>
    <cellStyle name="40% - 輔色2 3" xfId="13275"/>
    <cellStyle name="40% - 輔色3" xfId="13276"/>
    <cellStyle name="40% - 輔色3 2" xfId="13277"/>
    <cellStyle name="40% - 輔色3 3" xfId="13278"/>
    <cellStyle name="40% - 輔色4" xfId="13279"/>
    <cellStyle name="40% - 輔色4 2" xfId="13280"/>
    <cellStyle name="40% - 輔色4 3" xfId="13281"/>
    <cellStyle name="40% - 輔色5" xfId="13282"/>
    <cellStyle name="40% - 輔色5 2" xfId="13283"/>
    <cellStyle name="40% - 輔色5 3" xfId="13284"/>
    <cellStyle name="40% - 輔色6" xfId="13285"/>
    <cellStyle name="40% - 輔色6 2" xfId="13286"/>
    <cellStyle name="40% - 輔色6 3" xfId="13287"/>
    <cellStyle name="60% - Accent1 2" xfId="13288"/>
    <cellStyle name="60% - Accent1 2 2" xfId="13289"/>
    <cellStyle name="60% - Accent1 2 3" xfId="13290"/>
    <cellStyle name="60% - Accent1 3" xfId="13291"/>
    <cellStyle name="60% - Accent1 3 2" xfId="13292"/>
    <cellStyle name="60% - Accent1 4" xfId="13293"/>
    <cellStyle name="60% - Accent1 4 2" xfId="13294"/>
    <cellStyle name="60% - Accent1 5" xfId="13295"/>
    <cellStyle name="60% - Accent1 6" xfId="13296"/>
    <cellStyle name="60% - Accent1 6 2" xfId="13297"/>
    <cellStyle name="60% - Accent1 6 3" xfId="13298"/>
    <cellStyle name="60% - Accent1 7" xfId="13299"/>
    <cellStyle name="60% - Accent1 8" xfId="13300"/>
    <cellStyle name="60% - Accent1 8 2" xfId="13301"/>
    <cellStyle name="60% - Accent1 8 3" xfId="13302"/>
    <cellStyle name="60% - Accent1 8 4" xfId="13303"/>
    <cellStyle name="60% - Accent1 9" xfId="13304"/>
    <cellStyle name="60% - Accent2 2" xfId="13305"/>
    <cellStyle name="60% - Accent2 2 2" xfId="13306"/>
    <cellStyle name="60% - Accent2 2 3" xfId="13307"/>
    <cellStyle name="60% - Accent2 3" xfId="13308"/>
    <cellStyle name="60% - Accent2 3 2" xfId="13309"/>
    <cellStyle name="60% - Accent2 4" xfId="13310"/>
    <cellStyle name="60% - Accent2 4 2" xfId="13311"/>
    <cellStyle name="60% - Accent2 5" xfId="13312"/>
    <cellStyle name="60% - Accent2 6" xfId="13313"/>
    <cellStyle name="60% - Accent2 6 2" xfId="13314"/>
    <cellStyle name="60% - Accent2 6 3" xfId="13315"/>
    <cellStyle name="60% - Accent2 7" xfId="13316"/>
    <cellStyle name="60% - Accent2 8" xfId="13317"/>
    <cellStyle name="60% - Accent2 8 2" xfId="13318"/>
    <cellStyle name="60% - Accent2 8 3" xfId="13319"/>
    <cellStyle name="60% - Accent2 8 4" xfId="13320"/>
    <cellStyle name="60% - Accent2 9" xfId="13321"/>
    <cellStyle name="60% - Accent3 2" xfId="13322"/>
    <cellStyle name="60% - Accent3 2 2" xfId="13323"/>
    <cellStyle name="60% - Accent3 2 3" xfId="13324"/>
    <cellStyle name="60% - Accent3 3" xfId="13325"/>
    <cellStyle name="60% - Accent3 3 2" xfId="13326"/>
    <cellStyle name="60% - Accent3 4" xfId="13327"/>
    <cellStyle name="60% - Accent3 4 2" xfId="13328"/>
    <cellStyle name="60% - Accent3 5" xfId="13329"/>
    <cellStyle name="60% - Accent3 6" xfId="13330"/>
    <cellStyle name="60% - Accent3 6 2" xfId="13331"/>
    <cellStyle name="60% - Accent3 6 3" xfId="13332"/>
    <cellStyle name="60% - Accent3 7" xfId="13333"/>
    <cellStyle name="60% - Accent3 8" xfId="13334"/>
    <cellStyle name="60% - Accent3 8 2" xfId="13335"/>
    <cellStyle name="60% - Accent3 8 3" xfId="13336"/>
    <cellStyle name="60% - Accent3 8 4" xfId="13337"/>
    <cellStyle name="60% - Accent3 9" xfId="13338"/>
    <cellStyle name="60% - Accent4 2" xfId="13339"/>
    <cellStyle name="60% - Accent4 2 2" xfId="13340"/>
    <cellStyle name="60% - Accent4 2 3" xfId="13341"/>
    <cellStyle name="60% - Accent4 3" xfId="13342"/>
    <cellStyle name="60% - Accent4 3 2" xfId="13343"/>
    <cellStyle name="60% - Accent4 4" xfId="13344"/>
    <cellStyle name="60% - Accent4 4 2" xfId="13345"/>
    <cellStyle name="60% - Accent4 5" xfId="13346"/>
    <cellStyle name="60% - Accent4 6" xfId="13347"/>
    <cellStyle name="60% - Accent4 6 2" xfId="13348"/>
    <cellStyle name="60% - Accent4 6 3" xfId="13349"/>
    <cellStyle name="60% - Accent4 7" xfId="13350"/>
    <cellStyle name="60% - Accent4 8" xfId="13351"/>
    <cellStyle name="60% - Accent4 8 2" xfId="13352"/>
    <cellStyle name="60% - Accent4 8 3" xfId="13353"/>
    <cellStyle name="60% - Accent4 8 4" xfId="13354"/>
    <cellStyle name="60% - Accent4 9" xfId="13355"/>
    <cellStyle name="60% - Accent5 2" xfId="13356"/>
    <cellStyle name="60% - Accent5 2 2" xfId="13357"/>
    <cellStyle name="60% - Accent5 2 3" xfId="13358"/>
    <cellStyle name="60% - Accent5 3" xfId="13359"/>
    <cellStyle name="60% - Accent5 3 2" xfId="13360"/>
    <cellStyle name="60% - Accent5 4" xfId="13361"/>
    <cellStyle name="60% - Accent5 4 2" xfId="13362"/>
    <cellStyle name="60% - Accent5 5" xfId="13363"/>
    <cellStyle name="60% - Accent5 6" xfId="13364"/>
    <cellStyle name="60% - Accent5 6 2" xfId="13365"/>
    <cellStyle name="60% - Accent5 6 3" xfId="13366"/>
    <cellStyle name="60% - Accent5 7" xfId="13367"/>
    <cellStyle name="60% - Accent5 8" xfId="13368"/>
    <cellStyle name="60% - Accent5 8 2" xfId="13369"/>
    <cellStyle name="60% - Accent5 8 3" xfId="13370"/>
    <cellStyle name="60% - Accent5 8 4" xfId="13371"/>
    <cellStyle name="60% - Accent5 9" xfId="13372"/>
    <cellStyle name="60% - Accent6 2" xfId="13373"/>
    <cellStyle name="60% - Accent6 2 2" xfId="13374"/>
    <cellStyle name="60% - Accent6 2 3" xfId="13375"/>
    <cellStyle name="60% - Accent6 3" xfId="13376"/>
    <cellStyle name="60% - Accent6 3 2" xfId="13377"/>
    <cellStyle name="60% - Accent6 4" xfId="13378"/>
    <cellStyle name="60% - Accent6 4 2" xfId="13379"/>
    <cellStyle name="60% - Accent6 5" xfId="13380"/>
    <cellStyle name="60% - Accent6 6" xfId="13381"/>
    <cellStyle name="60% - Accent6 6 2" xfId="13382"/>
    <cellStyle name="60% - Accent6 6 3" xfId="13383"/>
    <cellStyle name="60% - Accent6 7" xfId="13384"/>
    <cellStyle name="60% - Accent6 8" xfId="13385"/>
    <cellStyle name="60% - Accent6 8 2" xfId="13386"/>
    <cellStyle name="60% - Accent6 8 3" xfId="13387"/>
    <cellStyle name="60% - Accent6 8 4" xfId="13388"/>
    <cellStyle name="60% - Accent6 9" xfId="13389"/>
    <cellStyle name="60% - 强调文字颜色 1" xfId="13390"/>
    <cellStyle name="60% - 强调文字颜色 2" xfId="13391"/>
    <cellStyle name="60% - 强调文字颜色 3" xfId="13392"/>
    <cellStyle name="60% - 强调文字颜色 4" xfId="13393"/>
    <cellStyle name="60% - 强调文字颜色 5" xfId="13394"/>
    <cellStyle name="60% - 强调文字颜色 6" xfId="13395"/>
    <cellStyle name="60% - 강조색1 2" xfId="62"/>
    <cellStyle name="60% - 강조색1 3" xfId="61"/>
    <cellStyle name="60% - 강조색1 4" xfId="13396"/>
    <cellStyle name="60% - 강조색1 5" xfId="13397"/>
    <cellStyle name="60% - 강조색2 2" xfId="64"/>
    <cellStyle name="60% - 강조색2 3" xfId="63"/>
    <cellStyle name="60% - 강조색2 4" xfId="13398"/>
    <cellStyle name="60% - 강조색2 5" xfId="13399"/>
    <cellStyle name="60% - 강조색3 2" xfId="66"/>
    <cellStyle name="60% - 강조색3 3" xfId="65"/>
    <cellStyle name="60% - 강조색3 4" xfId="13400"/>
    <cellStyle name="60% - 강조색3 5" xfId="13401"/>
    <cellStyle name="60% - 강조색4 2" xfId="68"/>
    <cellStyle name="60% - 강조색4 3" xfId="67"/>
    <cellStyle name="60% - 강조색4 4" xfId="13402"/>
    <cellStyle name="60% - 강조색4 5" xfId="13403"/>
    <cellStyle name="60% - 강조색5 2" xfId="70"/>
    <cellStyle name="60% - 강조색5 3" xfId="69"/>
    <cellStyle name="60% - 강조색5 4" xfId="13404"/>
    <cellStyle name="60% - 강조색5 5" xfId="13405"/>
    <cellStyle name="60% - 강조색6 2" xfId="72"/>
    <cellStyle name="60% - 강조색6 3" xfId="71"/>
    <cellStyle name="60% - 강조색6 4" xfId="13406"/>
    <cellStyle name="60% - 강조색6 5" xfId="13407"/>
    <cellStyle name="60% - 輔色1" xfId="13408"/>
    <cellStyle name="60% - 輔色1 2" xfId="13409"/>
    <cellStyle name="60% - 輔色1 3" xfId="13410"/>
    <cellStyle name="60% - 輔色2" xfId="13411"/>
    <cellStyle name="60% - 輔色2 2" xfId="13412"/>
    <cellStyle name="60% - 輔色2 3" xfId="13413"/>
    <cellStyle name="60% - 輔色3" xfId="13414"/>
    <cellStyle name="60% - 輔色3 2" xfId="13415"/>
    <cellStyle name="60% - 輔色3 3" xfId="13416"/>
    <cellStyle name="60% - 輔色4" xfId="13417"/>
    <cellStyle name="60% - 輔色4 2" xfId="13418"/>
    <cellStyle name="60% - 輔色4 3" xfId="13419"/>
    <cellStyle name="60% - 輔色5" xfId="13420"/>
    <cellStyle name="60% - 輔色5 2" xfId="13421"/>
    <cellStyle name="60% - 輔色5 3" xfId="13422"/>
    <cellStyle name="60% - 輔色6" xfId="13423"/>
    <cellStyle name="60% - 輔色6 2" xfId="13424"/>
    <cellStyle name="60% - 輔色6 3" xfId="13425"/>
    <cellStyle name="Accent1 - 20%" xfId="38933"/>
    <cellStyle name="Accent1 - 40%" xfId="38934"/>
    <cellStyle name="Accent1 - 60%" xfId="38935"/>
    <cellStyle name="Accent1 2" xfId="13426"/>
    <cellStyle name="Accent1 2 2" xfId="13427"/>
    <cellStyle name="Accent1 2 3" xfId="13428"/>
    <cellStyle name="Accent1 3" xfId="13429"/>
    <cellStyle name="Accent1 3 2" xfId="13430"/>
    <cellStyle name="Accent1 4" xfId="13431"/>
    <cellStyle name="Accent1 4 2" xfId="13432"/>
    <cellStyle name="Accent1 5" xfId="13433"/>
    <cellStyle name="Accent1 6" xfId="13434"/>
    <cellStyle name="Accent1 6 2" xfId="13435"/>
    <cellStyle name="Accent1 6 3" xfId="13436"/>
    <cellStyle name="Accent1 7" xfId="13437"/>
    <cellStyle name="Accent1 8" xfId="13438"/>
    <cellStyle name="Accent1 8 2" xfId="13439"/>
    <cellStyle name="Accent1 8 3" xfId="13440"/>
    <cellStyle name="Accent1 8 4" xfId="13441"/>
    <cellStyle name="Accent1 9" xfId="13442"/>
    <cellStyle name="Accent2 - 20%" xfId="38936"/>
    <cellStyle name="Accent2 - 40%" xfId="38937"/>
    <cellStyle name="Accent2 - 60%" xfId="38938"/>
    <cellStyle name="Accent2 2" xfId="13443"/>
    <cellStyle name="Accent2 2 2" xfId="13444"/>
    <cellStyle name="Accent2 2 3" xfId="13445"/>
    <cellStyle name="Accent2 3" xfId="13446"/>
    <cellStyle name="Accent2 3 2" xfId="13447"/>
    <cellStyle name="Accent2 4" xfId="13448"/>
    <cellStyle name="Accent2 4 2" xfId="13449"/>
    <cellStyle name="Accent2 5" xfId="13450"/>
    <cellStyle name="Accent2 6" xfId="13451"/>
    <cellStyle name="Accent2 6 2" xfId="13452"/>
    <cellStyle name="Accent2 6 3" xfId="13453"/>
    <cellStyle name="Accent2 7" xfId="13454"/>
    <cellStyle name="Accent2 8" xfId="13455"/>
    <cellStyle name="Accent2 8 2" xfId="13456"/>
    <cellStyle name="Accent2 8 3" xfId="13457"/>
    <cellStyle name="Accent2 8 4" xfId="13458"/>
    <cellStyle name="Accent2 9" xfId="13459"/>
    <cellStyle name="Accent3 - 20%" xfId="38939"/>
    <cellStyle name="Accent3 - 40%" xfId="38940"/>
    <cellStyle name="Accent3 - 60%" xfId="38941"/>
    <cellStyle name="Accent3 2" xfId="13460"/>
    <cellStyle name="Accent3 2 2" xfId="13461"/>
    <cellStyle name="Accent3 2 3" xfId="13462"/>
    <cellStyle name="Accent3 3" xfId="13463"/>
    <cellStyle name="Accent3 3 2" xfId="13464"/>
    <cellStyle name="Accent3 4" xfId="13465"/>
    <cellStyle name="Accent3 4 2" xfId="13466"/>
    <cellStyle name="Accent3 5" xfId="13467"/>
    <cellStyle name="Accent3 6" xfId="13468"/>
    <cellStyle name="Accent3 6 2" xfId="13469"/>
    <cellStyle name="Accent3 6 3" xfId="13470"/>
    <cellStyle name="Accent3 7" xfId="13471"/>
    <cellStyle name="Accent3 8" xfId="13472"/>
    <cellStyle name="Accent3 8 2" xfId="13473"/>
    <cellStyle name="Accent3 8 3" xfId="13474"/>
    <cellStyle name="Accent3 8 4" xfId="13475"/>
    <cellStyle name="Accent3 9" xfId="13476"/>
    <cellStyle name="Accent4 - 20%" xfId="38942"/>
    <cellStyle name="Accent4 - 40%" xfId="38943"/>
    <cellStyle name="Accent4 - 60%" xfId="38944"/>
    <cellStyle name="Accent4 2" xfId="13477"/>
    <cellStyle name="Accent4 2 2" xfId="13478"/>
    <cellStyle name="Accent4 2 3" xfId="13479"/>
    <cellStyle name="Accent4 3" xfId="13480"/>
    <cellStyle name="Accent4 3 2" xfId="13481"/>
    <cellStyle name="Accent4 4" xfId="13482"/>
    <cellStyle name="Accent4 4 2" xfId="13483"/>
    <cellStyle name="Accent4 5" xfId="13484"/>
    <cellStyle name="Accent4 6" xfId="13485"/>
    <cellStyle name="Accent4 6 2" xfId="13486"/>
    <cellStyle name="Accent4 6 3" xfId="13487"/>
    <cellStyle name="Accent4 7" xfId="13488"/>
    <cellStyle name="Accent4 8" xfId="13489"/>
    <cellStyle name="Accent4 8 2" xfId="13490"/>
    <cellStyle name="Accent4 8 3" xfId="13491"/>
    <cellStyle name="Accent4 8 4" xfId="13492"/>
    <cellStyle name="Accent4 9" xfId="13493"/>
    <cellStyle name="Accent5 - 20%" xfId="38945"/>
    <cellStyle name="Accent5 - 40%" xfId="38946"/>
    <cellStyle name="Accent5 - 60%" xfId="38947"/>
    <cellStyle name="Accent5 2" xfId="13494"/>
    <cellStyle name="Accent5 2 2" xfId="13495"/>
    <cellStyle name="Accent5 2 3" xfId="13496"/>
    <cellStyle name="Accent5 3" xfId="13497"/>
    <cellStyle name="Accent5 3 2" xfId="13498"/>
    <cellStyle name="Accent5 4" xfId="13499"/>
    <cellStyle name="Accent5 4 2" xfId="13500"/>
    <cellStyle name="Accent5 5" xfId="13501"/>
    <cellStyle name="Accent5 6" xfId="13502"/>
    <cellStyle name="Accent5 6 2" xfId="13503"/>
    <cellStyle name="Accent5 6 3" xfId="13504"/>
    <cellStyle name="Accent5 7" xfId="13505"/>
    <cellStyle name="Accent5 8" xfId="13506"/>
    <cellStyle name="Accent5 8 2" xfId="13507"/>
    <cellStyle name="Accent5 8 3" xfId="13508"/>
    <cellStyle name="Accent5 8 4" xfId="13509"/>
    <cellStyle name="Accent5 9" xfId="13510"/>
    <cellStyle name="Accent6 - 20%" xfId="38948"/>
    <cellStyle name="Accent6 - 40%" xfId="38949"/>
    <cellStyle name="Accent6 - 60%" xfId="38950"/>
    <cellStyle name="Accent6 2" xfId="13511"/>
    <cellStyle name="Accent6 2 2" xfId="13512"/>
    <cellStyle name="Accent6 2 3" xfId="13513"/>
    <cellStyle name="Accent6 3" xfId="13514"/>
    <cellStyle name="Accent6 3 2" xfId="13515"/>
    <cellStyle name="Accent6 4" xfId="13516"/>
    <cellStyle name="Accent6 4 2" xfId="13517"/>
    <cellStyle name="Accent6 5" xfId="13518"/>
    <cellStyle name="Accent6 6" xfId="13519"/>
    <cellStyle name="Accent6 6 2" xfId="13520"/>
    <cellStyle name="Accent6 6 3" xfId="13521"/>
    <cellStyle name="Accent6 7" xfId="13522"/>
    <cellStyle name="Accent6 8" xfId="13523"/>
    <cellStyle name="Accent6 8 2" xfId="13524"/>
    <cellStyle name="Accent6 8 3" xfId="13525"/>
    <cellStyle name="Accent6 8 4" xfId="13526"/>
    <cellStyle name="Accent6 9" xfId="13527"/>
    <cellStyle name="ÅëÈ­ [0]_¿ì¹°Åë" xfId="38951"/>
    <cellStyle name="AeE­ [0]_INQUIRY ¿?¾÷AßAø " xfId="38952"/>
    <cellStyle name="ÅëÈ­ [0]_laroux" xfId="38953"/>
    <cellStyle name="ÅëÈ­_¿ì¹°Åë" xfId="38954"/>
    <cellStyle name="AeE­_INQUIRY ¿?¾÷AßAø " xfId="38955"/>
    <cellStyle name="ÅëÈ­_laroux" xfId="38956"/>
    <cellStyle name="ÄÞ¸¶ [0]_¿ì¹°Åë" xfId="38957"/>
    <cellStyle name="AÞ¸¶ [0]_INQUIRY ¿?¾÷AßAø " xfId="38958"/>
    <cellStyle name="ÄÞ¸¶ [0]_laroux" xfId="38959"/>
    <cellStyle name="ÄÞ¸¶_¿ì¹°Åë" xfId="38960"/>
    <cellStyle name="AÞ¸¶_INQUIRY ¿?¾÷AßAø " xfId="38961"/>
    <cellStyle name="ÄÞ¸¶_laroux" xfId="38962"/>
    <cellStyle name="AutoFormat Options" xfId="13528"/>
    <cellStyle name="AutoFormat Options 2" xfId="13529"/>
    <cellStyle name="Bad 2" xfId="13530"/>
    <cellStyle name="Bad 2 2" xfId="13531"/>
    <cellStyle name="Bad 2 3" xfId="13532"/>
    <cellStyle name="Bad 3" xfId="13533"/>
    <cellStyle name="Bad 3 2" xfId="13534"/>
    <cellStyle name="Bad 4" xfId="13535"/>
    <cellStyle name="Bad 4 2" xfId="13536"/>
    <cellStyle name="Bad 5" xfId="13537"/>
    <cellStyle name="Bad 6" xfId="13538"/>
    <cellStyle name="Bad 6 2" xfId="13539"/>
    <cellStyle name="Bad 6 3" xfId="13540"/>
    <cellStyle name="Bad 7" xfId="13541"/>
    <cellStyle name="Bad 8" xfId="13542"/>
    <cellStyle name="Bad 8 2" xfId="13543"/>
    <cellStyle name="Bad 8 3" xfId="13544"/>
    <cellStyle name="Bad 8 4" xfId="13545"/>
    <cellStyle name="Bad 9" xfId="13546"/>
    <cellStyle name="Black" xfId="38963"/>
    <cellStyle name="Border" xfId="38964"/>
    <cellStyle name="Border 2" xfId="38965"/>
    <cellStyle name="C:\Data\MS\Excel" xfId="38966"/>
    <cellStyle name="C?AØ_¿?¾÷CoE² " xfId="38967"/>
    <cellStyle name="Ç¥ÁØ_´çÃÊ±¸ÀÔ»ý»ê" xfId="38968"/>
    <cellStyle name="C￥AØ_¿μ¾÷CoE² " xfId="38969"/>
    <cellStyle name="Ç¥ÁØ_±³°¢¼ö·®" xfId="38970"/>
    <cellStyle name="C￥AØ_Sheet1_¿μ¾÷CoE² " xfId="38971"/>
    <cellStyle name="Calc" xfId="38972"/>
    <cellStyle name="Calc Currency (0)" xfId="13547"/>
    <cellStyle name="Calc Currency (2)" xfId="13548"/>
    <cellStyle name="Calc Percent (0)" xfId="13549"/>
    <cellStyle name="Calc Percent (1)" xfId="13550"/>
    <cellStyle name="Calc Percent (2)" xfId="13551"/>
    <cellStyle name="Calc Units (0)" xfId="13552"/>
    <cellStyle name="Calc Units (1)" xfId="13553"/>
    <cellStyle name="Calc Units (2)" xfId="13554"/>
    <cellStyle name="Calc_AP owned revenue cost bridge_1002" xfId="38973"/>
    <cellStyle name="Calculation 2" xfId="13555"/>
    <cellStyle name="Calculation 2 2" xfId="13556"/>
    <cellStyle name="Calculation 2 2 2" xfId="13557"/>
    <cellStyle name="Calculation 2 2 2 2" xfId="13558"/>
    <cellStyle name="Calculation 2 2 3" xfId="13559"/>
    <cellStyle name="Calculation 2 2 4" xfId="13560"/>
    <cellStyle name="Calculation 2 2 5" xfId="13561"/>
    <cellStyle name="Calculation 2 2 6" xfId="13562"/>
    <cellStyle name="Calculation 2 3" xfId="13563"/>
    <cellStyle name="Calculation 2 4" xfId="13564"/>
    <cellStyle name="Calculation 2 4 2" xfId="13565"/>
    <cellStyle name="Calculation 2 5" xfId="13566"/>
    <cellStyle name="Calculation 2 6" xfId="13567"/>
    <cellStyle name="Calculation 2 7" xfId="13568"/>
    <cellStyle name="Calculation 2 8" xfId="13569"/>
    <cellStyle name="Calculation 3" xfId="13570"/>
    <cellStyle name="Calculation 3 2" xfId="13571"/>
    <cellStyle name="Calculation 3 3" xfId="13572"/>
    <cellStyle name="Calculation 3 3 2" xfId="13573"/>
    <cellStyle name="Calculation 3 4" xfId="13574"/>
    <cellStyle name="Calculation 3 5" xfId="13575"/>
    <cellStyle name="Calculation 3 6" xfId="13576"/>
    <cellStyle name="Calculation 3 7" xfId="13577"/>
    <cellStyle name="Calculation 4" xfId="13578"/>
    <cellStyle name="Calculation 4 2" xfId="13579"/>
    <cellStyle name="Calculation 4 3" xfId="13580"/>
    <cellStyle name="Calculation 4 3 2" xfId="13581"/>
    <cellStyle name="Calculation 4 4" xfId="13582"/>
    <cellStyle name="Calculation 4 5" xfId="13583"/>
    <cellStyle name="Calculation 4 6" xfId="13584"/>
    <cellStyle name="Calculation 4 7" xfId="13585"/>
    <cellStyle name="Calculation 5" xfId="13586"/>
    <cellStyle name="Calculation 5 2" xfId="13587"/>
    <cellStyle name="Calculation 5 2 2" xfId="13588"/>
    <cellStyle name="Calculation 5 3" xfId="13589"/>
    <cellStyle name="Calculation 5 4" xfId="13590"/>
    <cellStyle name="Calculation 5 5" xfId="13591"/>
    <cellStyle name="Calculation 5 6" xfId="13592"/>
    <cellStyle name="Calculation 6" xfId="13593"/>
    <cellStyle name="Calculation 6 2" xfId="13594"/>
    <cellStyle name="Calculation 6 2 2" xfId="13595"/>
    <cellStyle name="Calculation 6 2 2 2" xfId="13596"/>
    <cellStyle name="Calculation 6 2 3" xfId="13597"/>
    <cellStyle name="Calculation 6 2 4" xfId="13598"/>
    <cellStyle name="Calculation 6 2 5" xfId="13599"/>
    <cellStyle name="Calculation 6 2 6" xfId="13600"/>
    <cellStyle name="Calculation 6 3" xfId="13601"/>
    <cellStyle name="Calculation 6 3 2" xfId="13602"/>
    <cellStyle name="Calculation 6 3 2 2" xfId="13603"/>
    <cellStyle name="Calculation 6 3 3" xfId="13604"/>
    <cellStyle name="Calculation 6 3 4" xfId="13605"/>
    <cellStyle name="Calculation 6 3 5" xfId="13606"/>
    <cellStyle name="Calculation 6 3 6" xfId="13607"/>
    <cellStyle name="Calculation 6 4" xfId="13608"/>
    <cellStyle name="Calculation 6 4 2" xfId="13609"/>
    <cellStyle name="Calculation 6 5" xfId="13610"/>
    <cellStyle name="Calculation 6 6" xfId="13611"/>
    <cellStyle name="Calculation 6 7" xfId="13612"/>
    <cellStyle name="Calculation 6 8" xfId="13613"/>
    <cellStyle name="Calculation 7" xfId="13614"/>
    <cellStyle name="Calculation 7 2" xfId="13615"/>
    <cellStyle name="Calculation 7 2 2" xfId="13616"/>
    <cellStyle name="Calculation 7 3" xfId="13617"/>
    <cellStyle name="Calculation 7 4" xfId="13618"/>
    <cellStyle name="Calculation 7 5" xfId="13619"/>
    <cellStyle name="Calculation 7 6" xfId="13620"/>
    <cellStyle name="Calculation 8" xfId="13621"/>
    <cellStyle name="Calculation 8 2" xfId="13622"/>
    <cellStyle name="Calculation 8 2 2" xfId="13623"/>
    <cellStyle name="Calculation 8 2 2 2" xfId="13624"/>
    <cellStyle name="Calculation 8 2 3" xfId="13625"/>
    <cellStyle name="Calculation 8 2 4" xfId="13626"/>
    <cellStyle name="Calculation 8 2 5" xfId="13627"/>
    <cellStyle name="Calculation 8 2 6" xfId="13628"/>
    <cellStyle name="Calculation 8 3" xfId="13629"/>
    <cellStyle name="Calculation 8 4" xfId="13630"/>
    <cellStyle name="Calculation 9" xfId="13631"/>
    <cellStyle name="Calculation 9 2" xfId="13632"/>
    <cellStyle name="Calculation 9 2 2" xfId="13633"/>
    <cellStyle name="Calculation 9 3" xfId="13634"/>
    <cellStyle name="Calculation 9 4" xfId="13635"/>
    <cellStyle name="Calculation 9 5" xfId="13636"/>
    <cellStyle name="Calculation 9 6" xfId="13637"/>
    <cellStyle name="category" xfId="38974"/>
    <cellStyle name="Check Cell 2" xfId="13638"/>
    <cellStyle name="Check Cell 2 2" xfId="13639"/>
    <cellStyle name="Check Cell 2 3" xfId="281"/>
    <cellStyle name="Check Cell 3" xfId="13640"/>
    <cellStyle name="Check Cell 3 2" xfId="13641"/>
    <cellStyle name="Check Cell 4" xfId="13642"/>
    <cellStyle name="Check Cell 4 2" xfId="13643"/>
    <cellStyle name="Check Cell 5" xfId="13644"/>
    <cellStyle name="Check Cell 6" xfId="13645"/>
    <cellStyle name="Check Cell 6 2" xfId="13646"/>
    <cellStyle name="Check Cell 6 3" xfId="13647"/>
    <cellStyle name="Check Cell 7" xfId="13648"/>
    <cellStyle name="Check Cell 8" xfId="13649"/>
    <cellStyle name="Check Cell 8 2" xfId="13650"/>
    <cellStyle name="Check Cell 8 3" xfId="13651"/>
    <cellStyle name="Check Cell 8 4" xfId="13652"/>
    <cellStyle name="Check Cell 9" xfId="13653"/>
    <cellStyle name="Chi phÝ kh¸c_Book1" xfId="38975"/>
    <cellStyle name="ColumnHeader" xfId="13654"/>
    <cellStyle name="ColumnHeader 2" xfId="13655"/>
    <cellStyle name="ColumnHeader 3" xfId="13656"/>
    <cellStyle name="Comma  - Style1" xfId="38976"/>
    <cellStyle name="Comma  - Style2" xfId="38977"/>
    <cellStyle name="Comma  - Style3" xfId="38978"/>
    <cellStyle name="Comma  - Style4" xfId="38979"/>
    <cellStyle name="Comma  - Style5" xfId="38980"/>
    <cellStyle name="Comma  - Style6" xfId="38981"/>
    <cellStyle name="Comma  - Style7" xfId="38982"/>
    <cellStyle name="Comma  - Style8" xfId="38983"/>
    <cellStyle name="Comma [0] 10" xfId="13657"/>
    <cellStyle name="Comma [0] 10 2" xfId="13658"/>
    <cellStyle name="Comma [0] 11" xfId="13659"/>
    <cellStyle name="Comma [0] 11 2" xfId="13660"/>
    <cellStyle name="Comma [0] 12" xfId="13661"/>
    <cellStyle name="Comma [0] 12 2" xfId="13662"/>
    <cellStyle name="Comma [0] 12 3" xfId="13663"/>
    <cellStyle name="Comma [0] 12 4" xfId="13664"/>
    <cellStyle name="Comma [0] 13" xfId="13665"/>
    <cellStyle name="Comma [0] 13 2" xfId="13666"/>
    <cellStyle name="Comma [0] 13 3" xfId="13667"/>
    <cellStyle name="Comma [0] 14" xfId="13668"/>
    <cellStyle name="Comma [0] 15" xfId="13669"/>
    <cellStyle name="Comma [0] 16" xfId="13670"/>
    <cellStyle name="Comma [0] 17" xfId="13671"/>
    <cellStyle name="Comma [0] 18" xfId="13672"/>
    <cellStyle name="Comma [0] 18 2" xfId="13673"/>
    <cellStyle name="Comma [0] 18 2 2" xfId="13674"/>
    <cellStyle name="Comma [0] 18 2 2 2" xfId="13675"/>
    <cellStyle name="Comma [0] 18 2 2 2 2" xfId="13676"/>
    <cellStyle name="Comma [0] 18 2 2 3" xfId="13677"/>
    <cellStyle name="Comma [0] 18 2 3" xfId="13678"/>
    <cellStyle name="Comma [0] 18 2 3 2" xfId="13679"/>
    <cellStyle name="Comma [0] 18 2 4" xfId="13680"/>
    <cellStyle name="Comma [0] 18 3" xfId="13681"/>
    <cellStyle name="Comma [0] 18 3 2" xfId="13682"/>
    <cellStyle name="Comma [0] 18 3 2 2" xfId="13683"/>
    <cellStyle name="Comma [0] 18 3 2 2 2" xfId="13684"/>
    <cellStyle name="Comma [0] 18 3 2 3" xfId="13685"/>
    <cellStyle name="Comma [0] 18 3 3" xfId="13686"/>
    <cellStyle name="Comma [0] 18 3 3 2" xfId="13687"/>
    <cellStyle name="Comma [0] 18 3 4" xfId="13688"/>
    <cellStyle name="Comma [0] 18 4" xfId="13689"/>
    <cellStyle name="Comma [0] 18 4 2" xfId="13690"/>
    <cellStyle name="Comma [0] 18 4 2 2" xfId="13691"/>
    <cellStyle name="Comma [0] 18 4 3" xfId="13692"/>
    <cellStyle name="Comma [0] 18 5" xfId="13693"/>
    <cellStyle name="Comma [0] 18 5 2" xfId="13694"/>
    <cellStyle name="Comma [0] 18 6" xfId="13695"/>
    <cellStyle name="Comma [0] 19" xfId="13696"/>
    <cellStyle name="Comma [0] 19 2" xfId="13697"/>
    <cellStyle name="Comma [0] 19 2 2" xfId="13698"/>
    <cellStyle name="Comma [0] 19 2 2 2" xfId="13699"/>
    <cellStyle name="Comma [0] 19 2 2 2 2" xfId="13700"/>
    <cellStyle name="Comma [0] 19 2 2 2 2 2" xfId="13701"/>
    <cellStyle name="Comma [0] 19 2 2 2 3" xfId="13702"/>
    <cellStyle name="Comma [0] 19 2 2 3" xfId="13703"/>
    <cellStyle name="Comma [0] 19 2 2 3 2" xfId="13704"/>
    <cellStyle name="Comma [0] 19 2 2 4" xfId="13705"/>
    <cellStyle name="Comma [0] 19 2 3" xfId="13706"/>
    <cellStyle name="Comma [0] 19 2 3 2" xfId="13707"/>
    <cellStyle name="Comma [0] 19 2 3 2 2" xfId="13708"/>
    <cellStyle name="Comma [0] 19 2 3 2 2 2" xfId="13709"/>
    <cellStyle name="Comma [0] 19 2 3 2 3" xfId="13710"/>
    <cellStyle name="Comma [0] 19 2 3 3" xfId="13711"/>
    <cellStyle name="Comma [0] 19 2 3 3 2" xfId="13712"/>
    <cellStyle name="Comma [0] 19 2 3 4" xfId="13713"/>
    <cellStyle name="Comma [0] 19 2 4" xfId="13714"/>
    <cellStyle name="Comma [0] 19 2 4 2" xfId="13715"/>
    <cellStyle name="Comma [0] 19 2 4 2 2" xfId="13716"/>
    <cellStyle name="Comma [0] 19 2 4 3" xfId="13717"/>
    <cellStyle name="Comma [0] 19 2 5" xfId="13718"/>
    <cellStyle name="Comma [0] 19 2 5 2" xfId="13719"/>
    <cellStyle name="Comma [0] 19 2 6" xfId="13720"/>
    <cellStyle name="Comma [0] 19 3" xfId="13721"/>
    <cellStyle name="Comma [0] 19 3 2" xfId="13722"/>
    <cellStyle name="Comma [0] 19 3 2 2" xfId="13723"/>
    <cellStyle name="Comma [0] 19 3 2 2 2" xfId="13724"/>
    <cellStyle name="Comma [0] 19 3 2 3" xfId="13725"/>
    <cellStyle name="Comma [0] 19 3 3" xfId="13726"/>
    <cellStyle name="Comma [0] 19 3 3 2" xfId="13727"/>
    <cellStyle name="Comma [0] 19 3 4" xfId="13728"/>
    <cellStyle name="Comma [0] 19 4" xfId="13729"/>
    <cellStyle name="Comma [0] 19 4 2" xfId="13730"/>
    <cellStyle name="Comma [0] 19 4 2 2" xfId="13731"/>
    <cellStyle name="Comma [0] 19 4 2 2 2" xfId="13732"/>
    <cellStyle name="Comma [0] 19 4 2 3" xfId="13733"/>
    <cellStyle name="Comma [0] 19 4 3" xfId="13734"/>
    <cellStyle name="Comma [0] 19 4 3 2" xfId="13735"/>
    <cellStyle name="Comma [0] 19 4 4" xfId="13736"/>
    <cellStyle name="Comma [0] 19 5" xfId="13737"/>
    <cellStyle name="Comma [0] 19 5 2" xfId="13738"/>
    <cellStyle name="Comma [0] 19 5 2 2" xfId="13739"/>
    <cellStyle name="Comma [0] 19 5 3" xfId="13740"/>
    <cellStyle name="Comma [0] 19 6" xfId="13741"/>
    <cellStyle name="Comma [0] 19 6 2" xfId="13742"/>
    <cellStyle name="Comma [0] 19 7" xfId="13743"/>
    <cellStyle name="Comma [0] 2" xfId="73"/>
    <cellStyle name="Comma [0] 2 2" xfId="272"/>
    <cellStyle name="Comma [0] 2 2 2" xfId="13744"/>
    <cellStyle name="Comma [0] 2 2 3" xfId="13745"/>
    <cellStyle name="Comma [0] 2 3" xfId="13746"/>
    <cellStyle name="Comma [0] 2 4" xfId="13747"/>
    <cellStyle name="Comma [0] 2 5" xfId="13748"/>
    <cellStyle name="Comma [0] 2 6" xfId="13749"/>
    <cellStyle name="Comma [0] 2 7" xfId="13750"/>
    <cellStyle name="Comma [0] 20" xfId="13751"/>
    <cellStyle name="Comma [0] 20 2" xfId="13752"/>
    <cellStyle name="Comma [0] 20 2 2" xfId="13753"/>
    <cellStyle name="Comma [0] 20 2 2 2" xfId="13754"/>
    <cellStyle name="Comma [0] 20 2 2 2 2" xfId="13755"/>
    <cellStyle name="Comma [0] 20 2 2 3" xfId="13756"/>
    <cellStyle name="Comma [0] 20 2 3" xfId="13757"/>
    <cellStyle name="Comma [0] 20 2 3 2" xfId="13758"/>
    <cellStyle name="Comma [0] 20 2 4" xfId="13759"/>
    <cellStyle name="Comma [0] 20 3" xfId="13760"/>
    <cellStyle name="Comma [0] 20 3 2" xfId="13761"/>
    <cellStyle name="Comma [0] 20 3 2 2" xfId="13762"/>
    <cellStyle name="Comma [0] 20 3 2 2 2" xfId="13763"/>
    <cellStyle name="Comma [0] 20 3 2 3" xfId="13764"/>
    <cellStyle name="Comma [0] 20 3 3" xfId="13765"/>
    <cellStyle name="Comma [0] 20 3 3 2" xfId="13766"/>
    <cellStyle name="Comma [0] 20 3 4" xfId="13767"/>
    <cellStyle name="Comma [0] 20 4" xfId="13768"/>
    <cellStyle name="Comma [0] 20 4 2" xfId="13769"/>
    <cellStyle name="Comma [0] 20 4 2 2" xfId="13770"/>
    <cellStyle name="Comma [0] 20 4 3" xfId="13771"/>
    <cellStyle name="Comma [0] 20 5" xfId="13772"/>
    <cellStyle name="Comma [0] 20 5 2" xfId="13773"/>
    <cellStyle name="Comma [0] 20 6" xfId="13774"/>
    <cellStyle name="Comma [0] 21" xfId="13775"/>
    <cellStyle name="Comma [0] 21 2" xfId="13776"/>
    <cellStyle name="Comma [0] 21 2 2" xfId="13777"/>
    <cellStyle name="Comma [0] 21 2 2 2" xfId="13778"/>
    <cellStyle name="Comma [0] 21 2 2 2 2" xfId="13779"/>
    <cellStyle name="Comma [0] 21 2 2 3" xfId="13780"/>
    <cellStyle name="Comma [0] 21 2 3" xfId="13781"/>
    <cellStyle name="Comma [0] 21 2 3 2" xfId="13782"/>
    <cellStyle name="Comma [0] 21 2 4" xfId="13783"/>
    <cellStyle name="Comma [0] 21 3" xfId="13784"/>
    <cellStyle name="Comma [0] 21 3 2" xfId="13785"/>
    <cellStyle name="Comma [0] 21 3 2 2" xfId="13786"/>
    <cellStyle name="Comma [0] 21 3 2 2 2" xfId="13787"/>
    <cellStyle name="Comma [0] 21 3 2 3" xfId="13788"/>
    <cellStyle name="Comma [0] 21 3 3" xfId="13789"/>
    <cellStyle name="Comma [0] 21 3 3 2" xfId="13790"/>
    <cellStyle name="Comma [0] 21 3 4" xfId="13791"/>
    <cellStyle name="Comma [0] 21 4" xfId="13792"/>
    <cellStyle name="Comma [0] 21 4 2" xfId="13793"/>
    <cellStyle name="Comma [0] 21 4 2 2" xfId="13794"/>
    <cellStyle name="Comma [0] 21 4 3" xfId="13795"/>
    <cellStyle name="Comma [0] 21 5" xfId="13796"/>
    <cellStyle name="Comma [0] 21 5 2" xfId="13797"/>
    <cellStyle name="Comma [0] 21 6" xfId="13798"/>
    <cellStyle name="Comma [0] 22" xfId="13799"/>
    <cellStyle name="Comma [0] 22 2" xfId="13800"/>
    <cellStyle name="Comma [0] 22 2 2" xfId="13801"/>
    <cellStyle name="Comma [0] 22 2 2 2" xfId="13802"/>
    <cellStyle name="Comma [0] 22 2 2 2 2" xfId="13803"/>
    <cellStyle name="Comma [0] 22 2 2 3" xfId="13804"/>
    <cellStyle name="Comma [0] 22 2 3" xfId="13805"/>
    <cellStyle name="Comma [0] 22 2 3 2" xfId="13806"/>
    <cellStyle name="Comma [0] 22 2 4" xfId="13807"/>
    <cellStyle name="Comma [0] 22 3" xfId="13808"/>
    <cellStyle name="Comma [0] 22 3 2" xfId="13809"/>
    <cellStyle name="Comma [0] 22 3 2 2" xfId="13810"/>
    <cellStyle name="Comma [0] 22 3 2 2 2" xfId="13811"/>
    <cellStyle name="Comma [0] 22 3 2 3" xfId="13812"/>
    <cellStyle name="Comma [0] 22 3 3" xfId="13813"/>
    <cellStyle name="Comma [0] 22 3 3 2" xfId="13814"/>
    <cellStyle name="Comma [0] 22 3 4" xfId="13815"/>
    <cellStyle name="Comma [0] 22 4" xfId="13816"/>
    <cellStyle name="Comma [0] 22 4 2" xfId="13817"/>
    <cellStyle name="Comma [0] 22 4 2 2" xfId="13818"/>
    <cellStyle name="Comma [0] 22 4 3" xfId="13819"/>
    <cellStyle name="Comma [0] 22 5" xfId="13820"/>
    <cellStyle name="Comma [0] 22 5 2" xfId="13821"/>
    <cellStyle name="Comma [0] 22 6" xfId="13822"/>
    <cellStyle name="Comma [0] 23" xfId="13823"/>
    <cellStyle name="Comma [0] 24" xfId="13824"/>
    <cellStyle name="Comma [0] 25" xfId="13825"/>
    <cellStyle name="Comma [0] 25 2" xfId="13826"/>
    <cellStyle name="Comma [0] 25 2 2" xfId="13827"/>
    <cellStyle name="Comma [0] 25 2 2 2" xfId="13828"/>
    <cellStyle name="Comma [0] 25 2 3" xfId="13829"/>
    <cellStyle name="Comma [0] 25 3" xfId="13830"/>
    <cellStyle name="Comma [0] 25 3 2" xfId="13831"/>
    <cellStyle name="Comma [0] 25 4" xfId="13832"/>
    <cellStyle name="Comma [0] 26" xfId="13833"/>
    <cellStyle name="Comma [0] 27" xfId="13834"/>
    <cellStyle name="Comma [0] 27 2" xfId="13835"/>
    <cellStyle name="Comma [0] 27 2 2" xfId="13836"/>
    <cellStyle name="Comma [0] 27 3" xfId="13837"/>
    <cellStyle name="Comma [0] 28" xfId="13838"/>
    <cellStyle name="Comma [0] 3" xfId="13839"/>
    <cellStyle name="Comma [0] 3 2" xfId="13840"/>
    <cellStyle name="Comma [0] 34" xfId="13841"/>
    <cellStyle name="Comma [0] 34 2" xfId="13842"/>
    <cellStyle name="Comma [0] 36 2" xfId="13843"/>
    <cellStyle name="Comma [0] 4" xfId="13844"/>
    <cellStyle name="Comma [0] 4 2" xfId="13845"/>
    <cellStyle name="Comma [0] 5" xfId="74"/>
    <cellStyle name="Comma [0] 5 10" xfId="13846"/>
    <cellStyle name="Comma [0] 5 11" xfId="13847"/>
    <cellStyle name="Comma [0] 5 12" xfId="13848"/>
    <cellStyle name="Comma [0] 5 13" xfId="13849"/>
    <cellStyle name="Comma [0] 5 14" xfId="13850"/>
    <cellStyle name="Comma [0] 5 15" xfId="13851"/>
    <cellStyle name="Comma [0] 5 16" xfId="13852"/>
    <cellStyle name="Comma [0] 5 17" xfId="13853"/>
    <cellStyle name="Comma [0] 5 18" xfId="13854"/>
    <cellStyle name="Comma [0] 5 19" xfId="13855"/>
    <cellStyle name="Comma [0] 5 2" xfId="13856"/>
    <cellStyle name="Comma [0] 5 20" xfId="13857"/>
    <cellStyle name="Comma [0] 5 21" xfId="13858"/>
    <cellStyle name="Comma [0] 5 22" xfId="13859"/>
    <cellStyle name="Comma [0] 5 23" xfId="13860"/>
    <cellStyle name="Comma [0] 5 24" xfId="13861"/>
    <cellStyle name="Comma [0] 5 25" xfId="13862"/>
    <cellStyle name="Comma [0] 5 26" xfId="13863"/>
    <cellStyle name="Comma [0] 5 27" xfId="13864"/>
    <cellStyle name="Comma [0] 5 28" xfId="13865"/>
    <cellStyle name="Comma [0] 5 29" xfId="13866"/>
    <cellStyle name="Comma [0] 5 3" xfId="13867"/>
    <cellStyle name="Comma [0] 5 30" xfId="13868"/>
    <cellStyle name="Comma [0] 5 31" xfId="13869"/>
    <cellStyle name="Comma [0] 5 32" xfId="13870"/>
    <cellStyle name="Comma [0] 5 33" xfId="13871"/>
    <cellStyle name="Comma [0] 5 34" xfId="13872"/>
    <cellStyle name="Comma [0] 5 35" xfId="13873"/>
    <cellStyle name="Comma [0] 5 36" xfId="13874"/>
    <cellStyle name="Comma [0] 5 37" xfId="13875"/>
    <cellStyle name="Comma [0] 5 38" xfId="13876"/>
    <cellStyle name="Comma [0] 5 39" xfId="13877"/>
    <cellStyle name="Comma [0] 5 4" xfId="13878"/>
    <cellStyle name="Comma [0] 5 40" xfId="13879"/>
    <cellStyle name="Comma [0] 5 41" xfId="13880"/>
    <cellStyle name="Comma [0] 5 42" xfId="13881"/>
    <cellStyle name="Comma [0] 5 43" xfId="13882"/>
    <cellStyle name="Comma [0] 5 44" xfId="13883"/>
    <cellStyle name="Comma [0] 5 45" xfId="13884"/>
    <cellStyle name="Comma [0] 5 46" xfId="13885"/>
    <cellStyle name="Comma [0] 5 47" xfId="13886"/>
    <cellStyle name="Comma [0] 5 47 2" xfId="13887"/>
    <cellStyle name="Comma [0] 5 48" xfId="13888"/>
    <cellStyle name="Comma [0] 5 5" xfId="13889"/>
    <cellStyle name="Comma [0] 5 6" xfId="13890"/>
    <cellStyle name="Comma [0] 5 7" xfId="13891"/>
    <cellStyle name="Comma [0] 5 8" xfId="13892"/>
    <cellStyle name="Comma [0] 5 9" xfId="13893"/>
    <cellStyle name="Comma [0] 6" xfId="13894"/>
    <cellStyle name="Comma [0] 6 2" xfId="75"/>
    <cellStyle name="Comma [0] 6 3" xfId="13895"/>
    <cellStyle name="Comma [0] 7" xfId="13896"/>
    <cellStyle name="Comma [0] 7 2" xfId="13897"/>
    <cellStyle name="Comma [0] 7 3" xfId="13898"/>
    <cellStyle name="Comma [0] 7 4" xfId="13899"/>
    <cellStyle name="Comma [0] 7 5" xfId="13900"/>
    <cellStyle name="Comma [0] 7 6" xfId="13901"/>
    <cellStyle name="Comma [0] 7 7" xfId="13902"/>
    <cellStyle name="Comma [0] 7 8" xfId="13903"/>
    <cellStyle name="Comma [0] 7 9" xfId="13904"/>
    <cellStyle name="Comma [0] 8" xfId="76"/>
    <cellStyle name="Comma [0] 8 2" xfId="13905"/>
    <cellStyle name="Comma [0] 8 3" xfId="13906"/>
    <cellStyle name="Comma [0] 8 4" xfId="13907"/>
    <cellStyle name="Comma [0] 8 5" xfId="13908"/>
    <cellStyle name="Comma [0] 8 6" xfId="13909"/>
    <cellStyle name="Comma [0] 8 7" xfId="13910"/>
    <cellStyle name="Comma [0] 8 8" xfId="13911"/>
    <cellStyle name="Comma [0] 8 9" xfId="13912"/>
    <cellStyle name="Comma [0] 9" xfId="77"/>
    <cellStyle name="Comma [0] 9 2" xfId="13913"/>
    <cellStyle name="Comma [0] 9 3" xfId="13914"/>
    <cellStyle name="Comma [0] 9 4" xfId="13915"/>
    <cellStyle name="Comma [0] 9 5" xfId="13916"/>
    <cellStyle name="Comma [0] 9 6" xfId="13917"/>
    <cellStyle name="Comma [0] 9 7" xfId="13918"/>
    <cellStyle name="Comma [0] 9 8" xfId="13919"/>
    <cellStyle name="Comma [0] 9 9" xfId="13920"/>
    <cellStyle name="Comma [00]" xfId="13921"/>
    <cellStyle name="Comma 10" xfId="13922"/>
    <cellStyle name="Comma 11" xfId="13923"/>
    <cellStyle name="Comma 12" xfId="13924"/>
    <cellStyle name="Comma 13" xfId="13925"/>
    <cellStyle name="Comma 14" xfId="13926"/>
    <cellStyle name="Comma 15" xfId="13927"/>
    <cellStyle name="Comma 16" xfId="13928"/>
    <cellStyle name="Comma 17" xfId="13929"/>
    <cellStyle name="Comma 18" xfId="13930"/>
    <cellStyle name="Comma 19" xfId="13931"/>
    <cellStyle name="Comma 2" xfId="13932"/>
    <cellStyle name="Comma 2 10" xfId="13933"/>
    <cellStyle name="Comma 2 10 2" xfId="13934"/>
    <cellStyle name="Comma 2 10 2 2" xfId="13935"/>
    <cellStyle name="Comma 2 10 2 2 2" xfId="13936"/>
    <cellStyle name="Comma 2 10 2 3" xfId="13937"/>
    <cellStyle name="Comma 2 10 3" xfId="13938"/>
    <cellStyle name="Comma 2 10 3 2" xfId="13939"/>
    <cellStyle name="Comma 2 10 4" xfId="13940"/>
    <cellStyle name="Comma 2 11" xfId="13941"/>
    <cellStyle name="Comma 2 11 2" xfId="13942"/>
    <cellStyle name="Comma 2 11 2 2" xfId="13943"/>
    <cellStyle name="Comma 2 11 3" xfId="13944"/>
    <cellStyle name="Comma 2 12" xfId="13945"/>
    <cellStyle name="Comma 2 2" xfId="13946"/>
    <cellStyle name="Comma 2 2 2" xfId="13947"/>
    <cellStyle name="Comma 2 2 3" xfId="13948"/>
    <cellStyle name="Comma 2 3" xfId="13949"/>
    <cellStyle name="Comma 2 3 2" xfId="13950"/>
    <cellStyle name="Comma 2 4" xfId="13951"/>
    <cellStyle name="Comma 2 4 2" xfId="13952"/>
    <cellStyle name="Comma 2 4 2 2" xfId="13953"/>
    <cellStyle name="Comma 2 4 2 2 2" xfId="13954"/>
    <cellStyle name="Comma 2 4 2 2 2 2" xfId="13955"/>
    <cellStyle name="Comma 2 4 2 2 2 2 2" xfId="13956"/>
    <cellStyle name="Comma 2 4 2 2 2 3" xfId="13957"/>
    <cellStyle name="Comma 2 4 2 2 3" xfId="13958"/>
    <cellStyle name="Comma 2 4 2 2 3 2" xfId="13959"/>
    <cellStyle name="Comma 2 4 2 2 4" xfId="13960"/>
    <cellStyle name="Comma 2 4 2 3" xfId="13961"/>
    <cellStyle name="Comma 2 4 2 3 2" xfId="13962"/>
    <cellStyle name="Comma 2 4 2 3 2 2" xfId="13963"/>
    <cellStyle name="Comma 2 4 2 3 2 2 2" xfId="13964"/>
    <cellStyle name="Comma 2 4 2 3 2 3" xfId="13965"/>
    <cellStyle name="Comma 2 4 2 3 3" xfId="13966"/>
    <cellStyle name="Comma 2 4 2 3 3 2" xfId="13967"/>
    <cellStyle name="Comma 2 4 2 3 4" xfId="13968"/>
    <cellStyle name="Comma 2 4 2 4" xfId="13969"/>
    <cellStyle name="Comma 2 4 2 4 2" xfId="13970"/>
    <cellStyle name="Comma 2 4 2 4 2 2" xfId="13971"/>
    <cellStyle name="Comma 2 4 2 4 3" xfId="13972"/>
    <cellStyle name="Comma 2 4 2 5" xfId="13973"/>
    <cellStyle name="Comma 2 4 2 5 2" xfId="13974"/>
    <cellStyle name="Comma 2 4 2 6" xfId="13975"/>
    <cellStyle name="Comma 2 4 3" xfId="13976"/>
    <cellStyle name="Comma 2 4 3 2" xfId="13977"/>
    <cellStyle name="Comma 2 4 3 2 2" xfId="13978"/>
    <cellStyle name="Comma 2 4 3 2 2 2" xfId="13979"/>
    <cellStyle name="Comma 2 4 3 2 2 2 2" xfId="13980"/>
    <cellStyle name="Comma 2 4 3 2 2 3" xfId="13981"/>
    <cellStyle name="Comma 2 4 3 2 3" xfId="13982"/>
    <cellStyle name="Comma 2 4 3 2 3 2" xfId="13983"/>
    <cellStyle name="Comma 2 4 3 2 4" xfId="13984"/>
    <cellStyle name="Comma 2 4 3 3" xfId="13985"/>
    <cellStyle name="Comma 2 4 3 3 2" xfId="13986"/>
    <cellStyle name="Comma 2 4 3 3 2 2" xfId="13987"/>
    <cellStyle name="Comma 2 4 3 3 2 2 2" xfId="13988"/>
    <cellStyle name="Comma 2 4 3 3 2 3" xfId="13989"/>
    <cellStyle name="Comma 2 4 3 3 3" xfId="13990"/>
    <cellStyle name="Comma 2 4 3 3 3 2" xfId="13991"/>
    <cellStyle name="Comma 2 4 3 3 4" xfId="13992"/>
    <cellStyle name="Comma 2 4 3 4" xfId="13993"/>
    <cellStyle name="Comma 2 4 3 4 2" xfId="13994"/>
    <cellStyle name="Comma 2 4 3 4 2 2" xfId="13995"/>
    <cellStyle name="Comma 2 4 3 4 3" xfId="13996"/>
    <cellStyle name="Comma 2 4 3 5" xfId="13997"/>
    <cellStyle name="Comma 2 4 3 5 2" xfId="13998"/>
    <cellStyle name="Comma 2 4 3 6" xfId="13999"/>
    <cellStyle name="Comma 2 4 4" xfId="14000"/>
    <cellStyle name="Comma 2 4 4 2" xfId="14001"/>
    <cellStyle name="Comma 2 4 4 2 2" xfId="14002"/>
    <cellStyle name="Comma 2 4 4 2 2 2" xfId="14003"/>
    <cellStyle name="Comma 2 4 4 2 3" xfId="14004"/>
    <cellStyle name="Comma 2 4 4 3" xfId="14005"/>
    <cellStyle name="Comma 2 4 4 3 2" xfId="14006"/>
    <cellStyle name="Comma 2 4 4 4" xfId="14007"/>
    <cellStyle name="Comma 2 4 5" xfId="14008"/>
    <cellStyle name="Comma 2 4 5 2" xfId="14009"/>
    <cellStyle name="Comma 2 4 5 2 2" xfId="14010"/>
    <cellStyle name="Comma 2 4 5 2 2 2" xfId="14011"/>
    <cellStyle name="Comma 2 4 5 2 3" xfId="14012"/>
    <cellStyle name="Comma 2 4 5 3" xfId="14013"/>
    <cellStyle name="Comma 2 4 5 3 2" xfId="14014"/>
    <cellStyle name="Comma 2 4 5 4" xfId="14015"/>
    <cellStyle name="Comma 2 4 6" xfId="14016"/>
    <cellStyle name="Comma 2 4 6 2" xfId="14017"/>
    <cellStyle name="Comma 2 4 6 2 2" xfId="14018"/>
    <cellStyle name="Comma 2 4 6 3" xfId="14019"/>
    <cellStyle name="Comma 2 4 7" xfId="14020"/>
    <cellStyle name="Comma 2 4 7 2" xfId="14021"/>
    <cellStyle name="Comma 2 4 8" xfId="14022"/>
    <cellStyle name="Comma 2 5" xfId="14023"/>
    <cellStyle name="Comma 2 5 2" xfId="14024"/>
    <cellStyle name="Comma 2 5 2 2" xfId="14025"/>
    <cellStyle name="Comma 2 5 2 2 2" xfId="14026"/>
    <cellStyle name="Comma 2 5 2 2 2 2" xfId="14027"/>
    <cellStyle name="Comma 2 5 2 2 3" xfId="14028"/>
    <cellStyle name="Comma 2 5 2 3" xfId="14029"/>
    <cellStyle name="Comma 2 5 2 3 2" xfId="14030"/>
    <cellStyle name="Comma 2 5 2 4" xfId="14031"/>
    <cellStyle name="Comma 2 5 3" xfId="14032"/>
    <cellStyle name="Comma 2 5 3 2" xfId="14033"/>
    <cellStyle name="Comma 2 5 3 2 2" xfId="14034"/>
    <cellStyle name="Comma 2 5 3 2 2 2" xfId="14035"/>
    <cellStyle name="Comma 2 5 3 2 3" xfId="14036"/>
    <cellStyle name="Comma 2 5 3 3" xfId="14037"/>
    <cellStyle name="Comma 2 5 3 3 2" xfId="14038"/>
    <cellStyle name="Comma 2 5 3 4" xfId="14039"/>
    <cellStyle name="Comma 2 5 4" xfId="14040"/>
    <cellStyle name="Comma 2 5 4 2" xfId="14041"/>
    <cellStyle name="Comma 2 5 4 2 2" xfId="14042"/>
    <cellStyle name="Comma 2 5 4 3" xfId="14043"/>
    <cellStyle name="Comma 2 5 5" xfId="14044"/>
    <cellStyle name="Comma 2 5 5 2" xfId="14045"/>
    <cellStyle name="Comma 2 5 6" xfId="14046"/>
    <cellStyle name="Comma 2 6" xfId="14047"/>
    <cellStyle name="Comma 2 6 2" xfId="14048"/>
    <cellStyle name="Comma 2 6 2 2" xfId="14049"/>
    <cellStyle name="Comma 2 6 2 2 2" xfId="14050"/>
    <cellStyle name="Comma 2 6 2 2 2 2" xfId="14051"/>
    <cellStyle name="Comma 2 6 2 2 3" xfId="14052"/>
    <cellStyle name="Comma 2 6 2 3" xfId="14053"/>
    <cellStyle name="Comma 2 6 2 3 2" xfId="14054"/>
    <cellStyle name="Comma 2 6 2 4" xfId="14055"/>
    <cellStyle name="Comma 2 6 3" xfId="14056"/>
    <cellStyle name="Comma 2 6 3 2" xfId="14057"/>
    <cellStyle name="Comma 2 6 3 2 2" xfId="14058"/>
    <cellStyle name="Comma 2 6 3 2 2 2" xfId="14059"/>
    <cellStyle name="Comma 2 6 3 2 3" xfId="14060"/>
    <cellStyle name="Comma 2 6 3 3" xfId="14061"/>
    <cellStyle name="Comma 2 6 3 3 2" xfId="14062"/>
    <cellStyle name="Comma 2 6 3 4" xfId="14063"/>
    <cellStyle name="Comma 2 6 4" xfId="14064"/>
    <cellStyle name="Comma 2 6 4 2" xfId="14065"/>
    <cellStyle name="Comma 2 6 4 2 2" xfId="14066"/>
    <cellStyle name="Comma 2 6 4 3" xfId="14067"/>
    <cellStyle name="Comma 2 6 5" xfId="14068"/>
    <cellStyle name="Comma 2 6 5 2" xfId="14069"/>
    <cellStyle name="Comma 2 6 6" xfId="14070"/>
    <cellStyle name="Comma 2 7" xfId="14071"/>
    <cellStyle name="Comma 2 8" xfId="14072"/>
    <cellStyle name="Comma 2 8 2" xfId="14073"/>
    <cellStyle name="Comma 2 8 2 2" xfId="14074"/>
    <cellStyle name="Comma 2 8 2 2 2" xfId="14075"/>
    <cellStyle name="Comma 2 8 2 2 2 2" xfId="14076"/>
    <cellStyle name="Comma 2 8 2 2 3" xfId="14077"/>
    <cellStyle name="Comma 2 8 2 3" xfId="14078"/>
    <cellStyle name="Comma 2 8 2 3 2" xfId="14079"/>
    <cellStyle name="Comma 2 8 2 4" xfId="14080"/>
    <cellStyle name="Comma 2 8 3" xfId="14081"/>
    <cellStyle name="Comma 2 8 3 2" xfId="14082"/>
    <cellStyle name="Comma 2 8 3 2 2" xfId="14083"/>
    <cellStyle name="Comma 2 8 3 2 2 2" xfId="14084"/>
    <cellStyle name="Comma 2 8 3 2 3" xfId="14085"/>
    <cellStyle name="Comma 2 8 3 3" xfId="14086"/>
    <cellStyle name="Comma 2 8 3 3 2" xfId="14087"/>
    <cellStyle name="Comma 2 8 3 4" xfId="14088"/>
    <cellStyle name="Comma 2 8 4" xfId="14089"/>
    <cellStyle name="Comma 2 8 4 2" xfId="14090"/>
    <cellStyle name="Comma 2 8 4 2 2" xfId="14091"/>
    <cellStyle name="Comma 2 8 4 3" xfId="14092"/>
    <cellStyle name="Comma 2 8 5" xfId="14093"/>
    <cellStyle name="Comma 2 8 5 2" xfId="14094"/>
    <cellStyle name="Comma 2 8 6" xfId="14095"/>
    <cellStyle name="Comma 2 9" xfId="14096"/>
    <cellStyle name="Comma 2 9 2" xfId="14097"/>
    <cellStyle name="Comma 2 9 2 2" xfId="14098"/>
    <cellStyle name="Comma 2 9 2 2 2" xfId="14099"/>
    <cellStyle name="Comma 2 9 2 3" xfId="14100"/>
    <cellStyle name="Comma 2 9 3" xfId="14101"/>
    <cellStyle name="Comma 2 9 3 2" xfId="14102"/>
    <cellStyle name="Comma 2 9 4" xfId="14103"/>
    <cellStyle name="Comma 2_100824KV 3c10 forecasting template" xfId="14104"/>
    <cellStyle name="Comma 20" xfId="14105"/>
    <cellStyle name="Comma 20 2" xfId="14106"/>
    <cellStyle name="Comma 21" xfId="14107"/>
    <cellStyle name="Comma 22" xfId="14108"/>
    <cellStyle name="Comma 23" xfId="14109"/>
    <cellStyle name="Comma 24" xfId="14110"/>
    <cellStyle name="Comma 25" xfId="14111"/>
    <cellStyle name="Comma 26" xfId="14112"/>
    <cellStyle name="Comma 27" xfId="14113"/>
    <cellStyle name="Comma 27 2" xfId="14114"/>
    <cellStyle name="Comma 27 2 2" xfId="14115"/>
    <cellStyle name="Comma 27 3" xfId="14116"/>
    <cellStyle name="Comma 28" xfId="14117"/>
    <cellStyle name="Comma 28 2" xfId="14118"/>
    <cellStyle name="Comma 28 2 2" xfId="14119"/>
    <cellStyle name="Comma 28 3" xfId="14120"/>
    <cellStyle name="Comma 29" xfId="14121"/>
    <cellStyle name="Comma 3" xfId="14122"/>
    <cellStyle name="Comma 3 2" xfId="14123"/>
    <cellStyle name="Comma 3 2 2" xfId="14124"/>
    <cellStyle name="Comma 3 3" xfId="14125"/>
    <cellStyle name="Comma 3 4" xfId="14126"/>
    <cellStyle name="Comma 3 5" xfId="14127"/>
    <cellStyle name="Comma 30" xfId="14128"/>
    <cellStyle name="Comma 31" xfId="14129"/>
    <cellStyle name="Comma 32" xfId="14130"/>
    <cellStyle name="Comma 33" xfId="14131"/>
    <cellStyle name="Comma 34" xfId="14132"/>
    <cellStyle name="Comma 34 2" xfId="14133"/>
    <cellStyle name="Comma 35" xfId="14134"/>
    <cellStyle name="Comma 35 2" xfId="14135"/>
    <cellStyle name="Comma 36" xfId="14136"/>
    <cellStyle name="Comma 37" xfId="14137"/>
    <cellStyle name="Comma 4" xfId="14138"/>
    <cellStyle name="Comma 4 2" xfId="14139"/>
    <cellStyle name="Comma 4 2 2" xfId="14140"/>
    <cellStyle name="Comma 4 2 3" xfId="14141"/>
    <cellStyle name="Comma 5" xfId="14142"/>
    <cellStyle name="Comma 6" xfId="14143"/>
    <cellStyle name="Comma 7" xfId="14144"/>
    <cellStyle name="Comma 8" xfId="14145"/>
    <cellStyle name="Comma 9" xfId="14146"/>
    <cellStyle name="comma zerodec" xfId="14147"/>
    <cellStyle name="Comma0" xfId="38984"/>
    <cellStyle name="commit" xfId="14148"/>
    <cellStyle name="commit 10" xfId="14149"/>
    <cellStyle name="commit 10 2" xfId="14150"/>
    <cellStyle name="commit 11" xfId="14151"/>
    <cellStyle name="commit 2" xfId="14152"/>
    <cellStyle name="commit 2 2" xfId="14153"/>
    <cellStyle name="commit 2 2 2" xfId="14154"/>
    <cellStyle name="commit 2 2 2 2" xfId="14155"/>
    <cellStyle name="commit 2 2 3" xfId="14156"/>
    <cellStyle name="commit 2 2 3 2" xfId="14157"/>
    <cellStyle name="commit 2 2 4" xfId="14158"/>
    <cellStyle name="commit 2 2 4 2" xfId="14159"/>
    <cellStyle name="commit 2 2 5" xfId="14160"/>
    <cellStyle name="commit 2 2 5 2" xfId="14161"/>
    <cellStyle name="commit 2 2 6" xfId="14162"/>
    <cellStyle name="commit 2 2 6 2" xfId="14163"/>
    <cellStyle name="commit 2 2 7" xfId="14164"/>
    <cellStyle name="commit 2 2 7 2" xfId="14165"/>
    <cellStyle name="commit 2 2 8" xfId="14166"/>
    <cellStyle name="commit 2 2_Dsplay &amp; BTO SKU" xfId="14167"/>
    <cellStyle name="commit 2 3" xfId="14168"/>
    <cellStyle name="commit 2 3 2" xfId="14169"/>
    <cellStyle name="commit 2 4" xfId="14170"/>
    <cellStyle name="commit 2 4 2" xfId="14171"/>
    <cellStyle name="commit 2 5" xfId="14172"/>
    <cellStyle name="commit 2 5 2" xfId="14173"/>
    <cellStyle name="commit 2 6" xfId="14174"/>
    <cellStyle name="commit 2 6 2" xfId="14175"/>
    <cellStyle name="commit 2 7" xfId="14176"/>
    <cellStyle name="commit 2 7 2" xfId="14177"/>
    <cellStyle name="commit 2 8" xfId="14178"/>
    <cellStyle name="commit 2 8 2" xfId="14179"/>
    <cellStyle name="commit 2 9" xfId="14180"/>
    <cellStyle name="commit 2_Dsplay &amp; BTO SKU" xfId="14181"/>
    <cellStyle name="commit 3" xfId="14182"/>
    <cellStyle name="commit 3 2" xfId="14183"/>
    <cellStyle name="commit 3 2 2" xfId="14184"/>
    <cellStyle name="commit 3 2 2 2" xfId="14185"/>
    <cellStyle name="commit 3 2 3" xfId="14186"/>
    <cellStyle name="commit 3 2 3 2" xfId="14187"/>
    <cellStyle name="commit 3 2 4" xfId="14188"/>
    <cellStyle name="commit 3 2 4 2" xfId="14189"/>
    <cellStyle name="commit 3 2 5" xfId="14190"/>
    <cellStyle name="commit 3 2 5 2" xfId="14191"/>
    <cellStyle name="commit 3 2 6" xfId="14192"/>
    <cellStyle name="commit 3 2 6 2" xfId="14193"/>
    <cellStyle name="commit 3 2 7" xfId="14194"/>
    <cellStyle name="commit 3 2 7 2" xfId="14195"/>
    <cellStyle name="commit 3 2 8" xfId="14196"/>
    <cellStyle name="commit 3 2_Dsplay &amp; BTO SKU" xfId="14197"/>
    <cellStyle name="commit 3 3" xfId="14198"/>
    <cellStyle name="commit 3 3 2" xfId="14199"/>
    <cellStyle name="commit 3 4" xfId="14200"/>
    <cellStyle name="commit 3 4 2" xfId="14201"/>
    <cellStyle name="commit 3 5" xfId="14202"/>
    <cellStyle name="commit 3 5 2" xfId="14203"/>
    <cellStyle name="commit 3 6" xfId="14204"/>
    <cellStyle name="commit 3 6 2" xfId="14205"/>
    <cellStyle name="commit 3 7" xfId="14206"/>
    <cellStyle name="commit 3 7 2" xfId="14207"/>
    <cellStyle name="commit 3 8" xfId="14208"/>
    <cellStyle name="commit 3 8 2" xfId="14209"/>
    <cellStyle name="commit 3 9" xfId="14210"/>
    <cellStyle name="commit 3_Dsplay &amp; BTO SKU" xfId="14211"/>
    <cellStyle name="commit 4" xfId="14212"/>
    <cellStyle name="commit 4 2" xfId="14213"/>
    <cellStyle name="commit 4 2 2" xfId="14214"/>
    <cellStyle name="commit 4 3" xfId="14215"/>
    <cellStyle name="commit 4 3 2" xfId="14216"/>
    <cellStyle name="commit 4 4" xfId="14217"/>
    <cellStyle name="commit 4 4 2" xfId="14218"/>
    <cellStyle name="commit 4 5" xfId="14219"/>
    <cellStyle name="commit 4 5 2" xfId="14220"/>
    <cellStyle name="commit 4 6" xfId="14221"/>
    <cellStyle name="commit 4 6 2" xfId="14222"/>
    <cellStyle name="commit 4 7" xfId="14223"/>
    <cellStyle name="commit 4 7 2" xfId="14224"/>
    <cellStyle name="commit 4 8" xfId="14225"/>
    <cellStyle name="commit 4_Dsplay &amp; BTO SKU" xfId="14226"/>
    <cellStyle name="commit 5" xfId="14227"/>
    <cellStyle name="commit 5 2" xfId="14228"/>
    <cellStyle name="commit 6" xfId="14229"/>
    <cellStyle name="commit 6 2" xfId="14230"/>
    <cellStyle name="commit 7" xfId="14231"/>
    <cellStyle name="commit 7 2" xfId="14232"/>
    <cellStyle name="commit 8" xfId="14233"/>
    <cellStyle name="commit 8 2" xfId="14234"/>
    <cellStyle name="commit 9" xfId="14235"/>
    <cellStyle name="commit 9 2" xfId="14236"/>
    <cellStyle name="commit_Dsplay &amp; BTO SKU" xfId="14237"/>
    <cellStyle name="Currency [0] 31" xfId="14238"/>
    <cellStyle name="Currency [00]" xfId="14239"/>
    <cellStyle name="Currency 10" xfId="14240"/>
    <cellStyle name="Currency 11" xfId="14241"/>
    <cellStyle name="Currency 12" xfId="14242"/>
    <cellStyle name="Currency 2" xfId="14243"/>
    <cellStyle name="Currency 2 2" xfId="14244"/>
    <cellStyle name="Currency 2 2 2" xfId="14245"/>
    <cellStyle name="Currency 2 2 3" xfId="14246"/>
    <cellStyle name="Currency 2 2 4" xfId="14247"/>
    <cellStyle name="Currency 2 3" xfId="14248"/>
    <cellStyle name="Currency 2 4" xfId="14249"/>
    <cellStyle name="Currency 2 5" xfId="14250"/>
    <cellStyle name="Currency 3" xfId="14251"/>
    <cellStyle name="Currency 3 2" xfId="14252"/>
    <cellStyle name="Currency 3 2 2" xfId="14253"/>
    <cellStyle name="Currency 3 3" xfId="14254"/>
    <cellStyle name="Currency 31" xfId="14255"/>
    <cellStyle name="Currency 32" xfId="14256"/>
    <cellStyle name="Currency 33" xfId="14257"/>
    <cellStyle name="Currency 34" xfId="14258"/>
    <cellStyle name="Currency 35" xfId="14259"/>
    <cellStyle name="Currency 36" xfId="14260"/>
    <cellStyle name="Currency 37" xfId="14261"/>
    <cellStyle name="Currency 38" xfId="14262"/>
    <cellStyle name="Currency 39" xfId="14263"/>
    <cellStyle name="Currency 4" xfId="14264"/>
    <cellStyle name="Currency 4 2" xfId="14265"/>
    <cellStyle name="Currency 40" xfId="14266"/>
    <cellStyle name="Currency 41" xfId="14267"/>
    <cellStyle name="Currency 42" xfId="14268"/>
    <cellStyle name="Currency 43" xfId="14269"/>
    <cellStyle name="Currency 44" xfId="14270"/>
    <cellStyle name="Currency 45" xfId="14271"/>
    <cellStyle name="Currency 46" xfId="14272"/>
    <cellStyle name="Currency 47" xfId="14273"/>
    <cellStyle name="Currency 48" xfId="14274"/>
    <cellStyle name="Currency 49" xfId="14275"/>
    <cellStyle name="Currency 5" xfId="14276"/>
    <cellStyle name="Currency 50" xfId="14277"/>
    <cellStyle name="Currency 51" xfId="14278"/>
    <cellStyle name="Currency 52" xfId="14279"/>
    <cellStyle name="Currency 53" xfId="14280"/>
    <cellStyle name="Currency 54" xfId="14281"/>
    <cellStyle name="Currency 55" xfId="14282"/>
    <cellStyle name="Currency 56" xfId="14283"/>
    <cellStyle name="Currency 57" xfId="14284"/>
    <cellStyle name="Currency 58" xfId="14285"/>
    <cellStyle name="Currency 59" xfId="14286"/>
    <cellStyle name="Currency 6" xfId="14287"/>
    <cellStyle name="Currency 60" xfId="14288"/>
    <cellStyle name="Currency 61" xfId="14289"/>
    <cellStyle name="Currency 62" xfId="14290"/>
    <cellStyle name="Currency 63" xfId="14291"/>
    <cellStyle name="Currency 64" xfId="14292"/>
    <cellStyle name="Currency 65" xfId="14293"/>
    <cellStyle name="Currency 66" xfId="14294"/>
    <cellStyle name="Currency 67" xfId="14295"/>
    <cellStyle name="Currency 68" xfId="14296"/>
    <cellStyle name="Currency 69" xfId="14297"/>
    <cellStyle name="Currency 7" xfId="14298"/>
    <cellStyle name="Currency 70" xfId="14299"/>
    <cellStyle name="Currency 71" xfId="14300"/>
    <cellStyle name="Currency 72" xfId="14301"/>
    <cellStyle name="Currency 73" xfId="14302"/>
    <cellStyle name="Currency 74" xfId="14303"/>
    <cellStyle name="Currency 75" xfId="14304"/>
    <cellStyle name="Currency 76" xfId="14305"/>
    <cellStyle name="Currency 77" xfId="14306"/>
    <cellStyle name="Currency 78" xfId="14307"/>
    <cellStyle name="Currency 79" xfId="14308"/>
    <cellStyle name="Currency 8" xfId="14309"/>
    <cellStyle name="Currency 80" xfId="14310"/>
    <cellStyle name="Currency 81" xfId="14311"/>
    <cellStyle name="Currency 9" xfId="14312"/>
    <cellStyle name="Currency0" xfId="38985"/>
    <cellStyle name="Currency1" xfId="14313"/>
    <cellStyle name="Date" xfId="14314"/>
    <cellStyle name="Date Short" xfId="14315"/>
    <cellStyle name="date_China SMB performance tracking template" xfId="38986"/>
    <cellStyle name="DealBlock" xfId="14316"/>
    <cellStyle name="DealBlock 2" xfId="14317"/>
    <cellStyle name="DealBlock 3" xfId="14318"/>
    <cellStyle name="DealHeader" xfId="14319"/>
    <cellStyle name="DealHeader 2" xfId="14320"/>
    <cellStyle name="DealHeader 3" xfId="14321"/>
    <cellStyle name="DELTA" xfId="38987"/>
    <cellStyle name="Dezimal [0]_laroux" xfId="14322"/>
    <cellStyle name="Dezimal_laroux" xfId="14323"/>
    <cellStyle name="Dollar (zero dec)" xfId="14324"/>
    <cellStyle name="Dziesi?tny [0]_Invoices2001Slovakia" xfId="38988"/>
    <cellStyle name="Dziesi?tny_Invoices2001Slovakia" xfId="38989"/>
    <cellStyle name="Dziesietny [0]_Invoices2001Slovakia" xfId="38990"/>
    <cellStyle name="Dziesiętny [0]_Invoices2001Slovakia" xfId="38991"/>
    <cellStyle name="Dziesietny [0]_Invoices2001Slovakia_Book1" xfId="38992"/>
    <cellStyle name="Dziesiętny [0]_Invoices2001Slovakia_Book1" xfId="38993"/>
    <cellStyle name="Dziesietny [0]_Invoices2001Slovakia_Book1_Tong hop Cac tuyen(9-1-06)" xfId="38994"/>
    <cellStyle name="Dziesiętny [0]_Invoices2001Slovakia_Book1_Tong hop Cac tuyen(9-1-06)" xfId="38995"/>
    <cellStyle name="Dziesietny [0]_Invoices2001Slovakia_KL K.C mat duong" xfId="38996"/>
    <cellStyle name="Dziesiętny [0]_Invoices2001Slovakia_Nhalamviec VTC(25-1-05)" xfId="38997"/>
    <cellStyle name="Dziesietny [0]_Invoices2001Slovakia_TDT KHANH HOA" xfId="38998"/>
    <cellStyle name="Dziesiętny [0]_Invoices2001Slovakia_TDT KHANH HOA" xfId="38999"/>
    <cellStyle name="Dziesietny [0]_Invoices2001Slovakia_TDT KHANH HOA_Tong hop Cac tuyen(9-1-06)" xfId="39000"/>
    <cellStyle name="Dziesiętny [0]_Invoices2001Slovakia_TDT KHANH HOA_Tong hop Cac tuyen(9-1-06)" xfId="39001"/>
    <cellStyle name="Dziesietny [0]_Invoices2001Slovakia_TDT quangngai" xfId="39002"/>
    <cellStyle name="Dziesiętny [0]_Invoices2001Slovakia_TDT quangngai" xfId="39003"/>
    <cellStyle name="Dziesietny [0]_Invoices2001Slovakia_Tong hop Cac tuyen(9-1-06)" xfId="39004"/>
    <cellStyle name="Dziesietny_Invoices2001Slovakia" xfId="39005"/>
    <cellStyle name="Dziesiętny_Invoices2001Slovakia" xfId="39006"/>
    <cellStyle name="Dziesietny_Invoices2001Slovakia_Book1" xfId="39007"/>
    <cellStyle name="Dziesiętny_Invoices2001Slovakia_Book1" xfId="39008"/>
    <cellStyle name="Dziesietny_Invoices2001Slovakia_Book1_Tong hop Cac tuyen(9-1-06)" xfId="39009"/>
    <cellStyle name="Dziesiętny_Invoices2001Slovakia_Book1_Tong hop Cac tuyen(9-1-06)" xfId="39010"/>
    <cellStyle name="Dziesietny_Invoices2001Slovakia_KL K.C mat duong" xfId="39011"/>
    <cellStyle name="Dziesiętny_Invoices2001Slovakia_Nhalamviec VTC(25-1-05)" xfId="39012"/>
    <cellStyle name="Dziesietny_Invoices2001Slovakia_TDT KHANH HOA" xfId="39013"/>
    <cellStyle name="Dziesiętny_Invoices2001Slovakia_TDT KHANH HOA" xfId="39014"/>
    <cellStyle name="Dziesietny_Invoices2001Slovakia_TDT KHANH HOA_Tong hop Cac tuyen(9-1-06)" xfId="39015"/>
    <cellStyle name="Dziesiętny_Invoices2001Slovakia_TDT KHANH HOA_Tong hop Cac tuyen(9-1-06)" xfId="39016"/>
    <cellStyle name="Dziesietny_Invoices2001Slovakia_TDT quangngai" xfId="39017"/>
    <cellStyle name="Dziesiętny_Invoices2001Slovakia_TDT quangngai" xfId="39018"/>
    <cellStyle name="Dziesietny_Invoices2001Slovakia_Tong hop Cac tuyen(9-1-06)" xfId="39019"/>
    <cellStyle name="Emphasis 1" xfId="39020"/>
    <cellStyle name="Emphasis 2" xfId="39021"/>
    <cellStyle name="Emphasis 3" xfId="39022"/>
    <cellStyle name="Enter Currency (0)" xfId="14325"/>
    <cellStyle name="Enter Currency (2)" xfId="14326"/>
    <cellStyle name="Enter Units (0)" xfId="14327"/>
    <cellStyle name="Enter Units (1)" xfId="14328"/>
    <cellStyle name="Enter Units (2)" xfId="14329"/>
    <cellStyle name="Euro" xfId="39023"/>
    <cellStyle name="Explanatory Text 2" xfId="14330"/>
    <cellStyle name="Explanatory Text 2 2" xfId="14331"/>
    <cellStyle name="Explanatory Text 2 3" xfId="14332"/>
    <cellStyle name="Explanatory Text 3" xfId="14333"/>
    <cellStyle name="Explanatory Text 3 2" xfId="14334"/>
    <cellStyle name="Explanatory Text 4" xfId="14335"/>
    <cellStyle name="Explanatory Text 4 2" xfId="14336"/>
    <cellStyle name="Explanatory Text 5" xfId="14337"/>
    <cellStyle name="Explanatory Text 6" xfId="14338"/>
    <cellStyle name="Explanatory Text 6 2" xfId="14339"/>
    <cellStyle name="Explanatory Text 6 3" xfId="14340"/>
    <cellStyle name="Explanatory Text 7" xfId="14341"/>
    <cellStyle name="Explanatory Text 8" xfId="14342"/>
    <cellStyle name="Explanatory Text 8 2" xfId="14343"/>
    <cellStyle name="Explanatory Text 8 3" xfId="14344"/>
    <cellStyle name="Explanatory Text 8 4" xfId="14345"/>
    <cellStyle name="Explanatory Text 9" xfId="14346"/>
    <cellStyle name="First" xfId="39024"/>
    <cellStyle name="Fixed" xfId="39025"/>
    <cellStyle name="fmtOutstanding" xfId="39026"/>
    <cellStyle name="Good 2" xfId="14347"/>
    <cellStyle name="Good 2 2" xfId="14348"/>
    <cellStyle name="Good 2 3" xfId="14349"/>
    <cellStyle name="Good 3" xfId="14350"/>
    <cellStyle name="Good 3 2" xfId="14351"/>
    <cellStyle name="Good 3 2 2" xfId="14352"/>
    <cellStyle name="Good 3 2 3" xfId="14353"/>
    <cellStyle name="Good 3 3" xfId="14354"/>
    <cellStyle name="Good 4" xfId="14355"/>
    <cellStyle name="Good 4 2" xfId="14356"/>
    <cellStyle name="Good 5" xfId="14357"/>
    <cellStyle name="Good 6" xfId="14358"/>
    <cellStyle name="Good 6 2" xfId="14359"/>
    <cellStyle name="Good 6 3" xfId="14360"/>
    <cellStyle name="Good 7" xfId="14361"/>
    <cellStyle name="Good 8" xfId="14362"/>
    <cellStyle name="Good 8 2" xfId="14363"/>
    <cellStyle name="Good 9" xfId="14364"/>
    <cellStyle name="Grey" xfId="14365"/>
    <cellStyle name="HEADER" xfId="39027"/>
    <cellStyle name="Header1" xfId="14366"/>
    <cellStyle name="Header2" xfId="14367"/>
    <cellStyle name="Header2 2" xfId="14368"/>
    <cellStyle name="Header2 2 2" xfId="14369"/>
    <cellStyle name="Heading 1 2" xfId="14370"/>
    <cellStyle name="Heading 1 2 2" xfId="14371"/>
    <cellStyle name="Heading 1 2 3" xfId="14372"/>
    <cellStyle name="Heading 1 3" xfId="14373"/>
    <cellStyle name="Heading 1 3 2" xfId="14374"/>
    <cellStyle name="Heading 1 4" xfId="14375"/>
    <cellStyle name="Heading 1 4 2" xfId="14376"/>
    <cellStyle name="Heading 1 5" xfId="14377"/>
    <cellStyle name="Heading 1 6" xfId="14378"/>
    <cellStyle name="Heading 1 6 2" xfId="14379"/>
    <cellStyle name="Heading 1 6 3" xfId="14380"/>
    <cellStyle name="Heading 1 7" xfId="14381"/>
    <cellStyle name="Heading 1 8" xfId="14382"/>
    <cellStyle name="Heading 1 8 2" xfId="14383"/>
    <cellStyle name="Heading 1 8 3" xfId="14384"/>
    <cellStyle name="Heading 1 8 4" xfId="14385"/>
    <cellStyle name="Heading 1 9" xfId="14386"/>
    <cellStyle name="Heading 2 2" xfId="14387"/>
    <cellStyle name="Heading 2 2 2" xfId="14388"/>
    <cellStyle name="Heading 2 2 3" xfId="14389"/>
    <cellStyle name="Heading 2 3" xfId="14390"/>
    <cellStyle name="Heading 2 3 2" xfId="14391"/>
    <cellStyle name="Heading 2 4" xfId="14392"/>
    <cellStyle name="Heading 2 4 2" xfId="14393"/>
    <cellStyle name="Heading 2 5" xfId="14394"/>
    <cellStyle name="Heading 2 6" xfId="14395"/>
    <cellStyle name="Heading 2 6 2" xfId="14396"/>
    <cellStyle name="Heading 2 6 3" xfId="14397"/>
    <cellStyle name="Heading 2 7" xfId="14398"/>
    <cellStyle name="Heading 2 8" xfId="14399"/>
    <cellStyle name="Heading 2 8 2" xfId="14400"/>
    <cellStyle name="Heading 2 8 3" xfId="14401"/>
    <cellStyle name="Heading 2 8 4" xfId="14402"/>
    <cellStyle name="Heading 2 9" xfId="14403"/>
    <cellStyle name="Heading 3 2" xfId="14404"/>
    <cellStyle name="Heading 3 2 2" xfId="14405"/>
    <cellStyle name="Heading 3 2 3" xfId="14406"/>
    <cellStyle name="Heading 3 3" xfId="14407"/>
    <cellStyle name="Heading 3 3 2" xfId="14408"/>
    <cellStyle name="Heading 3 4" xfId="14409"/>
    <cellStyle name="Heading 3 4 2" xfId="14410"/>
    <cellStyle name="Heading 3 5" xfId="14411"/>
    <cellStyle name="Heading 3 6" xfId="14412"/>
    <cellStyle name="Heading 3 6 2" xfId="14413"/>
    <cellStyle name="Heading 3 6 3" xfId="14414"/>
    <cellStyle name="Heading 3 7" xfId="14415"/>
    <cellStyle name="Heading 3 8" xfId="14416"/>
    <cellStyle name="Heading 3 8 2" xfId="14417"/>
    <cellStyle name="Heading 3 8 3" xfId="14418"/>
    <cellStyle name="Heading 3 8 4" xfId="14419"/>
    <cellStyle name="Heading 3 9" xfId="14420"/>
    <cellStyle name="Heading 4 2" xfId="14421"/>
    <cellStyle name="Heading 4 2 2" xfId="14422"/>
    <cellStyle name="Heading 4 2 3" xfId="14423"/>
    <cellStyle name="Heading 4 3" xfId="14424"/>
    <cellStyle name="Heading 4 3 2" xfId="14425"/>
    <cellStyle name="Heading 4 4" xfId="14426"/>
    <cellStyle name="Heading 4 4 2" xfId="14427"/>
    <cellStyle name="Heading 4 5" xfId="14428"/>
    <cellStyle name="Heading 4 6" xfId="14429"/>
    <cellStyle name="Heading 4 6 2" xfId="14430"/>
    <cellStyle name="Heading 4 6 3" xfId="14431"/>
    <cellStyle name="Heading 4 7" xfId="14432"/>
    <cellStyle name="Heading 4 8" xfId="14433"/>
    <cellStyle name="Heading 4 8 2" xfId="14434"/>
    <cellStyle name="Heading 4 8 3" xfId="14435"/>
    <cellStyle name="Heading 4 8 4" xfId="14436"/>
    <cellStyle name="Heading 4 9" xfId="14437"/>
    <cellStyle name="HEADING1" xfId="39028"/>
    <cellStyle name="HEADING2" xfId="39029"/>
    <cellStyle name="headoption" xfId="39030"/>
    <cellStyle name="headoption 2" xfId="39031"/>
    <cellStyle name="Hoa-Scholl" xfId="39032"/>
    <cellStyle name="Hoa-Scholl 2" xfId="39033"/>
    <cellStyle name="HPConfidential" xfId="14438"/>
    <cellStyle name="HPConfidential 2" xfId="14439"/>
    <cellStyle name="HPConfidential 3" xfId="14440"/>
    <cellStyle name="Hyperlink 2" xfId="14441"/>
    <cellStyle name="Hyperlink 2 2" xfId="14442"/>
    <cellStyle name="Hyperlink 2 3" xfId="14443"/>
    <cellStyle name="Hyperlink 2 4" xfId="14444"/>
    <cellStyle name="Hyperlink 3" xfId="14445"/>
    <cellStyle name="Hyperlink 4" xfId="14446"/>
    <cellStyle name="Hyperlink 5" xfId="14447"/>
    <cellStyle name="Hyperlink 6" xfId="14448"/>
    <cellStyle name="imabs" xfId="14449"/>
    <cellStyle name="imabs 2" xfId="14450"/>
    <cellStyle name="Input [yellow]" xfId="14451"/>
    <cellStyle name="Input [yellow] 2" xfId="39034"/>
    <cellStyle name="Input 10" xfId="14452"/>
    <cellStyle name="Input 10 2" xfId="14453"/>
    <cellStyle name="Input 10 2 2" xfId="14454"/>
    <cellStyle name="Input 10 3" xfId="14455"/>
    <cellStyle name="Input 10 4" xfId="14456"/>
    <cellStyle name="Input 10 5" xfId="14457"/>
    <cellStyle name="Input 10 6" xfId="14458"/>
    <cellStyle name="Input 11" xfId="14459"/>
    <cellStyle name="Input 11 2" xfId="14460"/>
    <cellStyle name="Input 11 2 2" xfId="14461"/>
    <cellStyle name="Input 11 3" xfId="14462"/>
    <cellStyle name="Input 11 4" xfId="14463"/>
    <cellStyle name="Input 11 5" xfId="14464"/>
    <cellStyle name="Input 11 6" xfId="14465"/>
    <cellStyle name="Input 12" xfId="14466"/>
    <cellStyle name="Input 12 2" xfId="14467"/>
    <cellStyle name="Input 12 2 2" xfId="14468"/>
    <cellStyle name="Input 12 3" xfId="14469"/>
    <cellStyle name="Input 12 4" xfId="14470"/>
    <cellStyle name="Input 12 5" xfId="14471"/>
    <cellStyle name="Input 12 6" xfId="14472"/>
    <cellStyle name="Input 13" xfId="14473"/>
    <cellStyle name="Input 13 2" xfId="14474"/>
    <cellStyle name="Input 13 2 2" xfId="14475"/>
    <cellStyle name="Input 13 3" xfId="14476"/>
    <cellStyle name="Input 13 4" xfId="14477"/>
    <cellStyle name="Input 13 5" xfId="14478"/>
    <cellStyle name="Input 13 6" xfId="14479"/>
    <cellStyle name="Input 14" xfId="14480"/>
    <cellStyle name="Input 14 2" xfId="14481"/>
    <cellStyle name="Input 14 2 2" xfId="14482"/>
    <cellStyle name="Input 14 2 2 2" xfId="14483"/>
    <cellStyle name="Input 14 2 3" xfId="14484"/>
    <cellStyle name="Input 14 2 4" xfId="14485"/>
    <cellStyle name="Input 14 2 5" xfId="14486"/>
    <cellStyle name="Input 14 2 6" xfId="14487"/>
    <cellStyle name="Input 14 3" xfId="14488"/>
    <cellStyle name="Input 14 3 2" xfId="14489"/>
    <cellStyle name="Input 14 3 2 2" xfId="14490"/>
    <cellStyle name="Input 14 3 3" xfId="14491"/>
    <cellStyle name="Input 14 3 4" xfId="14492"/>
    <cellStyle name="Input 14 3 5" xfId="14493"/>
    <cellStyle name="Input 14 3 6" xfId="14494"/>
    <cellStyle name="Input 14 4" xfId="14495"/>
    <cellStyle name="Input 14 4 2" xfId="14496"/>
    <cellStyle name="Input 14 5" xfId="14497"/>
    <cellStyle name="Input 14 6" xfId="14498"/>
    <cellStyle name="Input 14 7" xfId="14499"/>
    <cellStyle name="Input 14 8" xfId="14500"/>
    <cellStyle name="Input 15" xfId="14501"/>
    <cellStyle name="Input 15 2" xfId="14502"/>
    <cellStyle name="Input 15 3" xfId="14503"/>
    <cellStyle name="Input 15 3 2" xfId="14504"/>
    <cellStyle name="Input 15 3 2 2" xfId="14505"/>
    <cellStyle name="Input 15 3 3" xfId="14506"/>
    <cellStyle name="Input 15 3 4" xfId="14507"/>
    <cellStyle name="Input 15 3 5" xfId="14508"/>
    <cellStyle name="Input 15 3 6" xfId="14509"/>
    <cellStyle name="Input 16" xfId="14510"/>
    <cellStyle name="Input 16 2" xfId="14511"/>
    <cellStyle name="Input 16 2 2" xfId="14512"/>
    <cellStyle name="Input 16 2 2 2" xfId="14513"/>
    <cellStyle name="Input 16 2 3" xfId="14514"/>
    <cellStyle name="Input 16 2 4" xfId="14515"/>
    <cellStyle name="Input 16 2 5" xfId="14516"/>
    <cellStyle name="Input 16 2 6" xfId="14517"/>
    <cellStyle name="Input 17" xfId="14518"/>
    <cellStyle name="Input 17 2" xfId="14519"/>
    <cellStyle name="Input 17 2 2" xfId="14520"/>
    <cellStyle name="Input 17 3" xfId="14521"/>
    <cellStyle name="Input 17 4" xfId="14522"/>
    <cellStyle name="Input 17 5" xfId="14523"/>
    <cellStyle name="Input 17 6" xfId="14524"/>
    <cellStyle name="Input 18" xfId="14525"/>
    <cellStyle name="Input 18 2" xfId="14526"/>
    <cellStyle name="Input 18 2 2" xfId="14527"/>
    <cellStyle name="Input 18 3" xfId="14528"/>
    <cellStyle name="Input 18 4" xfId="14529"/>
    <cellStyle name="Input 18 5" xfId="14530"/>
    <cellStyle name="Input 18 6" xfId="14531"/>
    <cellStyle name="Input 19" xfId="14532"/>
    <cellStyle name="Input 19 2" xfId="14533"/>
    <cellStyle name="Input 19 2 2" xfId="14534"/>
    <cellStyle name="Input 19 3" xfId="14535"/>
    <cellStyle name="Input 19 4" xfId="14536"/>
    <cellStyle name="Input 19 5" xfId="14537"/>
    <cellStyle name="Input 19 6" xfId="14538"/>
    <cellStyle name="Input 2" xfId="14539"/>
    <cellStyle name="Input 2 2" xfId="14540"/>
    <cellStyle name="Input 2 2 2" xfId="14541"/>
    <cellStyle name="Input 2 2 2 2" xfId="14542"/>
    <cellStyle name="Input 2 2 3" xfId="14543"/>
    <cellStyle name="Input 2 2 4" xfId="14544"/>
    <cellStyle name="Input 2 2 5" xfId="14545"/>
    <cellStyle name="Input 2 2 6" xfId="14546"/>
    <cellStyle name="Input 2 3" xfId="14547"/>
    <cellStyle name="Input 2 4" xfId="14548"/>
    <cellStyle name="Input 2 4 2" xfId="14549"/>
    <cellStyle name="Input 2 5" xfId="14550"/>
    <cellStyle name="Input 2 6" xfId="14551"/>
    <cellStyle name="Input 2 7" xfId="14552"/>
    <cellStyle name="Input 2 8" xfId="14553"/>
    <cellStyle name="Input 20" xfId="14554"/>
    <cellStyle name="Input 20 2" xfId="14555"/>
    <cellStyle name="Input 20 2 2" xfId="14556"/>
    <cellStyle name="Input 20 3" xfId="14557"/>
    <cellStyle name="Input 20 4" xfId="14558"/>
    <cellStyle name="Input 20 5" xfId="14559"/>
    <cellStyle name="Input 20 6" xfId="14560"/>
    <cellStyle name="Input 21" xfId="14561"/>
    <cellStyle name="Input 21 2" xfId="14562"/>
    <cellStyle name="Input 21 2 2" xfId="14563"/>
    <cellStyle name="Input 21 3" xfId="14564"/>
    <cellStyle name="Input 21 4" xfId="14565"/>
    <cellStyle name="Input 21 5" xfId="14566"/>
    <cellStyle name="Input 21 6" xfId="14567"/>
    <cellStyle name="Input 22" xfId="14568"/>
    <cellStyle name="Input 22 2" xfId="14569"/>
    <cellStyle name="Input 22 2 2" xfId="14570"/>
    <cellStyle name="Input 22 3" xfId="14571"/>
    <cellStyle name="Input 22 4" xfId="14572"/>
    <cellStyle name="Input 22 5" xfId="14573"/>
    <cellStyle name="Input 22 6" xfId="14574"/>
    <cellStyle name="Input 23" xfId="14575"/>
    <cellStyle name="Input 23 2" xfId="14576"/>
    <cellStyle name="Input 23 2 2" xfId="14577"/>
    <cellStyle name="Input 23 3" xfId="14578"/>
    <cellStyle name="Input 23 4" xfId="14579"/>
    <cellStyle name="Input 23 5" xfId="14580"/>
    <cellStyle name="Input 23 6" xfId="14581"/>
    <cellStyle name="Input 24" xfId="14582"/>
    <cellStyle name="Input 24 2" xfId="14583"/>
    <cellStyle name="Input 24 2 2" xfId="14584"/>
    <cellStyle name="Input 24 3" xfId="14585"/>
    <cellStyle name="Input 24 4" xfId="14586"/>
    <cellStyle name="Input 24 5" xfId="14587"/>
    <cellStyle name="Input 24 6" xfId="14588"/>
    <cellStyle name="Input 25" xfId="14589"/>
    <cellStyle name="Input 25 2" xfId="14590"/>
    <cellStyle name="Input 25 2 2" xfId="14591"/>
    <cellStyle name="Input 25 3" xfId="14592"/>
    <cellStyle name="Input 25 4" xfId="14593"/>
    <cellStyle name="Input 25 5" xfId="14594"/>
    <cellStyle name="Input 25 6" xfId="14595"/>
    <cellStyle name="Input 26" xfId="14596"/>
    <cellStyle name="Input 26 2" xfId="14597"/>
    <cellStyle name="Input 26 2 2" xfId="14598"/>
    <cellStyle name="Input 26 3" xfId="14599"/>
    <cellStyle name="Input 26 4" xfId="14600"/>
    <cellStyle name="Input 26 5" xfId="14601"/>
    <cellStyle name="Input 26 6" xfId="14602"/>
    <cellStyle name="Input 27" xfId="14603"/>
    <cellStyle name="Input 27 2" xfId="14604"/>
    <cellStyle name="Input 27 2 2" xfId="14605"/>
    <cellStyle name="Input 27 3" xfId="14606"/>
    <cellStyle name="Input 27 4" xfId="14607"/>
    <cellStyle name="Input 27 5" xfId="14608"/>
    <cellStyle name="Input 27 6" xfId="14609"/>
    <cellStyle name="Input 28" xfId="14610"/>
    <cellStyle name="Input 28 2" xfId="14611"/>
    <cellStyle name="Input 28 2 2" xfId="14612"/>
    <cellStyle name="Input 28 3" xfId="14613"/>
    <cellStyle name="Input 28 4" xfId="14614"/>
    <cellStyle name="Input 28 5" xfId="14615"/>
    <cellStyle name="Input 28 6" xfId="14616"/>
    <cellStyle name="Input 29" xfId="14617"/>
    <cellStyle name="Input 29 2" xfId="14618"/>
    <cellStyle name="Input 29 2 2" xfId="14619"/>
    <cellStyle name="Input 29 3" xfId="14620"/>
    <cellStyle name="Input 29 4" xfId="14621"/>
    <cellStyle name="Input 29 5" xfId="14622"/>
    <cellStyle name="Input 29 6" xfId="14623"/>
    <cellStyle name="Input 3" xfId="14624"/>
    <cellStyle name="Input 3 2" xfId="14625"/>
    <cellStyle name="Input 3 3" xfId="14626"/>
    <cellStyle name="Input 3 3 2" xfId="14627"/>
    <cellStyle name="Input 3 4" xfId="14628"/>
    <cellStyle name="Input 3 5" xfId="14629"/>
    <cellStyle name="Input 3 6" xfId="14630"/>
    <cellStyle name="Input 3 7" xfId="14631"/>
    <cellStyle name="Input 30" xfId="14632"/>
    <cellStyle name="Input 30 2" xfId="14633"/>
    <cellStyle name="Input 30 2 2" xfId="14634"/>
    <cellStyle name="Input 30 3" xfId="14635"/>
    <cellStyle name="Input 30 4" xfId="14636"/>
    <cellStyle name="Input 30 5" xfId="14637"/>
    <cellStyle name="Input 30 6" xfId="14638"/>
    <cellStyle name="Input 4" xfId="14639"/>
    <cellStyle name="Input 4 2" xfId="14640"/>
    <cellStyle name="Input 4 3" xfId="14641"/>
    <cellStyle name="Input 4 3 2" xfId="14642"/>
    <cellStyle name="Input 4 4" xfId="14643"/>
    <cellStyle name="Input 4 5" xfId="14644"/>
    <cellStyle name="Input 4 6" xfId="14645"/>
    <cellStyle name="Input 4 7" xfId="14646"/>
    <cellStyle name="Input 5" xfId="14647"/>
    <cellStyle name="Input 5 2" xfId="14648"/>
    <cellStyle name="Input 5 2 2" xfId="14649"/>
    <cellStyle name="Input 5 3" xfId="14650"/>
    <cellStyle name="Input 5 4" xfId="14651"/>
    <cellStyle name="Input 5 5" xfId="14652"/>
    <cellStyle name="Input 5 6" xfId="14653"/>
    <cellStyle name="Input 6" xfId="14654"/>
    <cellStyle name="Input 6 2" xfId="14655"/>
    <cellStyle name="Input 6 2 2" xfId="14656"/>
    <cellStyle name="Input 6 2 2 2" xfId="14657"/>
    <cellStyle name="Input 6 2 3" xfId="14658"/>
    <cellStyle name="Input 6 2 4" xfId="14659"/>
    <cellStyle name="Input 6 2 5" xfId="14660"/>
    <cellStyle name="Input 6 2 6" xfId="14661"/>
    <cellStyle name="Input 6 3" xfId="14662"/>
    <cellStyle name="Input 6 3 2" xfId="14663"/>
    <cellStyle name="Input 6 3 2 2" xfId="14664"/>
    <cellStyle name="Input 6 3 3" xfId="14665"/>
    <cellStyle name="Input 6 3 4" xfId="14666"/>
    <cellStyle name="Input 6 3 5" xfId="14667"/>
    <cellStyle name="Input 6 3 6" xfId="14668"/>
    <cellStyle name="Input 6 4" xfId="14669"/>
    <cellStyle name="Input 6 4 2" xfId="14670"/>
    <cellStyle name="Input 6 5" xfId="14671"/>
    <cellStyle name="Input 6 6" xfId="14672"/>
    <cellStyle name="Input 6 7" xfId="14673"/>
    <cellStyle name="Input 6 8" xfId="14674"/>
    <cellStyle name="Input 7" xfId="14675"/>
    <cellStyle name="Input 7 2" xfId="14676"/>
    <cellStyle name="Input 7 2 2" xfId="14677"/>
    <cellStyle name="Input 7 3" xfId="14678"/>
    <cellStyle name="Input 7 4" xfId="14679"/>
    <cellStyle name="Input 7 5" xfId="14680"/>
    <cellStyle name="Input 7 6" xfId="14681"/>
    <cellStyle name="Input 8" xfId="14682"/>
    <cellStyle name="Input 8 2" xfId="14683"/>
    <cellStyle name="Input 8 2 2" xfId="14684"/>
    <cellStyle name="Input 8 3" xfId="14685"/>
    <cellStyle name="Input 8 4" xfId="14686"/>
    <cellStyle name="Input 8 5" xfId="14687"/>
    <cellStyle name="Input 8 6" xfId="14688"/>
    <cellStyle name="Input 9" xfId="14689"/>
    <cellStyle name="Input 9 2" xfId="14690"/>
    <cellStyle name="Input 9 2 2" xfId="14691"/>
    <cellStyle name="Input 9 3" xfId="14692"/>
    <cellStyle name="Input 9 4" xfId="14693"/>
    <cellStyle name="Input 9 5" xfId="14694"/>
    <cellStyle name="Input 9 6" xfId="14695"/>
    <cellStyle name="Jun" xfId="14696"/>
    <cellStyle name="Jun 2" xfId="14697"/>
    <cellStyle name="Jun 2 2" xfId="14698"/>
    <cellStyle name="Jun 3" xfId="14699"/>
    <cellStyle name="Jun 3 2" xfId="14700"/>
    <cellStyle name="Jun 5" xfId="14701"/>
    <cellStyle name="khanh" xfId="39035"/>
    <cellStyle name="Ledger 17 x 11 in" xfId="39036"/>
    <cellStyle name="Line" xfId="39037"/>
    <cellStyle name="Link Currency (0)" xfId="14702"/>
    <cellStyle name="Link Currency (2)" xfId="14703"/>
    <cellStyle name="Link Units (0)" xfId="14704"/>
    <cellStyle name="Link Units (1)" xfId="14705"/>
    <cellStyle name="Link Units (2)" xfId="14706"/>
    <cellStyle name="Linked Cell 2" xfId="14707"/>
    <cellStyle name="Linked Cell 2 2" xfId="14708"/>
    <cellStyle name="Linked Cell 2 3" xfId="14709"/>
    <cellStyle name="Linked Cell 3" xfId="14710"/>
    <cellStyle name="Linked Cell 3 2" xfId="14711"/>
    <cellStyle name="Linked Cell 4" xfId="14712"/>
    <cellStyle name="Linked Cell 4 2" xfId="14713"/>
    <cellStyle name="Linked Cell 5" xfId="14714"/>
    <cellStyle name="Linked Cell 6" xfId="14715"/>
    <cellStyle name="Linked Cell 6 2" xfId="14716"/>
    <cellStyle name="Linked Cell 6 3" xfId="14717"/>
    <cellStyle name="Linked Cell 7" xfId="14718"/>
    <cellStyle name="Linked Cell 8" xfId="14719"/>
    <cellStyle name="Linked Cell 8 2" xfId="14720"/>
    <cellStyle name="Linked Cell 8 3" xfId="14721"/>
    <cellStyle name="Linked Cell 8 4" xfId="14722"/>
    <cellStyle name="Linked Cell 9" xfId="14723"/>
    <cellStyle name="Millares [0]_laroux" xfId="39038"/>
    <cellStyle name="Millares_laroux" xfId="39039"/>
    <cellStyle name="Milliers [0]_AR1194" xfId="39040"/>
    <cellStyle name="Milliers_AR1194" xfId="39041"/>
    <cellStyle name="Model" xfId="39042"/>
    <cellStyle name="moi" xfId="39043"/>
    <cellStyle name="Mon?aire [0]_Arabian Spec" xfId="14724"/>
    <cellStyle name="Mon?aire_Arabian Spec" xfId="14725"/>
    <cellStyle name="Moneda [0]_laroux" xfId="39044"/>
    <cellStyle name="Moneda_laroux" xfId="39045"/>
    <cellStyle name="Monétaire [0]_AR1194" xfId="39046"/>
    <cellStyle name="Monétaire_AR1194" xfId="39047"/>
    <cellStyle name="n" xfId="39048"/>
    <cellStyle name="Neutral 2" xfId="14726"/>
    <cellStyle name="Neutral 2 2" xfId="14727"/>
    <cellStyle name="Neutral 2 3" xfId="14728"/>
    <cellStyle name="Neutral 3" xfId="14729"/>
    <cellStyle name="Neutral 3 2" xfId="14730"/>
    <cellStyle name="Neutral 4" xfId="14731"/>
    <cellStyle name="Neutral 4 2" xfId="14732"/>
    <cellStyle name="Neutral 5" xfId="14733"/>
    <cellStyle name="Neutral 6" xfId="14734"/>
    <cellStyle name="Neutral 6 2" xfId="14735"/>
    <cellStyle name="Neutral 6 3" xfId="14736"/>
    <cellStyle name="Neutral 7" xfId="14737"/>
    <cellStyle name="Neutral 8" xfId="14738"/>
    <cellStyle name="Neutral 8 2" xfId="14739"/>
    <cellStyle name="Neutral 8 3" xfId="14740"/>
    <cellStyle name="Neutral 8 4" xfId="14741"/>
    <cellStyle name="Neutral 9" xfId="14742"/>
    <cellStyle name="New Times Roman" xfId="14743"/>
    <cellStyle name="no dec" xfId="39049"/>
    <cellStyle name="Non défini" xfId="39050"/>
    <cellStyle name="Normal - Style1" xfId="14744"/>
    <cellStyle name="Normal - Style1 2" xfId="14745"/>
    <cellStyle name="Normal - Style1 3" xfId="14746"/>
    <cellStyle name="Normal - Style1 4" xfId="14747"/>
    <cellStyle name="Normal 10" xfId="14748"/>
    <cellStyle name="Normal 10 10" xfId="14749"/>
    <cellStyle name="Normal 10 10 2" xfId="14750"/>
    <cellStyle name="Normal 10 11" xfId="14751"/>
    <cellStyle name="Normal 10 2" xfId="14752"/>
    <cellStyle name="Normal 10 2 2" xfId="14753"/>
    <cellStyle name="Normal 10 3" xfId="266"/>
    <cellStyle name="Normal 10 3 2" xfId="277"/>
    <cellStyle name="Normal 10 4" xfId="14754"/>
    <cellStyle name="Normal 10 4 2" xfId="14755"/>
    <cellStyle name="Normal 10 5" xfId="14756"/>
    <cellStyle name="Normal 10 6" xfId="14757"/>
    <cellStyle name="Normal 10 7" xfId="14758"/>
    <cellStyle name="Normal 10 7 2" xfId="14759"/>
    <cellStyle name="Normal 10 7 2 2" xfId="14760"/>
    <cellStyle name="Normal 10 7 2 2 2" xfId="14761"/>
    <cellStyle name="Normal 10 7 2 3" xfId="14762"/>
    <cellStyle name="Normal 10 7 3" xfId="14763"/>
    <cellStyle name="Normal 10 7 3 2" xfId="14764"/>
    <cellStyle name="Normal 10 7 4" xfId="14765"/>
    <cellStyle name="Normal 10 8" xfId="14766"/>
    <cellStyle name="Normal 10 8 2" xfId="14767"/>
    <cellStyle name="Normal 10 8 2 2" xfId="14768"/>
    <cellStyle name="Normal 10 8 2 2 2" xfId="14769"/>
    <cellStyle name="Normal 10 8 2 3" xfId="14770"/>
    <cellStyle name="Normal 10 8 3" xfId="14771"/>
    <cellStyle name="Normal 10 8 3 2" xfId="14772"/>
    <cellStyle name="Normal 10 8 4" xfId="14773"/>
    <cellStyle name="Normal 10 9" xfId="14774"/>
    <cellStyle name="Normal 10 9 2" xfId="14775"/>
    <cellStyle name="Normal 10 9 2 2" xfId="14776"/>
    <cellStyle name="Normal 10 9 3" xfId="14777"/>
    <cellStyle name="Normal 100" xfId="14778"/>
    <cellStyle name="Normal 100 2" xfId="14779"/>
    <cellStyle name="Normal 100 3" xfId="14780"/>
    <cellStyle name="Normal 100 3 2" xfId="14781"/>
    <cellStyle name="Normal 100 3 2 2" xfId="14782"/>
    <cellStyle name="Normal 100 3 2 2 2" xfId="14783"/>
    <cellStyle name="Normal 100 3 2 3" xfId="14784"/>
    <cellStyle name="Normal 100 3 3" xfId="14785"/>
    <cellStyle name="Normal 100 3 3 2" xfId="14786"/>
    <cellStyle name="Normal 100 3 4" xfId="14787"/>
    <cellStyle name="Normal 100 4" xfId="14788"/>
    <cellStyle name="Normal 100 4 2" xfId="14789"/>
    <cellStyle name="Normal 100 4 2 2" xfId="14790"/>
    <cellStyle name="Normal 100 4 2 2 2" xfId="14791"/>
    <cellStyle name="Normal 100 4 2 3" xfId="14792"/>
    <cellStyle name="Normal 100 4 3" xfId="14793"/>
    <cellStyle name="Normal 100 4 3 2" xfId="14794"/>
    <cellStyle name="Normal 100 4 4" xfId="14795"/>
    <cellStyle name="Normal 100 5" xfId="14796"/>
    <cellStyle name="Normal 100 5 2" xfId="14797"/>
    <cellStyle name="Normal 100 5 2 2" xfId="14798"/>
    <cellStyle name="Normal 100 5 3" xfId="14799"/>
    <cellStyle name="Normal 101" xfId="14800"/>
    <cellStyle name="Normal 101 2" xfId="14801"/>
    <cellStyle name="Normal 101 3" xfId="14802"/>
    <cellStyle name="Normal 101 3 2" xfId="14803"/>
    <cellStyle name="Normal 101 3 2 2" xfId="14804"/>
    <cellStyle name="Normal 101 3 2 2 2" xfId="14805"/>
    <cellStyle name="Normal 101 3 2 2 2 2" xfId="14806"/>
    <cellStyle name="Normal 101 3 2 2 3" xfId="14807"/>
    <cellStyle name="Normal 101 3 2 3" xfId="14808"/>
    <cellStyle name="Normal 101 3 2 3 2" xfId="14809"/>
    <cellStyle name="Normal 101 3 2 4" xfId="14810"/>
    <cellStyle name="Normal 101 3 3" xfId="14811"/>
    <cellStyle name="Normal 101 3 3 2" xfId="14812"/>
    <cellStyle name="Normal 101 3 3 2 2" xfId="14813"/>
    <cellStyle name="Normal 101 3 3 2 2 2" xfId="14814"/>
    <cellStyle name="Normal 101 3 3 2 3" xfId="14815"/>
    <cellStyle name="Normal 101 3 3 3" xfId="14816"/>
    <cellStyle name="Normal 101 3 3 3 2" xfId="14817"/>
    <cellStyle name="Normal 101 3 3 4" xfId="14818"/>
    <cellStyle name="Normal 101 3 4" xfId="14819"/>
    <cellStyle name="Normal 101 3 4 2" xfId="14820"/>
    <cellStyle name="Normal 101 3 4 2 2" xfId="14821"/>
    <cellStyle name="Normal 101 3 4 3" xfId="14822"/>
    <cellStyle name="Normal 101 3 5" xfId="14823"/>
    <cellStyle name="Normal 101 3 5 2" xfId="14824"/>
    <cellStyle name="Normal 101 3 6" xfId="14825"/>
    <cellStyle name="Normal 101 4" xfId="14826"/>
    <cellStyle name="Normal 101 4 2" xfId="14827"/>
    <cellStyle name="Normal 101 4 2 2" xfId="14828"/>
    <cellStyle name="Normal 101 4 2 2 2" xfId="14829"/>
    <cellStyle name="Normal 101 4 2 3" xfId="14830"/>
    <cellStyle name="Normal 101 4 3" xfId="14831"/>
    <cellStyle name="Normal 101 4 3 2" xfId="14832"/>
    <cellStyle name="Normal 101 4 4" xfId="14833"/>
    <cellStyle name="Normal 101 5" xfId="14834"/>
    <cellStyle name="Normal 101 5 2" xfId="14835"/>
    <cellStyle name="Normal 101 5 2 2" xfId="14836"/>
    <cellStyle name="Normal 101 5 2 2 2" xfId="14837"/>
    <cellStyle name="Normal 101 5 2 3" xfId="14838"/>
    <cellStyle name="Normal 101 5 3" xfId="14839"/>
    <cellStyle name="Normal 101 5 3 2" xfId="14840"/>
    <cellStyle name="Normal 101 5 4" xfId="14841"/>
    <cellStyle name="Normal 101 6" xfId="14842"/>
    <cellStyle name="Normal 101 6 2" xfId="14843"/>
    <cellStyle name="Normal 101 6 2 2" xfId="14844"/>
    <cellStyle name="Normal 101 6 3" xfId="14845"/>
    <cellStyle name="Normal 102" xfId="14846"/>
    <cellStyle name="Normal 102 2" xfId="14847"/>
    <cellStyle name="Normal 102 3" xfId="14848"/>
    <cellStyle name="Normal 102 3 2" xfId="14849"/>
    <cellStyle name="Normal 102 3 2 2" xfId="14850"/>
    <cellStyle name="Normal 102 3 2 2 2" xfId="14851"/>
    <cellStyle name="Normal 102 3 2 2 2 2" xfId="14852"/>
    <cellStyle name="Normal 102 3 2 2 3" xfId="14853"/>
    <cellStyle name="Normal 102 3 2 3" xfId="14854"/>
    <cellStyle name="Normal 102 3 2 3 2" xfId="14855"/>
    <cellStyle name="Normal 102 3 2 4" xfId="14856"/>
    <cellStyle name="Normal 102 3 3" xfId="14857"/>
    <cellStyle name="Normal 102 3 3 2" xfId="14858"/>
    <cellStyle name="Normal 102 3 3 2 2" xfId="14859"/>
    <cellStyle name="Normal 102 3 3 2 2 2" xfId="14860"/>
    <cellStyle name="Normal 102 3 3 2 3" xfId="14861"/>
    <cellStyle name="Normal 102 3 3 3" xfId="14862"/>
    <cellStyle name="Normal 102 3 3 3 2" xfId="14863"/>
    <cellStyle name="Normal 102 3 3 4" xfId="14864"/>
    <cellStyle name="Normal 102 3 4" xfId="14865"/>
    <cellStyle name="Normal 102 3 4 2" xfId="14866"/>
    <cellStyle name="Normal 102 3 4 2 2" xfId="14867"/>
    <cellStyle name="Normal 102 3 4 3" xfId="14868"/>
    <cellStyle name="Normal 102 3 5" xfId="14869"/>
    <cellStyle name="Normal 102 3 5 2" xfId="14870"/>
    <cellStyle name="Normal 102 3 6" xfId="14871"/>
    <cellStyle name="Normal 102 4" xfId="14872"/>
    <cellStyle name="Normal 102 4 2" xfId="14873"/>
    <cellStyle name="Normal 102 4 2 2" xfId="14874"/>
    <cellStyle name="Normal 102 4 2 2 2" xfId="14875"/>
    <cellStyle name="Normal 102 4 2 3" xfId="14876"/>
    <cellStyle name="Normal 102 4 3" xfId="14877"/>
    <cellStyle name="Normal 102 4 3 2" xfId="14878"/>
    <cellStyle name="Normal 102 4 4" xfId="14879"/>
    <cellStyle name="Normal 102 5" xfId="14880"/>
    <cellStyle name="Normal 102 5 2" xfId="14881"/>
    <cellStyle name="Normal 102 5 2 2" xfId="14882"/>
    <cellStyle name="Normal 102 5 2 2 2" xfId="14883"/>
    <cellStyle name="Normal 102 5 2 3" xfId="14884"/>
    <cellStyle name="Normal 102 5 3" xfId="14885"/>
    <cellStyle name="Normal 102 5 3 2" xfId="14886"/>
    <cellStyle name="Normal 102 5 4" xfId="14887"/>
    <cellStyle name="Normal 102 6" xfId="14888"/>
    <cellStyle name="Normal 102 6 2" xfId="14889"/>
    <cellStyle name="Normal 102 6 2 2" xfId="14890"/>
    <cellStyle name="Normal 102 6 3" xfId="14891"/>
    <cellStyle name="Normal 103" xfId="14892"/>
    <cellStyle name="Normal 103 2" xfId="14893"/>
    <cellStyle name="Normal 103 3" xfId="14894"/>
    <cellStyle name="Normal 103 3 2" xfId="14895"/>
    <cellStyle name="Normal 103 3 2 2" xfId="14896"/>
    <cellStyle name="Normal 103 3 2 2 2" xfId="14897"/>
    <cellStyle name="Normal 103 3 2 3" xfId="14898"/>
    <cellStyle name="Normal 103 3 3" xfId="14899"/>
    <cellStyle name="Normal 103 3 3 2" xfId="14900"/>
    <cellStyle name="Normal 103 3 4" xfId="14901"/>
    <cellStyle name="Normal 103 4" xfId="14902"/>
    <cellStyle name="Normal 103 4 2" xfId="14903"/>
    <cellStyle name="Normal 103 4 2 2" xfId="14904"/>
    <cellStyle name="Normal 103 4 2 2 2" xfId="14905"/>
    <cellStyle name="Normal 103 4 2 3" xfId="14906"/>
    <cellStyle name="Normal 103 4 3" xfId="14907"/>
    <cellStyle name="Normal 103 4 3 2" xfId="14908"/>
    <cellStyle name="Normal 103 4 4" xfId="14909"/>
    <cellStyle name="Normal 103 5" xfId="14910"/>
    <cellStyle name="Normal 103 5 2" xfId="14911"/>
    <cellStyle name="Normal 103 5 2 2" xfId="14912"/>
    <cellStyle name="Normal 103 5 3" xfId="14913"/>
    <cellStyle name="Normal 104" xfId="14914"/>
    <cellStyle name="Normal 104 2" xfId="14915"/>
    <cellStyle name="Normal 104 3" xfId="14916"/>
    <cellStyle name="Normal 104 3 2" xfId="14917"/>
    <cellStyle name="Normal 104 3 2 2" xfId="14918"/>
    <cellStyle name="Normal 104 3 2 2 2" xfId="14919"/>
    <cellStyle name="Normal 104 3 2 2 2 2" xfId="14920"/>
    <cellStyle name="Normal 104 3 2 2 3" xfId="14921"/>
    <cellStyle name="Normal 104 3 2 3" xfId="14922"/>
    <cellStyle name="Normal 104 3 2 3 2" xfId="14923"/>
    <cellStyle name="Normal 104 3 2 4" xfId="14924"/>
    <cellStyle name="Normal 104 3 3" xfId="14925"/>
    <cellStyle name="Normal 104 3 3 2" xfId="14926"/>
    <cellStyle name="Normal 104 3 3 2 2" xfId="14927"/>
    <cellStyle name="Normal 104 3 3 2 2 2" xfId="14928"/>
    <cellStyle name="Normal 104 3 3 2 3" xfId="14929"/>
    <cellStyle name="Normal 104 3 3 3" xfId="14930"/>
    <cellStyle name="Normal 104 3 3 3 2" xfId="14931"/>
    <cellStyle name="Normal 104 3 3 4" xfId="14932"/>
    <cellStyle name="Normal 104 3 4" xfId="14933"/>
    <cellStyle name="Normal 104 3 4 2" xfId="14934"/>
    <cellStyle name="Normal 104 3 4 2 2" xfId="14935"/>
    <cellStyle name="Normal 104 3 4 3" xfId="14936"/>
    <cellStyle name="Normal 104 3 5" xfId="14937"/>
    <cellStyle name="Normal 104 3 5 2" xfId="14938"/>
    <cellStyle name="Normal 104 3 6" xfId="14939"/>
    <cellStyle name="Normal 104 4" xfId="14940"/>
    <cellStyle name="Normal 104 4 2" xfId="14941"/>
    <cellStyle name="Normal 104 4 2 2" xfId="14942"/>
    <cellStyle name="Normal 104 4 2 2 2" xfId="14943"/>
    <cellStyle name="Normal 104 4 2 3" xfId="14944"/>
    <cellStyle name="Normal 104 4 3" xfId="14945"/>
    <cellStyle name="Normal 104 4 3 2" xfId="14946"/>
    <cellStyle name="Normal 104 4 4" xfId="14947"/>
    <cellStyle name="Normal 104 5" xfId="14948"/>
    <cellStyle name="Normal 104 5 2" xfId="14949"/>
    <cellStyle name="Normal 104 5 2 2" xfId="14950"/>
    <cellStyle name="Normal 104 5 2 2 2" xfId="14951"/>
    <cellStyle name="Normal 104 5 2 3" xfId="14952"/>
    <cellStyle name="Normal 104 5 3" xfId="14953"/>
    <cellStyle name="Normal 104 5 3 2" xfId="14954"/>
    <cellStyle name="Normal 104 5 4" xfId="14955"/>
    <cellStyle name="Normal 104 6" xfId="14956"/>
    <cellStyle name="Normal 104 6 2" xfId="14957"/>
    <cellStyle name="Normal 104 6 2 2" xfId="14958"/>
    <cellStyle name="Normal 104 6 3" xfId="14959"/>
    <cellStyle name="Normal 105" xfId="14960"/>
    <cellStyle name="Normal 105 2" xfId="265"/>
    <cellStyle name="Normal 105 3" xfId="14961"/>
    <cellStyle name="Normal 105 3 2" xfId="14962"/>
    <cellStyle name="Normal 105 3 2 2" xfId="14963"/>
    <cellStyle name="Normal 105 3 2 2 2" xfId="14964"/>
    <cellStyle name="Normal 105 3 2 2 2 2" xfId="14965"/>
    <cellStyle name="Normal 105 3 2 2 3" xfId="14966"/>
    <cellStyle name="Normal 105 3 2 3" xfId="14967"/>
    <cellStyle name="Normal 105 3 2 3 2" xfId="14968"/>
    <cellStyle name="Normal 105 3 2 4" xfId="14969"/>
    <cellStyle name="Normal 105 3 3" xfId="14970"/>
    <cellStyle name="Normal 105 3 3 2" xfId="14971"/>
    <cellStyle name="Normal 105 3 3 2 2" xfId="14972"/>
    <cellStyle name="Normal 105 3 3 2 2 2" xfId="14973"/>
    <cellStyle name="Normal 105 3 3 2 3" xfId="14974"/>
    <cellStyle name="Normal 105 3 3 3" xfId="14975"/>
    <cellStyle name="Normal 105 3 3 3 2" xfId="14976"/>
    <cellStyle name="Normal 105 3 3 4" xfId="14977"/>
    <cellStyle name="Normal 105 3 4" xfId="14978"/>
    <cellStyle name="Normal 105 3 4 2" xfId="14979"/>
    <cellStyle name="Normal 105 3 4 2 2" xfId="14980"/>
    <cellStyle name="Normal 105 3 4 3" xfId="14981"/>
    <cellStyle name="Normal 105 3 5" xfId="14982"/>
    <cellStyle name="Normal 105 3 5 2" xfId="14983"/>
    <cellStyle name="Normal 105 3 6" xfId="14984"/>
    <cellStyle name="Normal 105 4" xfId="14985"/>
    <cellStyle name="Normal 105 4 2" xfId="14986"/>
    <cellStyle name="Normal 105 4 2 2" xfId="14987"/>
    <cellStyle name="Normal 105 4 2 2 2" xfId="14988"/>
    <cellStyle name="Normal 105 4 2 3" xfId="14989"/>
    <cellStyle name="Normal 105 4 3" xfId="14990"/>
    <cellStyle name="Normal 105 4 3 2" xfId="14991"/>
    <cellStyle name="Normal 105 4 4" xfId="14992"/>
    <cellStyle name="Normal 105 5" xfId="14993"/>
    <cellStyle name="Normal 105 5 2" xfId="14994"/>
    <cellStyle name="Normal 105 5 2 2" xfId="14995"/>
    <cellStyle name="Normal 105 5 2 2 2" xfId="14996"/>
    <cellStyle name="Normal 105 5 2 3" xfId="14997"/>
    <cellStyle name="Normal 105 5 3" xfId="14998"/>
    <cellStyle name="Normal 105 5 3 2" xfId="14999"/>
    <cellStyle name="Normal 105 5 4" xfId="15000"/>
    <cellStyle name="Normal 105 6" xfId="15001"/>
    <cellStyle name="Normal 105 6 2" xfId="15002"/>
    <cellStyle name="Normal 105 6 2 2" xfId="15003"/>
    <cellStyle name="Normal 105 6 3" xfId="15004"/>
    <cellStyle name="Normal 106" xfId="15005"/>
    <cellStyle name="Normal 106 2" xfId="15006"/>
    <cellStyle name="Normal 106 3" xfId="15007"/>
    <cellStyle name="Normal 106 3 2" xfId="15008"/>
    <cellStyle name="Normal 106 3 2 2" xfId="15009"/>
    <cellStyle name="Normal 106 3 2 2 2" xfId="15010"/>
    <cellStyle name="Normal 106 3 2 2 2 2" xfId="15011"/>
    <cellStyle name="Normal 106 3 2 2 3" xfId="15012"/>
    <cellStyle name="Normal 106 3 2 3" xfId="15013"/>
    <cellStyle name="Normal 106 3 2 3 2" xfId="15014"/>
    <cellStyle name="Normal 106 3 2 4" xfId="15015"/>
    <cellStyle name="Normal 106 3 3" xfId="15016"/>
    <cellStyle name="Normal 106 3 3 2" xfId="15017"/>
    <cellStyle name="Normal 106 3 3 2 2" xfId="15018"/>
    <cellStyle name="Normal 106 3 3 2 2 2" xfId="15019"/>
    <cellStyle name="Normal 106 3 3 2 3" xfId="15020"/>
    <cellStyle name="Normal 106 3 3 3" xfId="15021"/>
    <cellStyle name="Normal 106 3 3 3 2" xfId="15022"/>
    <cellStyle name="Normal 106 3 3 4" xfId="15023"/>
    <cellStyle name="Normal 106 3 4" xfId="15024"/>
    <cellStyle name="Normal 106 3 4 2" xfId="15025"/>
    <cellStyle name="Normal 106 3 4 2 2" xfId="15026"/>
    <cellStyle name="Normal 106 3 4 3" xfId="15027"/>
    <cellStyle name="Normal 106 3 5" xfId="15028"/>
    <cellStyle name="Normal 106 3 5 2" xfId="15029"/>
    <cellStyle name="Normal 106 3 6" xfId="15030"/>
    <cellStyle name="Normal 106 4" xfId="15031"/>
    <cellStyle name="Normal 106 4 2" xfId="15032"/>
    <cellStyle name="Normal 106 4 2 2" xfId="15033"/>
    <cellStyle name="Normal 106 4 2 2 2" xfId="15034"/>
    <cellStyle name="Normal 106 4 2 3" xfId="15035"/>
    <cellStyle name="Normal 106 4 3" xfId="15036"/>
    <cellStyle name="Normal 106 4 3 2" xfId="15037"/>
    <cellStyle name="Normal 106 4 4" xfId="15038"/>
    <cellStyle name="Normal 106 5" xfId="15039"/>
    <cellStyle name="Normal 106 5 2" xfId="15040"/>
    <cellStyle name="Normal 106 5 2 2" xfId="15041"/>
    <cellStyle name="Normal 106 5 2 2 2" xfId="15042"/>
    <cellStyle name="Normal 106 5 2 3" xfId="15043"/>
    <cellStyle name="Normal 106 5 3" xfId="15044"/>
    <cellStyle name="Normal 106 5 3 2" xfId="15045"/>
    <cellStyle name="Normal 106 5 4" xfId="15046"/>
    <cellStyle name="Normal 106 6" xfId="15047"/>
    <cellStyle name="Normal 106 6 2" xfId="15048"/>
    <cellStyle name="Normal 106 6 2 2" xfId="15049"/>
    <cellStyle name="Normal 106 6 3" xfId="15050"/>
    <cellStyle name="Normal 107" xfId="15051"/>
    <cellStyle name="Normal 107 2" xfId="15052"/>
    <cellStyle name="Normal 107 3" xfId="15053"/>
    <cellStyle name="Normal 107 3 2" xfId="15054"/>
    <cellStyle name="Normal 107 3 2 2" xfId="15055"/>
    <cellStyle name="Normal 107 3 2 2 2" xfId="15056"/>
    <cellStyle name="Normal 107 3 2 3" xfId="15057"/>
    <cellStyle name="Normal 107 3 3" xfId="15058"/>
    <cellStyle name="Normal 107 3 3 2" xfId="15059"/>
    <cellStyle name="Normal 107 3 4" xfId="15060"/>
    <cellStyle name="Normal 107 4" xfId="15061"/>
    <cellStyle name="Normal 107 4 2" xfId="15062"/>
    <cellStyle name="Normal 107 4 2 2" xfId="15063"/>
    <cellStyle name="Normal 107 4 2 2 2" xfId="15064"/>
    <cellStyle name="Normal 107 4 2 3" xfId="15065"/>
    <cellStyle name="Normal 107 4 3" xfId="15066"/>
    <cellStyle name="Normal 107 4 3 2" xfId="15067"/>
    <cellStyle name="Normal 107 4 4" xfId="15068"/>
    <cellStyle name="Normal 107 5" xfId="15069"/>
    <cellStyle name="Normal 107 5 2" xfId="15070"/>
    <cellStyle name="Normal 107 5 2 2" xfId="15071"/>
    <cellStyle name="Normal 107 5 3" xfId="15072"/>
    <cellStyle name="Normal 108" xfId="15073"/>
    <cellStyle name="Normal 108 2" xfId="15074"/>
    <cellStyle name="Normal 108 3" xfId="15075"/>
    <cellStyle name="Normal 108 3 2" xfId="15076"/>
    <cellStyle name="Normal 108 3 2 2" xfId="15077"/>
    <cellStyle name="Normal 108 3 2 2 2" xfId="15078"/>
    <cellStyle name="Normal 108 3 2 2 2 2" xfId="15079"/>
    <cellStyle name="Normal 108 3 2 2 3" xfId="15080"/>
    <cellStyle name="Normal 108 3 2 3" xfId="15081"/>
    <cellStyle name="Normal 108 3 2 3 2" xfId="15082"/>
    <cellStyle name="Normal 108 3 2 4" xfId="15083"/>
    <cellStyle name="Normal 108 3 3" xfId="15084"/>
    <cellStyle name="Normal 108 3 3 2" xfId="15085"/>
    <cellStyle name="Normal 108 3 3 2 2" xfId="15086"/>
    <cellStyle name="Normal 108 3 3 2 2 2" xfId="15087"/>
    <cellStyle name="Normal 108 3 3 2 3" xfId="15088"/>
    <cellStyle name="Normal 108 3 3 3" xfId="15089"/>
    <cellStyle name="Normal 108 3 3 3 2" xfId="15090"/>
    <cellStyle name="Normal 108 3 3 4" xfId="15091"/>
    <cellStyle name="Normal 108 3 4" xfId="15092"/>
    <cellStyle name="Normal 108 3 4 2" xfId="15093"/>
    <cellStyle name="Normal 108 3 4 2 2" xfId="15094"/>
    <cellStyle name="Normal 108 3 4 3" xfId="15095"/>
    <cellStyle name="Normal 108 3 5" xfId="15096"/>
    <cellStyle name="Normal 108 3 5 2" xfId="15097"/>
    <cellStyle name="Normal 108 3 6" xfId="15098"/>
    <cellStyle name="Normal 108 4" xfId="15099"/>
    <cellStyle name="Normal 108 4 2" xfId="15100"/>
    <cellStyle name="Normal 108 4 2 2" xfId="15101"/>
    <cellStyle name="Normal 108 4 2 2 2" xfId="15102"/>
    <cellStyle name="Normal 108 4 2 3" xfId="15103"/>
    <cellStyle name="Normal 108 4 3" xfId="15104"/>
    <cellStyle name="Normal 108 4 3 2" xfId="15105"/>
    <cellStyle name="Normal 108 4 4" xfId="15106"/>
    <cellStyle name="Normal 108 5" xfId="15107"/>
    <cellStyle name="Normal 108 5 2" xfId="15108"/>
    <cellStyle name="Normal 108 5 2 2" xfId="15109"/>
    <cellStyle name="Normal 108 5 2 2 2" xfId="15110"/>
    <cellStyle name="Normal 108 5 2 3" xfId="15111"/>
    <cellStyle name="Normal 108 5 3" xfId="15112"/>
    <cellStyle name="Normal 108 5 3 2" xfId="15113"/>
    <cellStyle name="Normal 108 5 4" xfId="15114"/>
    <cellStyle name="Normal 108 6" xfId="15115"/>
    <cellStyle name="Normal 108 6 2" xfId="15116"/>
    <cellStyle name="Normal 108 6 2 2" xfId="15117"/>
    <cellStyle name="Normal 108 6 3" xfId="15118"/>
    <cellStyle name="Normal 109" xfId="15119"/>
    <cellStyle name="Normal 109 2" xfId="15120"/>
    <cellStyle name="Normal 109 3" xfId="15121"/>
    <cellStyle name="Normal 109 3 2" xfId="15122"/>
    <cellStyle name="Normal 109 3 2 2" xfId="15123"/>
    <cellStyle name="Normal 109 3 2 2 2" xfId="15124"/>
    <cellStyle name="Normal 109 3 2 2 2 2" xfId="15125"/>
    <cellStyle name="Normal 109 3 2 2 3" xfId="15126"/>
    <cellStyle name="Normal 109 3 2 3" xfId="15127"/>
    <cellStyle name="Normal 109 3 2 3 2" xfId="15128"/>
    <cellStyle name="Normal 109 3 2 4" xfId="15129"/>
    <cellStyle name="Normal 109 3 3" xfId="15130"/>
    <cellStyle name="Normal 109 3 3 2" xfId="15131"/>
    <cellStyle name="Normal 109 3 3 2 2" xfId="15132"/>
    <cellStyle name="Normal 109 3 3 2 2 2" xfId="15133"/>
    <cellStyle name="Normal 109 3 3 2 3" xfId="15134"/>
    <cellStyle name="Normal 109 3 3 3" xfId="15135"/>
    <cellStyle name="Normal 109 3 3 3 2" xfId="15136"/>
    <cellStyle name="Normal 109 3 3 4" xfId="15137"/>
    <cellStyle name="Normal 109 3 4" xfId="15138"/>
    <cellStyle name="Normal 109 3 4 2" xfId="15139"/>
    <cellStyle name="Normal 109 3 4 2 2" xfId="15140"/>
    <cellStyle name="Normal 109 3 4 3" xfId="15141"/>
    <cellStyle name="Normal 109 3 5" xfId="15142"/>
    <cellStyle name="Normal 109 3 5 2" xfId="15143"/>
    <cellStyle name="Normal 109 3 6" xfId="15144"/>
    <cellStyle name="Normal 109 4" xfId="15145"/>
    <cellStyle name="Normal 109 4 2" xfId="15146"/>
    <cellStyle name="Normal 109 4 2 2" xfId="15147"/>
    <cellStyle name="Normal 109 4 2 2 2" xfId="15148"/>
    <cellStyle name="Normal 109 4 2 3" xfId="15149"/>
    <cellStyle name="Normal 109 4 3" xfId="15150"/>
    <cellStyle name="Normal 109 4 3 2" xfId="15151"/>
    <cellStyle name="Normal 109 4 4" xfId="15152"/>
    <cellStyle name="Normal 109 5" xfId="15153"/>
    <cellStyle name="Normal 109 5 2" xfId="15154"/>
    <cellStyle name="Normal 109 5 2 2" xfId="15155"/>
    <cellStyle name="Normal 109 5 2 2 2" xfId="15156"/>
    <cellStyle name="Normal 109 5 2 3" xfId="15157"/>
    <cellStyle name="Normal 109 5 3" xfId="15158"/>
    <cellStyle name="Normal 109 5 3 2" xfId="15159"/>
    <cellStyle name="Normal 109 5 4" xfId="15160"/>
    <cellStyle name="Normal 109 6" xfId="15161"/>
    <cellStyle name="Normal 109 6 2" xfId="15162"/>
    <cellStyle name="Normal 109 6 2 2" xfId="15163"/>
    <cellStyle name="Normal 109 6 3" xfId="15164"/>
    <cellStyle name="Normal 11" xfId="15165"/>
    <cellStyle name="Normal 11 2" xfId="15166"/>
    <cellStyle name="Normal 11 2 2" xfId="15167"/>
    <cellStyle name="Normal 11 3" xfId="15168"/>
    <cellStyle name="Normal 11 3 2" xfId="15169"/>
    <cellStyle name="Normal 11 4" xfId="15170"/>
    <cellStyle name="Normal 11 5" xfId="15171"/>
    <cellStyle name="Normal 11 6" xfId="15172"/>
    <cellStyle name="Normal 110" xfId="15173"/>
    <cellStyle name="Normal 110 2" xfId="15174"/>
    <cellStyle name="Normal 110 2 2" xfId="15175"/>
    <cellStyle name="Normal 110 2 2 2" xfId="15176"/>
    <cellStyle name="Normal 110 2 2 2 2" xfId="15177"/>
    <cellStyle name="Normal 110 2 2 2 2 2" xfId="15178"/>
    <cellStyle name="Normal 110 2 2 2 3" xfId="15179"/>
    <cellStyle name="Normal 110 2 2 3" xfId="15180"/>
    <cellStyle name="Normal 110 2 2 3 2" xfId="15181"/>
    <cellStyle name="Normal 110 2 2 4" xfId="15182"/>
    <cellStyle name="Normal 110 2 3" xfId="15183"/>
    <cellStyle name="Normal 110 2 3 2" xfId="15184"/>
    <cellStyle name="Normal 110 2 3 2 2" xfId="15185"/>
    <cellStyle name="Normal 110 2 3 2 2 2" xfId="15186"/>
    <cellStyle name="Normal 110 2 3 2 3" xfId="15187"/>
    <cellStyle name="Normal 110 2 3 3" xfId="15188"/>
    <cellStyle name="Normal 110 2 3 3 2" xfId="15189"/>
    <cellStyle name="Normal 110 2 3 4" xfId="15190"/>
    <cellStyle name="Normal 110 2 4" xfId="15191"/>
    <cellStyle name="Normal 110 2 4 2" xfId="15192"/>
    <cellStyle name="Normal 110 2 4 2 2" xfId="15193"/>
    <cellStyle name="Normal 110 2 4 3" xfId="15194"/>
    <cellStyle name="Normal 110 2 5" xfId="15195"/>
    <cellStyle name="Normal 110 2 5 2" xfId="15196"/>
    <cellStyle name="Normal 110 2 6" xfId="15197"/>
    <cellStyle name="Normal 110 3" xfId="15198"/>
    <cellStyle name="Normal 110 3 2" xfId="15199"/>
    <cellStyle name="Normal 110 3 2 2" xfId="15200"/>
    <cellStyle name="Normal 110 3 2 2 2" xfId="15201"/>
    <cellStyle name="Normal 110 3 2 3" xfId="15202"/>
    <cellStyle name="Normal 110 3 3" xfId="15203"/>
    <cellStyle name="Normal 110 3 3 2" xfId="15204"/>
    <cellStyle name="Normal 110 3 4" xfId="15205"/>
    <cellStyle name="Normal 110 4" xfId="15206"/>
    <cellStyle name="Normal 110 4 2" xfId="15207"/>
    <cellStyle name="Normal 110 4 2 2" xfId="15208"/>
    <cellStyle name="Normal 110 4 2 2 2" xfId="15209"/>
    <cellStyle name="Normal 110 4 2 3" xfId="15210"/>
    <cellStyle name="Normal 110 4 3" xfId="15211"/>
    <cellStyle name="Normal 110 4 3 2" xfId="15212"/>
    <cellStyle name="Normal 110 4 4" xfId="15213"/>
    <cellStyle name="Normal 110 5" xfId="15214"/>
    <cellStyle name="Normal 110 5 2" xfId="15215"/>
    <cellStyle name="Normal 110 5 2 2" xfId="15216"/>
    <cellStyle name="Normal 110 5 3" xfId="15217"/>
    <cellStyle name="Normal 110 6" xfId="15218"/>
    <cellStyle name="Normal 110 6 2" xfId="15219"/>
    <cellStyle name="Normal 110 7" xfId="15220"/>
    <cellStyle name="Normal 111" xfId="15221"/>
    <cellStyle name="Normal 111 2" xfId="15222"/>
    <cellStyle name="Normal 111 2 2" xfId="15223"/>
    <cellStyle name="Normal 111 2 2 2" xfId="15224"/>
    <cellStyle name="Normal 111 2 2 2 2" xfId="15225"/>
    <cellStyle name="Normal 111 2 2 2 2 2" xfId="15226"/>
    <cellStyle name="Normal 111 2 2 2 3" xfId="15227"/>
    <cellStyle name="Normal 111 2 2 3" xfId="15228"/>
    <cellStyle name="Normal 111 2 2 3 2" xfId="15229"/>
    <cellStyle name="Normal 111 2 2 4" xfId="15230"/>
    <cellStyle name="Normal 111 2 3" xfId="15231"/>
    <cellStyle name="Normal 111 2 3 2" xfId="15232"/>
    <cellStyle name="Normal 111 2 3 2 2" xfId="15233"/>
    <cellStyle name="Normal 111 2 3 2 2 2" xfId="15234"/>
    <cellStyle name="Normal 111 2 3 2 3" xfId="15235"/>
    <cellStyle name="Normal 111 2 3 3" xfId="15236"/>
    <cellStyle name="Normal 111 2 3 3 2" xfId="15237"/>
    <cellStyle name="Normal 111 2 3 4" xfId="15238"/>
    <cellStyle name="Normal 111 2 4" xfId="15239"/>
    <cellStyle name="Normal 111 2 4 2" xfId="15240"/>
    <cellStyle name="Normal 111 2 4 2 2" xfId="15241"/>
    <cellStyle name="Normal 111 2 4 3" xfId="15242"/>
    <cellStyle name="Normal 111 2 5" xfId="15243"/>
    <cellStyle name="Normal 111 2 5 2" xfId="15244"/>
    <cellStyle name="Normal 111 2 6" xfId="15245"/>
    <cellStyle name="Normal 111 3" xfId="15246"/>
    <cellStyle name="Normal 111 3 2" xfId="15247"/>
    <cellStyle name="Normal 111 3 2 2" xfId="15248"/>
    <cellStyle name="Normal 111 3 2 2 2" xfId="15249"/>
    <cellStyle name="Normal 111 3 2 3" xfId="15250"/>
    <cellStyle name="Normal 111 3 3" xfId="15251"/>
    <cellStyle name="Normal 111 3 3 2" xfId="15252"/>
    <cellStyle name="Normal 111 3 4" xfId="15253"/>
    <cellStyle name="Normal 111 4" xfId="15254"/>
    <cellStyle name="Normal 111 4 2" xfId="15255"/>
    <cellStyle name="Normal 111 4 2 2" xfId="15256"/>
    <cellStyle name="Normal 111 4 2 2 2" xfId="15257"/>
    <cellStyle name="Normal 111 4 2 3" xfId="15258"/>
    <cellStyle name="Normal 111 4 3" xfId="15259"/>
    <cellStyle name="Normal 111 4 3 2" xfId="15260"/>
    <cellStyle name="Normal 111 4 4" xfId="15261"/>
    <cellStyle name="Normal 111 5" xfId="15262"/>
    <cellStyle name="Normal 111 5 2" xfId="15263"/>
    <cellStyle name="Normal 111 5 2 2" xfId="15264"/>
    <cellStyle name="Normal 111 5 3" xfId="15265"/>
    <cellStyle name="Normal 111 6" xfId="15266"/>
    <cellStyle name="Normal 111 6 2" xfId="15267"/>
    <cellStyle name="Normal 111 7" xfId="15268"/>
    <cellStyle name="Normal 112" xfId="15269"/>
    <cellStyle name="Normal 112 2" xfId="15270"/>
    <cellStyle name="Normal 112 2 2" xfId="15271"/>
    <cellStyle name="Normal 112 2 2 2" xfId="15272"/>
    <cellStyle name="Normal 112 2 2 2 2" xfId="15273"/>
    <cellStyle name="Normal 112 2 2 2 2 2" xfId="15274"/>
    <cellStyle name="Normal 112 2 2 2 3" xfId="15275"/>
    <cellStyle name="Normal 112 2 2 3" xfId="15276"/>
    <cellStyle name="Normal 112 2 2 3 2" xfId="15277"/>
    <cellStyle name="Normal 112 2 2 4" xfId="15278"/>
    <cellStyle name="Normal 112 2 3" xfId="15279"/>
    <cellStyle name="Normal 112 2 3 2" xfId="15280"/>
    <cellStyle name="Normal 112 2 3 2 2" xfId="15281"/>
    <cellStyle name="Normal 112 2 3 2 2 2" xfId="15282"/>
    <cellStyle name="Normal 112 2 3 2 3" xfId="15283"/>
    <cellStyle name="Normal 112 2 3 3" xfId="15284"/>
    <cellStyle name="Normal 112 2 3 3 2" xfId="15285"/>
    <cellStyle name="Normal 112 2 3 4" xfId="15286"/>
    <cellStyle name="Normal 112 2 4" xfId="15287"/>
    <cellStyle name="Normal 112 2 4 2" xfId="15288"/>
    <cellStyle name="Normal 112 2 4 2 2" xfId="15289"/>
    <cellStyle name="Normal 112 2 4 3" xfId="15290"/>
    <cellStyle name="Normal 112 2 5" xfId="15291"/>
    <cellStyle name="Normal 112 2 5 2" xfId="15292"/>
    <cellStyle name="Normal 112 2 6" xfId="15293"/>
    <cellStyle name="Normal 112 3" xfId="15294"/>
    <cellStyle name="Normal 112 3 2" xfId="15295"/>
    <cellStyle name="Normal 112 3 2 2" xfId="15296"/>
    <cellStyle name="Normal 112 3 2 2 2" xfId="15297"/>
    <cellStyle name="Normal 112 3 2 3" xfId="15298"/>
    <cellStyle name="Normal 112 3 3" xfId="15299"/>
    <cellStyle name="Normal 112 3 3 2" xfId="15300"/>
    <cellStyle name="Normal 112 3 4" xfId="15301"/>
    <cellStyle name="Normal 112 4" xfId="15302"/>
    <cellStyle name="Normal 112 4 2" xfId="15303"/>
    <cellStyle name="Normal 112 4 2 2" xfId="15304"/>
    <cellStyle name="Normal 112 4 2 2 2" xfId="15305"/>
    <cellStyle name="Normal 112 4 2 3" xfId="15306"/>
    <cellStyle name="Normal 112 4 3" xfId="15307"/>
    <cellStyle name="Normal 112 4 3 2" xfId="15308"/>
    <cellStyle name="Normal 112 4 4" xfId="15309"/>
    <cellStyle name="Normal 112 5" xfId="15310"/>
    <cellStyle name="Normal 112 5 2" xfId="15311"/>
    <cellStyle name="Normal 112 5 2 2" xfId="15312"/>
    <cellStyle name="Normal 112 5 3" xfId="15313"/>
    <cellStyle name="Normal 112 6" xfId="15314"/>
    <cellStyle name="Normal 112 6 2" xfId="15315"/>
    <cellStyle name="Normal 112 7" xfId="15316"/>
    <cellStyle name="Normal 113" xfId="15317"/>
    <cellStyle name="Normal 113 2" xfId="15318"/>
    <cellStyle name="Normal 113 2 2" xfId="15319"/>
    <cellStyle name="Normal 113 2 2 2" xfId="15320"/>
    <cellStyle name="Normal 113 2 2 2 2" xfId="15321"/>
    <cellStyle name="Normal 113 2 2 2 2 2" xfId="15322"/>
    <cellStyle name="Normal 113 2 2 2 3" xfId="15323"/>
    <cellStyle name="Normal 113 2 2 3" xfId="15324"/>
    <cellStyle name="Normal 113 2 2 3 2" xfId="15325"/>
    <cellStyle name="Normal 113 2 2 4" xfId="15326"/>
    <cellStyle name="Normal 113 2 3" xfId="15327"/>
    <cellStyle name="Normal 113 2 3 2" xfId="15328"/>
    <cellStyle name="Normal 113 2 3 2 2" xfId="15329"/>
    <cellStyle name="Normal 113 2 3 2 2 2" xfId="15330"/>
    <cellStyle name="Normal 113 2 3 2 3" xfId="15331"/>
    <cellStyle name="Normal 113 2 3 3" xfId="15332"/>
    <cellStyle name="Normal 113 2 3 3 2" xfId="15333"/>
    <cellStyle name="Normal 113 2 3 4" xfId="15334"/>
    <cellStyle name="Normal 113 2 4" xfId="15335"/>
    <cellStyle name="Normal 113 2 4 2" xfId="15336"/>
    <cellStyle name="Normal 113 2 4 2 2" xfId="15337"/>
    <cellStyle name="Normal 113 2 4 3" xfId="15338"/>
    <cellStyle name="Normal 113 2 5" xfId="15339"/>
    <cellStyle name="Normal 113 2 5 2" xfId="15340"/>
    <cellStyle name="Normal 113 2 6" xfId="15341"/>
    <cellStyle name="Normal 113 3" xfId="15342"/>
    <cellStyle name="Normal 113 3 2" xfId="15343"/>
    <cellStyle name="Normal 113 3 2 2" xfId="15344"/>
    <cellStyle name="Normal 113 3 2 2 2" xfId="15345"/>
    <cellStyle name="Normal 113 3 2 3" xfId="15346"/>
    <cellStyle name="Normal 113 3 3" xfId="15347"/>
    <cellStyle name="Normal 113 3 3 2" xfId="15348"/>
    <cellStyle name="Normal 113 3 4" xfId="15349"/>
    <cellStyle name="Normal 113 4" xfId="15350"/>
    <cellStyle name="Normal 113 4 2" xfId="15351"/>
    <cellStyle name="Normal 113 4 2 2" xfId="15352"/>
    <cellStyle name="Normal 113 4 2 2 2" xfId="15353"/>
    <cellStyle name="Normal 113 4 2 3" xfId="15354"/>
    <cellStyle name="Normal 113 4 3" xfId="15355"/>
    <cellStyle name="Normal 113 4 3 2" xfId="15356"/>
    <cellStyle name="Normal 113 4 4" xfId="15357"/>
    <cellStyle name="Normal 113 5" xfId="15358"/>
    <cellStyle name="Normal 113 5 2" xfId="15359"/>
    <cellStyle name="Normal 113 5 2 2" xfId="15360"/>
    <cellStyle name="Normal 113 5 3" xfId="15361"/>
    <cellStyle name="Normal 113 6" xfId="15362"/>
    <cellStyle name="Normal 113 6 2" xfId="15363"/>
    <cellStyle name="Normal 113 7" xfId="15364"/>
    <cellStyle name="Normal 114" xfId="15365"/>
    <cellStyle name="Normal 114 2" xfId="15366"/>
    <cellStyle name="Normal 114 2 2" xfId="15367"/>
    <cellStyle name="Normal 114 2 2 2" xfId="15368"/>
    <cellStyle name="Normal 114 2 2 2 2" xfId="15369"/>
    <cellStyle name="Normal 114 2 2 2 2 2" xfId="15370"/>
    <cellStyle name="Normal 114 2 2 2 3" xfId="15371"/>
    <cellStyle name="Normal 114 2 2 3" xfId="15372"/>
    <cellStyle name="Normal 114 2 2 3 2" xfId="15373"/>
    <cellStyle name="Normal 114 2 2 4" xfId="15374"/>
    <cellStyle name="Normal 114 2 3" xfId="15375"/>
    <cellStyle name="Normal 114 2 3 2" xfId="15376"/>
    <cellStyle name="Normal 114 2 3 2 2" xfId="15377"/>
    <cellStyle name="Normal 114 2 3 2 2 2" xfId="15378"/>
    <cellStyle name="Normal 114 2 3 2 3" xfId="15379"/>
    <cellStyle name="Normal 114 2 3 3" xfId="15380"/>
    <cellStyle name="Normal 114 2 3 3 2" xfId="15381"/>
    <cellStyle name="Normal 114 2 3 4" xfId="15382"/>
    <cellStyle name="Normal 114 2 4" xfId="15383"/>
    <cellStyle name="Normal 114 2 4 2" xfId="15384"/>
    <cellStyle name="Normal 114 2 4 2 2" xfId="15385"/>
    <cellStyle name="Normal 114 2 4 3" xfId="15386"/>
    <cellStyle name="Normal 114 2 5" xfId="15387"/>
    <cellStyle name="Normal 114 2 5 2" xfId="15388"/>
    <cellStyle name="Normal 114 2 6" xfId="15389"/>
    <cellStyle name="Normal 114 3" xfId="15390"/>
    <cellStyle name="Normal 114 3 2" xfId="15391"/>
    <cellStyle name="Normal 114 3 2 2" xfId="15392"/>
    <cellStyle name="Normal 114 3 2 2 2" xfId="15393"/>
    <cellStyle name="Normal 114 3 2 3" xfId="15394"/>
    <cellStyle name="Normal 114 3 3" xfId="15395"/>
    <cellStyle name="Normal 114 3 3 2" xfId="15396"/>
    <cellStyle name="Normal 114 3 4" xfId="15397"/>
    <cellStyle name="Normal 114 4" xfId="15398"/>
    <cellStyle name="Normal 114 4 2" xfId="15399"/>
    <cellStyle name="Normal 114 4 2 2" xfId="15400"/>
    <cellStyle name="Normal 114 4 2 2 2" xfId="15401"/>
    <cellStyle name="Normal 114 4 2 3" xfId="15402"/>
    <cellStyle name="Normal 114 4 3" xfId="15403"/>
    <cellStyle name="Normal 114 4 3 2" xfId="15404"/>
    <cellStyle name="Normal 114 4 4" xfId="15405"/>
    <cellStyle name="Normal 114 5" xfId="15406"/>
    <cellStyle name="Normal 114 5 2" xfId="15407"/>
    <cellStyle name="Normal 114 5 2 2" xfId="15408"/>
    <cellStyle name="Normal 114 5 3" xfId="15409"/>
    <cellStyle name="Normal 114 6" xfId="15410"/>
    <cellStyle name="Normal 114 6 2" xfId="15411"/>
    <cellStyle name="Normal 114 7" xfId="15412"/>
    <cellStyle name="Normal 115" xfId="15413"/>
    <cellStyle name="Normal 115 2" xfId="15414"/>
    <cellStyle name="Normal 115 2 2" xfId="15415"/>
    <cellStyle name="Normal 115 2 2 2" xfId="15416"/>
    <cellStyle name="Normal 115 2 2 2 2" xfId="15417"/>
    <cellStyle name="Normal 115 2 2 2 2 2" xfId="15418"/>
    <cellStyle name="Normal 115 2 2 2 3" xfId="15419"/>
    <cellStyle name="Normal 115 2 2 3" xfId="15420"/>
    <cellStyle name="Normal 115 2 2 3 2" xfId="15421"/>
    <cellStyle name="Normal 115 2 2 4" xfId="15422"/>
    <cellStyle name="Normal 115 2 3" xfId="15423"/>
    <cellStyle name="Normal 115 2 3 2" xfId="15424"/>
    <cellStyle name="Normal 115 2 3 2 2" xfId="15425"/>
    <cellStyle name="Normal 115 2 3 2 2 2" xfId="15426"/>
    <cellStyle name="Normal 115 2 3 2 3" xfId="15427"/>
    <cellStyle name="Normal 115 2 3 3" xfId="15428"/>
    <cellStyle name="Normal 115 2 3 3 2" xfId="15429"/>
    <cellStyle name="Normal 115 2 3 4" xfId="15430"/>
    <cellStyle name="Normal 115 2 4" xfId="15431"/>
    <cellStyle name="Normal 115 2 4 2" xfId="15432"/>
    <cellStyle name="Normal 115 2 4 2 2" xfId="15433"/>
    <cellStyle name="Normal 115 2 4 3" xfId="15434"/>
    <cellStyle name="Normal 115 2 5" xfId="15435"/>
    <cellStyle name="Normal 115 2 5 2" xfId="15436"/>
    <cellStyle name="Normal 115 2 6" xfId="15437"/>
    <cellStyle name="Normal 115 3" xfId="15438"/>
    <cellStyle name="Normal 115 3 2" xfId="15439"/>
    <cellStyle name="Normal 115 3 2 2" xfId="15440"/>
    <cellStyle name="Normal 115 3 2 2 2" xfId="15441"/>
    <cellStyle name="Normal 115 3 2 3" xfId="15442"/>
    <cellStyle name="Normal 115 3 3" xfId="15443"/>
    <cellStyle name="Normal 115 3 3 2" xfId="15444"/>
    <cellStyle name="Normal 115 3 4" xfId="15445"/>
    <cellStyle name="Normal 115 4" xfId="15446"/>
    <cellStyle name="Normal 115 4 2" xfId="15447"/>
    <cellStyle name="Normal 115 4 2 2" xfId="15448"/>
    <cellStyle name="Normal 115 4 2 2 2" xfId="15449"/>
    <cellStyle name="Normal 115 4 2 3" xfId="15450"/>
    <cellStyle name="Normal 115 4 3" xfId="15451"/>
    <cellStyle name="Normal 115 4 3 2" xfId="15452"/>
    <cellStyle name="Normal 115 4 4" xfId="15453"/>
    <cellStyle name="Normal 115 5" xfId="15454"/>
    <cellStyle name="Normal 115 5 2" xfId="15455"/>
    <cellStyle name="Normal 115 5 2 2" xfId="15456"/>
    <cellStyle name="Normal 115 5 3" xfId="15457"/>
    <cellStyle name="Normal 115 6" xfId="15458"/>
    <cellStyle name="Normal 115 6 2" xfId="15459"/>
    <cellStyle name="Normal 115 7" xfId="15460"/>
    <cellStyle name="Normal 116" xfId="15461"/>
    <cellStyle name="Normal 116 2" xfId="15462"/>
    <cellStyle name="Normal 116 2 2" xfId="15463"/>
    <cellStyle name="Normal 116 2 2 2" xfId="15464"/>
    <cellStyle name="Normal 116 2 2 2 2" xfId="15465"/>
    <cellStyle name="Normal 116 2 2 2 2 2" xfId="15466"/>
    <cellStyle name="Normal 116 2 2 2 3" xfId="15467"/>
    <cellStyle name="Normal 116 2 2 3" xfId="15468"/>
    <cellStyle name="Normal 116 2 2 3 2" xfId="15469"/>
    <cellStyle name="Normal 116 2 2 4" xfId="15470"/>
    <cellStyle name="Normal 116 2 3" xfId="15471"/>
    <cellStyle name="Normal 116 2 3 2" xfId="15472"/>
    <cellStyle name="Normal 116 2 3 2 2" xfId="15473"/>
    <cellStyle name="Normal 116 2 3 2 2 2" xfId="15474"/>
    <cellStyle name="Normal 116 2 3 2 3" xfId="15475"/>
    <cellStyle name="Normal 116 2 3 3" xfId="15476"/>
    <cellStyle name="Normal 116 2 3 3 2" xfId="15477"/>
    <cellStyle name="Normal 116 2 3 4" xfId="15478"/>
    <cellStyle name="Normal 116 2 4" xfId="15479"/>
    <cellStyle name="Normal 116 2 4 2" xfId="15480"/>
    <cellStyle name="Normal 116 2 4 2 2" xfId="15481"/>
    <cellStyle name="Normal 116 2 4 3" xfId="15482"/>
    <cellStyle name="Normal 116 2 5" xfId="15483"/>
    <cellStyle name="Normal 116 2 5 2" xfId="15484"/>
    <cellStyle name="Normal 116 2 6" xfId="15485"/>
    <cellStyle name="Normal 116 3" xfId="15486"/>
    <cellStyle name="Normal 116 3 2" xfId="15487"/>
    <cellStyle name="Normal 116 3 2 2" xfId="15488"/>
    <cellStyle name="Normal 116 3 2 2 2" xfId="15489"/>
    <cellStyle name="Normal 116 3 2 3" xfId="15490"/>
    <cellStyle name="Normal 116 3 3" xfId="15491"/>
    <cellStyle name="Normal 116 3 3 2" xfId="15492"/>
    <cellStyle name="Normal 116 3 4" xfId="15493"/>
    <cellStyle name="Normal 116 4" xfId="15494"/>
    <cellStyle name="Normal 116 4 2" xfId="15495"/>
    <cellStyle name="Normal 116 4 2 2" xfId="15496"/>
    <cellStyle name="Normal 116 4 2 2 2" xfId="15497"/>
    <cellStyle name="Normal 116 4 2 3" xfId="15498"/>
    <cellStyle name="Normal 116 4 3" xfId="15499"/>
    <cellStyle name="Normal 116 4 3 2" xfId="15500"/>
    <cellStyle name="Normal 116 4 4" xfId="15501"/>
    <cellStyle name="Normal 116 5" xfId="15502"/>
    <cellStyle name="Normal 116 5 2" xfId="15503"/>
    <cellStyle name="Normal 116 5 2 2" xfId="15504"/>
    <cellStyle name="Normal 116 5 3" xfId="15505"/>
    <cellStyle name="Normal 116 6" xfId="15506"/>
    <cellStyle name="Normal 116 6 2" xfId="15507"/>
    <cellStyle name="Normal 116 7" xfId="15508"/>
    <cellStyle name="Normal 117" xfId="15509"/>
    <cellStyle name="Normal 117 2" xfId="15510"/>
    <cellStyle name="Normal 117 2 2" xfId="15511"/>
    <cellStyle name="Normal 117 2 2 2" xfId="15512"/>
    <cellStyle name="Normal 117 2 2 2 2" xfId="15513"/>
    <cellStyle name="Normal 117 2 2 2 2 2" xfId="15514"/>
    <cellStyle name="Normal 117 2 2 2 3" xfId="15515"/>
    <cellStyle name="Normal 117 2 2 3" xfId="15516"/>
    <cellStyle name="Normal 117 2 2 3 2" xfId="15517"/>
    <cellStyle name="Normal 117 2 2 4" xfId="15518"/>
    <cellStyle name="Normal 117 2 3" xfId="15519"/>
    <cellStyle name="Normal 117 2 3 2" xfId="15520"/>
    <cellStyle name="Normal 117 2 3 2 2" xfId="15521"/>
    <cellStyle name="Normal 117 2 3 2 2 2" xfId="15522"/>
    <cellStyle name="Normal 117 2 3 2 3" xfId="15523"/>
    <cellStyle name="Normal 117 2 3 3" xfId="15524"/>
    <cellStyle name="Normal 117 2 3 3 2" xfId="15525"/>
    <cellStyle name="Normal 117 2 3 4" xfId="15526"/>
    <cellStyle name="Normal 117 2 4" xfId="15527"/>
    <cellStyle name="Normal 117 2 4 2" xfId="15528"/>
    <cellStyle name="Normal 117 2 4 2 2" xfId="15529"/>
    <cellStyle name="Normal 117 2 4 3" xfId="15530"/>
    <cellStyle name="Normal 117 2 5" xfId="15531"/>
    <cellStyle name="Normal 117 2 5 2" xfId="15532"/>
    <cellStyle name="Normal 117 2 6" xfId="15533"/>
    <cellStyle name="Normal 117 3" xfId="15534"/>
    <cellStyle name="Normal 117 3 2" xfId="15535"/>
    <cellStyle name="Normal 117 3 2 2" xfId="15536"/>
    <cellStyle name="Normal 117 3 2 2 2" xfId="15537"/>
    <cellStyle name="Normal 117 3 2 3" xfId="15538"/>
    <cellStyle name="Normal 117 3 3" xfId="15539"/>
    <cellStyle name="Normal 117 3 3 2" xfId="15540"/>
    <cellStyle name="Normal 117 3 4" xfId="15541"/>
    <cellStyle name="Normal 117 4" xfId="15542"/>
    <cellStyle name="Normal 117 4 2" xfId="15543"/>
    <cellStyle name="Normal 117 4 2 2" xfId="15544"/>
    <cellStyle name="Normal 117 4 2 2 2" xfId="15545"/>
    <cellStyle name="Normal 117 4 2 3" xfId="15546"/>
    <cellStyle name="Normal 117 4 3" xfId="15547"/>
    <cellStyle name="Normal 117 4 3 2" xfId="15548"/>
    <cellStyle name="Normal 117 4 4" xfId="15549"/>
    <cellStyle name="Normal 117 5" xfId="15550"/>
    <cellStyle name="Normal 117 5 2" xfId="15551"/>
    <cellStyle name="Normal 117 5 2 2" xfId="15552"/>
    <cellStyle name="Normal 117 5 3" xfId="15553"/>
    <cellStyle name="Normal 117 6" xfId="15554"/>
    <cellStyle name="Normal 117 6 2" xfId="15555"/>
    <cellStyle name="Normal 117 7" xfId="15556"/>
    <cellStyle name="Normal 118" xfId="15557"/>
    <cellStyle name="Normal 118 2" xfId="15558"/>
    <cellStyle name="Normal 118 2 2" xfId="15559"/>
    <cellStyle name="Normal 118 2 2 2" xfId="15560"/>
    <cellStyle name="Normal 118 2 2 2 2" xfId="15561"/>
    <cellStyle name="Normal 118 2 2 2 2 2" xfId="15562"/>
    <cellStyle name="Normal 118 2 2 2 3" xfId="15563"/>
    <cellStyle name="Normal 118 2 2 3" xfId="15564"/>
    <cellStyle name="Normal 118 2 2 3 2" xfId="15565"/>
    <cellStyle name="Normal 118 2 2 4" xfId="15566"/>
    <cellStyle name="Normal 118 2 3" xfId="15567"/>
    <cellStyle name="Normal 118 2 3 2" xfId="15568"/>
    <cellStyle name="Normal 118 2 3 2 2" xfId="15569"/>
    <cellStyle name="Normal 118 2 3 2 2 2" xfId="15570"/>
    <cellStyle name="Normal 118 2 3 2 3" xfId="15571"/>
    <cellStyle name="Normal 118 2 3 3" xfId="15572"/>
    <cellStyle name="Normal 118 2 3 3 2" xfId="15573"/>
    <cellStyle name="Normal 118 2 3 4" xfId="15574"/>
    <cellStyle name="Normal 118 2 4" xfId="15575"/>
    <cellStyle name="Normal 118 2 4 2" xfId="15576"/>
    <cellStyle name="Normal 118 2 4 2 2" xfId="15577"/>
    <cellStyle name="Normal 118 2 4 3" xfId="15578"/>
    <cellStyle name="Normal 118 2 5" xfId="15579"/>
    <cellStyle name="Normal 118 2 5 2" xfId="15580"/>
    <cellStyle name="Normal 118 2 6" xfId="15581"/>
    <cellStyle name="Normal 118 3" xfId="15582"/>
    <cellStyle name="Normal 118 3 2" xfId="15583"/>
    <cellStyle name="Normal 118 3 2 2" xfId="15584"/>
    <cellStyle name="Normal 118 3 2 2 2" xfId="15585"/>
    <cellStyle name="Normal 118 3 2 3" xfId="15586"/>
    <cellStyle name="Normal 118 3 3" xfId="15587"/>
    <cellStyle name="Normal 118 3 3 2" xfId="15588"/>
    <cellStyle name="Normal 118 3 4" xfId="15589"/>
    <cellStyle name="Normal 118 4" xfId="15590"/>
    <cellStyle name="Normal 118 4 2" xfId="15591"/>
    <cellStyle name="Normal 118 4 2 2" xfId="15592"/>
    <cellStyle name="Normal 118 4 2 2 2" xfId="15593"/>
    <cellStyle name="Normal 118 4 2 3" xfId="15594"/>
    <cellStyle name="Normal 118 4 3" xfId="15595"/>
    <cellStyle name="Normal 118 4 3 2" xfId="15596"/>
    <cellStyle name="Normal 118 4 4" xfId="15597"/>
    <cellStyle name="Normal 118 5" xfId="15598"/>
    <cellStyle name="Normal 118 5 2" xfId="15599"/>
    <cellStyle name="Normal 118 5 2 2" xfId="15600"/>
    <cellStyle name="Normal 118 5 3" xfId="15601"/>
    <cellStyle name="Normal 118 6" xfId="15602"/>
    <cellStyle name="Normal 118 6 2" xfId="15603"/>
    <cellStyle name="Normal 118 7" xfId="15604"/>
    <cellStyle name="Normal 119" xfId="15605"/>
    <cellStyle name="Normal 119 2" xfId="15606"/>
    <cellStyle name="Normal 119 2 2" xfId="15607"/>
    <cellStyle name="Normal 119 2 2 2" xfId="15608"/>
    <cellStyle name="Normal 119 2 2 2 2" xfId="15609"/>
    <cellStyle name="Normal 119 2 2 2 2 2" xfId="15610"/>
    <cellStyle name="Normal 119 2 2 2 3" xfId="15611"/>
    <cellStyle name="Normal 119 2 2 3" xfId="15612"/>
    <cellStyle name="Normal 119 2 2 3 2" xfId="15613"/>
    <cellStyle name="Normal 119 2 2 4" xfId="15614"/>
    <cellStyle name="Normal 119 2 3" xfId="15615"/>
    <cellStyle name="Normal 119 2 3 2" xfId="15616"/>
    <cellStyle name="Normal 119 2 3 2 2" xfId="15617"/>
    <cellStyle name="Normal 119 2 3 2 2 2" xfId="15618"/>
    <cellStyle name="Normal 119 2 3 2 3" xfId="15619"/>
    <cellStyle name="Normal 119 2 3 3" xfId="15620"/>
    <cellStyle name="Normal 119 2 3 3 2" xfId="15621"/>
    <cellStyle name="Normal 119 2 3 4" xfId="15622"/>
    <cellStyle name="Normal 119 2 4" xfId="15623"/>
    <cellStyle name="Normal 119 2 4 2" xfId="15624"/>
    <cellStyle name="Normal 119 2 4 2 2" xfId="15625"/>
    <cellStyle name="Normal 119 2 4 3" xfId="15626"/>
    <cellStyle name="Normal 119 2 5" xfId="15627"/>
    <cellStyle name="Normal 119 2 5 2" xfId="15628"/>
    <cellStyle name="Normal 119 2 6" xfId="15629"/>
    <cellStyle name="Normal 119 3" xfId="15630"/>
    <cellStyle name="Normal 119 3 2" xfId="15631"/>
    <cellStyle name="Normal 119 3 2 2" xfId="15632"/>
    <cellStyle name="Normal 119 3 2 2 2" xfId="15633"/>
    <cellStyle name="Normal 119 3 2 3" xfId="15634"/>
    <cellStyle name="Normal 119 3 3" xfId="15635"/>
    <cellStyle name="Normal 119 3 3 2" xfId="15636"/>
    <cellStyle name="Normal 119 3 4" xfId="15637"/>
    <cellStyle name="Normal 119 4" xfId="15638"/>
    <cellStyle name="Normal 119 4 2" xfId="15639"/>
    <cellStyle name="Normal 119 4 2 2" xfId="15640"/>
    <cellStyle name="Normal 119 4 2 2 2" xfId="15641"/>
    <cellStyle name="Normal 119 4 2 3" xfId="15642"/>
    <cellStyle name="Normal 119 4 3" xfId="15643"/>
    <cellStyle name="Normal 119 4 3 2" xfId="15644"/>
    <cellStyle name="Normal 119 4 4" xfId="15645"/>
    <cellStyle name="Normal 119 5" xfId="15646"/>
    <cellStyle name="Normal 119 5 2" xfId="15647"/>
    <cellStyle name="Normal 119 5 2 2" xfId="15648"/>
    <cellStyle name="Normal 119 5 3" xfId="15649"/>
    <cellStyle name="Normal 119 6" xfId="15650"/>
    <cellStyle name="Normal 119 6 2" xfId="15651"/>
    <cellStyle name="Normal 119 7" xfId="15652"/>
    <cellStyle name="Normal 12" xfId="15653"/>
    <cellStyle name="Normal 12 2" xfId="15654"/>
    <cellStyle name="Normal 12 2 2" xfId="15655"/>
    <cellStyle name="Normal 12 3" xfId="15656"/>
    <cellStyle name="Normal 12 3 2" xfId="15657"/>
    <cellStyle name="Normal 12 4" xfId="15658"/>
    <cellStyle name="Normal 12 5" xfId="15659"/>
    <cellStyle name="Normal 120" xfId="15660"/>
    <cellStyle name="Normal 120 2" xfId="15661"/>
    <cellStyle name="Normal 120 2 2" xfId="15662"/>
    <cellStyle name="Normal 120 2 2 2" xfId="15663"/>
    <cellStyle name="Normal 120 2 2 2 2" xfId="15664"/>
    <cellStyle name="Normal 120 2 2 2 2 2" xfId="15665"/>
    <cellStyle name="Normal 120 2 2 2 3" xfId="15666"/>
    <cellStyle name="Normal 120 2 2 3" xfId="15667"/>
    <cellStyle name="Normal 120 2 2 3 2" xfId="15668"/>
    <cellStyle name="Normal 120 2 2 4" xfId="15669"/>
    <cellStyle name="Normal 120 2 3" xfId="15670"/>
    <cellStyle name="Normal 120 2 3 2" xfId="15671"/>
    <cellStyle name="Normal 120 2 3 2 2" xfId="15672"/>
    <cellStyle name="Normal 120 2 3 2 2 2" xfId="15673"/>
    <cellStyle name="Normal 120 2 3 2 3" xfId="15674"/>
    <cellStyle name="Normal 120 2 3 3" xfId="15675"/>
    <cellStyle name="Normal 120 2 3 3 2" xfId="15676"/>
    <cellStyle name="Normal 120 2 3 4" xfId="15677"/>
    <cellStyle name="Normal 120 2 4" xfId="15678"/>
    <cellStyle name="Normal 120 2 4 2" xfId="15679"/>
    <cellStyle name="Normal 120 2 4 2 2" xfId="15680"/>
    <cellStyle name="Normal 120 2 4 3" xfId="15681"/>
    <cellStyle name="Normal 120 2 5" xfId="15682"/>
    <cellStyle name="Normal 120 2 5 2" xfId="15683"/>
    <cellStyle name="Normal 120 2 6" xfId="15684"/>
    <cellStyle name="Normal 120 3" xfId="15685"/>
    <cellStyle name="Normal 120 3 2" xfId="15686"/>
    <cellStyle name="Normal 120 3 2 2" xfId="15687"/>
    <cellStyle name="Normal 120 3 2 2 2" xfId="15688"/>
    <cellStyle name="Normal 120 3 2 3" xfId="15689"/>
    <cellStyle name="Normal 120 3 3" xfId="15690"/>
    <cellStyle name="Normal 120 3 3 2" xfId="15691"/>
    <cellStyle name="Normal 120 3 4" xfId="15692"/>
    <cellStyle name="Normal 120 4" xfId="15693"/>
    <cellStyle name="Normal 120 4 2" xfId="15694"/>
    <cellStyle name="Normal 120 4 2 2" xfId="15695"/>
    <cellStyle name="Normal 120 4 2 2 2" xfId="15696"/>
    <cellStyle name="Normal 120 4 2 3" xfId="15697"/>
    <cellStyle name="Normal 120 4 3" xfId="15698"/>
    <cellStyle name="Normal 120 4 3 2" xfId="15699"/>
    <cellStyle name="Normal 120 4 4" xfId="15700"/>
    <cellStyle name="Normal 120 5" xfId="15701"/>
    <cellStyle name="Normal 120 5 2" xfId="15702"/>
    <cellStyle name="Normal 120 5 2 2" xfId="15703"/>
    <cellStyle name="Normal 120 5 3" xfId="15704"/>
    <cellStyle name="Normal 120 6" xfId="15705"/>
    <cellStyle name="Normal 120 6 2" xfId="15706"/>
    <cellStyle name="Normal 120 7" xfId="15707"/>
    <cellStyle name="Normal 121" xfId="15708"/>
    <cellStyle name="Normal 121 2" xfId="15709"/>
    <cellStyle name="Normal 121 2 2" xfId="15710"/>
    <cellStyle name="Normal 121 2 2 2" xfId="15711"/>
    <cellStyle name="Normal 121 2 2 2 2" xfId="15712"/>
    <cellStyle name="Normal 121 2 2 2 2 2" xfId="15713"/>
    <cellStyle name="Normal 121 2 2 2 3" xfId="15714"/>
    <cellStyle name="Normal 121 2 2 3" xfId="15715"/>
    <cellStyle name="Normal 121 2 2 3 2" xfId="15716"/>
    <cellStyle name="Normal 121 2 2 4" xfId="15717"/>
    <cellStyle name="Normal 121 2 3" xfId="15718"/>
    <cellStyle name="Normal 121 2 3 2" xfId="15719"/>
    <cellStyle name="Normal 121 2 3 2 2" xfId="15720"/>
    <cellStyle name="Normal 121 2 3 2 2 2" xfId="15721"/>
    <cellStyle name="Normal 121 2 3 2 3" xfId="15722"/>
    <cellStyle name="Normal 121 2 3 3" xfId="15723"/>
    <cellStyle name="Normal 121 2 3 3 2" xfId="15724"/>
    <cellStyle name="Normal 121 2 3 4" xfId="15725"/>
    <cellStyle name="Normal 121 2 4" xfId="15726"/>
    <cellStyle name="Normal 121 2 4 2" xfId="15727"/>
    <cellStyle name="Normal 121 2 4 2 2" xfId="15728"/>
    <cellStyle name="Normal 121 2 4 3" xfId="15729"/>
    <cellStyle name="Normal 121 2 5" xfId="15730"/>
    <cellStyle name="Normal 121 2 5 2" xfId="15731"/>
    <cellStyle name="Normal 121 2 6" xfId="15732"/>
    <cellStyle name="Normal 121 3" xfId="15733"/>
    <cellStyle name="Normal 121 3 2" xfId="15734"/>
    <cellStyle name="Normal 121 3 2 2" xfId="15735"/>
    <cellStyle name="Normal 121 3 2 2 2" xfId="15736"/>
    <cellStyle name="Normal 121 3 2 3" xfId="15737"/>
    <cellStyle name="Normal 121 3 3" xfId="15738"/>
    <cellStyle name="Normal 121 3 3 2" xfId="15739"/>
    <cellStyle name="Normal 121 3 4" xfId="15740"/>
    <cellStyle name="Normal 121 4" xfId="15741"/>
    <cellStyle name="Normal 121 4 2" xfId="15742"/>
    <cellStyle name="Normal 121 4 2 2" xfId="15743"/>
    <cellStyle name="Normal 121 4 2 2 2" xfId="15744"/>
    <cellStyle name="Normal 121 4 2 3" xfId="15745"/>
    <cellStyle name="Normal 121 4 3" xfId="15746"/>
    <cellStyle name="Normal 121 4 3 2" xfId="15747"/>
    <cellStyle name="Normal 121 4 4" xfId="15748"/>
    <cellStyle name="Normal 121 5" xfId="15749"/>
    <cellStyle name="Normal 121 5 2" xfId="15750"/>
    <cellStyle name="Normal 121 5 2 2" xfId="15751"/>
    <cellStyle name="Normal 121 5 3" xfId="15752"/>
    <cellStyle name="Normal 121 6" xfId="15753"/>
    <cellStyle name="Normal 121 6 2" xfId="15754"/>
    <cellStyle name="Normal 121 7" xfId="15755"/>
    <cellStyle name="Normal 122" xfId="15756"/>
    <cellStyle name="Normal 122 2" xfId="15757"/>
    <cellStyle name="Normal 122 2 2" xfId="15758"/>
    <cellStyle name="Normal 122 2 2 2" xfId="15759"/>
    <cellStyle name="Normal 122 2 2 2 2" xfId="15760"/>
    <cellStyle name="Normal 122 2 2 3" xfId="15761"/>
    <cellStyle name="Normal 122 2 3" xfId="15762"/>
    <cellStyle name="Normal 122 2 3 2" xfId="15763"/>
    <cellStyle name="Normal 122 2 4" xfId="15764"/>
    <cellStyle name="Normal 122 3" xfId="15765"/>
    <cellStyle name="Normal 122 3 2" xfId="15766"/>
    <cellStyle name="Normal 122 3 2 2" xfId="15767"/>
    <cellStyle name="Normal 122 3 2 2 2" xfId="15768"/>
    <cellStyle name="Normal 122 3 2 3" xfId="15769"/>
    <cellStyle name="Normal 122 3 3" xfId="15770"/>
    <cellStyle name="Normal 122 3 3 2" xfId="15771"/>
    <cellStyle name="Normal 122 3 4" xfId="15772"/>
    <cellStyle name="Normal 122 4" xfId="15773"/>
    <cellStyle name="Normal 122 4 2" xfId="15774"/>
    <cellStyle name="Normal 122 4 2 2" xfId="15775"/>
    <cellStyle name="Normal 122 4 3" xfId="15776"/>
    <cellStyle name="Normal 122 5" xfId="15777"/>
    <cellStyle name="Normal 122 5 2" xfId="15778"/>
    <cellStyle name="Normal 122 6" xfId="15779"/>
    <cellStyle name="Normal 123" xfId="15780"/>
    <cellStyle name="Normal 123 2" xfId="15781"/>
    <cellStyle name="Normal 123 2 2" xfId="15782"/>
    <cellStyle name="Normal 123 2 2 2" xfId="15783"/>
    <cellStyle name="Normal 123 2 2 2 2" xfId="15784"/>
    <cellStyle name="Normal 123 2 2 2 2 2" xfId="15785"/>
    <cellStyle name="Normal 123 2 2 2 3" xfId="15786"/>
    <cellStyle name="Normal 123 2 2 3" xfId="15787"/>
    <cellStyle name="Normal 123 2 2 3 2" xfId="15788"/>
    <cellStyle name="Normal 123 2 2 4" xfId="15789"/>
    <cellStyle name="Normal 123 2 3" xfId="15790"/>
    <cellStyle name="Normal 123 2 3 2" xfId="15791"/>
    <cellStyle name="Normal 123 2 3 2 2" xfId="15792"/>
    <cellStyle name="Normal 123 2 3 2 2 2" xfId="15793"/>
    <cellStyle name="Normal 123 2 3 2 3" xfId="15794"/>
    <cellStyle name="Normal 123 2 3 3" xfId="15795"/>
    <cellStyle name="Normal 123 2 3 3 2" xfId="15796"/>
    <cellStyle name="Normal 123 2 3 4" xfId="15797"/>
    <cellStyle name="Normal 123 2 4" xfId="15798"/>
    <cellStyle name="Normal 123 2 4 2" xfId="15799"/>
    <cellStyle name="Normal 123 2 4 2 2" xfId="15800"/>
    <cellStyle name="Normal 123 2 4 3" xfId="15801"/>
    <cellStyle name="Normal 123 2 5" xfId="15802"/>
    <cellStyle name="Normal 123 2 5 2" xfId="15803"/>
    <cellStyle name="Normal 123 2 6" xfId="15804"/>
    <cellStyle name="Normal 123 3" xfId="15805"/>
    <cellStyle name="Normal 123 3 2" xfId="15806"/>
    <cellStyle name="Normal 123 3 2 2" xfId="15807"/>
    <cellStyle name="Normal 123 3 2 2 2" xfId="15808"/>
    <cellStyle name="Normal 123 3 2 3" xfId="15809"/>
    <cellStyle name="Normal 123 3 3" xfId="15810"/>
    <cellStyle name="Normal 123 3 3 2" xfId="15811"/>
    <cellStyle name="Normal 123 3 4" xfId="15812"/>
    <cellStyle name="Normal 123 4" xfId="15813"/>
    <cellStyle name="Normal 123 4 2" xfId="15814"/>
    <cellStyle name="Normal 123 4 2 2" xfId="15815"/>
    <cellStyle name="Normal 123 4 2 2 2" xfId="15816"/>
    <cellStyle name="Normal 123 4 2 3" xfId="15817"/>
    <cellStyle name="Normal 123 4 3" xfId="15818"/>
    <cellStyle name="Normal 123 4 3 2" xfId="15819"/>
    <cellStyle name="Normal 123 4 4" xfId="15820"/>
    <cellStyle name="Normal 123 5" xfId="15821"/>
    <cellStyle name="Normal 123 5 2" xfId="15822"/>
    <cellStyle name="Normal 123 5 2 2" xfId="15823"/>
    <cellStyle name="Normal 123 5 3" xfId="15824"/>
    <cellStyle name="Normal 123 6" xfId="15825"/>
    <cellStyle name="Normal 123 6 2" xfId="15826"/>
    <cellStyle name="Normal 123 7" xfId="15827"/>
    <cellStyle name="Normal 124" xfId="15828"/>
    <cellStyle name="Normal 124 2" xfId="15829"/>
    <cellStyle name="Normal 124 2 2" xfId="15830"/>
    <cellStyle name="Normal 124 2 2 2" xfId="15831"/>
    <cellStyle name="Normal 124 2 2 2 2" xfId="15832"/>
    <cellStyle name="Normal 124 2 2 2 2 2" xfId="15833"/>
    <cellStyle name="Normal 124 2 2 2 3" xfId="15834"/>
    <cellStyle name="Normal 124 2 2 3" xfId="15835"/>
    <cellStyle name="Normal 124 2 2 3 2" xfId="15836"/>
    <cellStyle name="Normal 124 2 2 4" xfId="15837"/>
    <cellStyle name="Normal 124 2 3" xfId="15838"/>
    <cellStyle name="Normal 124 2 3 2" xfId="15839"/>
    <cellStyle name="Normal 124 2 3 2 2" xfId="15840"/>
    <cellStyle name="Normal 124 2 3 2 2 2" xfId="15841"/>
    <cellStyle name="Normal 124 2 3 2 3" xfId="15842"/>
    <cellStyle name="Normal 124 2 3 3" xfId="15843"/>
    <cellStyle name="Normal 124 2 3 3 2" xfId="15844"/>
    <cellStyle name="Normal 124 2 3 4" xfId="15845"/>
    <cellStyle name="Normal 124 2 4" xfId="15846"/>
    <cellStyle name="Normal 124 2 4 2" xfId="15847"/>
    <cellStyle name="Normal 124 2 4 2 2" xfId="15848"/>
    <cellStyle name="Normal 124 2 4 3" xfId="15849"/>
    <cellStyle name="Normal 124 2 5" xfId="15850"/>
    <cellStyle name="Normal 124 2 5 2" xfId="15851"/>
    <cellStyle name="Normal 124 2 6" xfId="15852"/>
    <cellStyle name="Normal 124 3" xfId="15853"/>
    <cellStyle name="Normal 124 3 2" xfId="15854"/>
    <cellStyle name="Normal 124 3 2 2" xfId="15855"/>
    <cellStyle name="Normal 124 3 2 2 2" xfId="15856"/>
    <cellStyle name="Normal 124 3 2 3" xfId="15857"/>
    <cellStyle name="Normal 124 3 3" xfId="15858"/>
    <cellStyle name="Normal 124 3 3 2" xfId="15859"/>
    <cellStyle name="Normal 124 3 4" xfId="15860"/>
    <cellStyle name="Normal 124 4" xfId="15861"/>
    <cellStyle name="Normal 124 4 2" xfId="15862"/>
    <cellStyle name="Normal 124 4 2 2" xfId="15863"/>
    <cellStyle name="Normal 124 4 2 2 2" xfId="15864"/>
    <cellStyle name="Normal 124 4 2 3" xfId="15865"/>
    <cellStyle name="Normal 124 4 3" xfId="15866"/>
    <cellStyle name="Normal 124 4 3 2" xfId="15867"/>
    <cellStyle name="Normal 124 4 4" xfId="15868"/>
    <cellStyle name="Normal 124 5" xfId="15869"/>
    <cellStyle name="Normal 124 5 2" xfId="15870"/>
    <cellStyle name="Normal 124 5 2 2" xfId="15871"/>
    <cellStyle name="Normal 124 5 3" xfId="15872"/>
    <cellStyle name="Normal 124 6" xfId="15873"/>
    <cellStyle name="Normal 124 6 2" xfId="15874"/>
    <cellStyle name="Normal 124 7" xfId="15875"/>
    <cellStyle name="Normal 125" xfId="15876"/>
    <cellStyle name="Normal 125 2" xfId="15877"/>
    <cellStyle name="Normal 125 2 2" xfId="15878"/>
    <cellStyle name="Normal 125 2 2 2" xfId="15879"/>
    <cellStyle name="Normal 125 2 2 2 2" xfId="15880"/>
    <cellStyle name="Normal 125 2 2 2 2 2" xfId="15881"/>
    <cellStyle name="Normal 125 2 2 2 3" xfId="15882"/>
    <cellStyle name="Normal 125 2 2 3" xfId="15883"/>
    <cellStyle name="Normal 125 2 2 3 2" xfId="15884"/>
    <cellStyle name="Normal 125 2 2 4" xfId="15885"/>
    <cellStyle name="Normal 125 2 3" xfId="15886"/>
    <cellStyle name="Normal 125 2 3 2" xfId="15887"/>
    <cellStyle name="Normal 125 2 3 2 2" xfId="15888"/>
    <cellStyle name="Normal 125 2 3 2 2 2" xfId="15889"/>
    <cellStyle name="Normal 125 2 3 2 3" xfId="15890"/>
    <cellStyle name="Normal 125 2 3 3" xfId="15891"/>
    <cellStyle name="Normal 125 2 3 3 2" xfId="15892"/>
    <cellStyle name="Normal 125 2 3 4" xfId="15893"/>
    <cellStyle name="Normal 125 2 4" xfId="15894"/>
    <cellStyle name="Normal 125 2 4 2" xfId="15895"/>
    <cellStyle name="Normal 125 2 4 2 2" xfId="15896"/>
    <cellStyle name="Normal 125 2 4 3" xfId="15897"/>
    <cellStyle name="Normal 125 2 5" xfId="15898"/>
    <cellStyle name="Normal 125 2 5 2" xfId="15899"/>
    <cellStyle name="Normal 125 2 6" xfId="15900"/>
    <cellStyle name="Normal 125 3" xfId="15901"/>
    <cellStyle name="Normal 125 3 2" xfId="15902"/>
    <cellStyle name="Normal 125 3 2 2" xfId="15903"/>
    <cellStyle name="Normal 125 3 2 2 2" xfId="15904"/>
    <cellStyle name="Normal 125 3 2 3" xfId="15905"/>
    <cellStyle name="Normal 125 3 3" xfId="15906"/>
    <cellStyle name="Normal 125 3 3 2" xfId="15907"/>
    <cellStyle name="Normal 125 3 4" xfId="15908"/>
    <cellStyle name="Normal 125 4" xfId="15909"/>
    <cellStyle name="Normal 125 4 2" xfId="15910"/>
    <cellStyle name="Normal 125 4 2 2" xfId="15911"/>
    <cellStyle name="Normal 125 4 2 2 2" xfId="15912"/>
    <cellStyle name="Normal 125 4 2 3" xfId="15913"/>
    <cellStyle name="Normal 125 4 3" xfId="15914"/>
    <cellStyle name="Normal 125 4 3 2" xfId="15915"/>
    <cellStyle name="Normal 125 4 4" xfId="15916"/>
    <cellStyle name="Normal 125 5" xfId="15917"/>
    <cellStyle name="Normal 125 5 2" xfId="15918"/>
    <cellStyle name="Normal 125 5 2 2" xfId="15919"/>
    <cellStyle name="Normal 125 5 3" xfId="15920"/>
    <cellStyle name="Normal 125 6" xfId="15921"/>
    <cellStyle name="Normal 125 6 2" xfId="15922"/>
    <cellStyle name="Normal 125 7" xfId="15923"/>
    <cellStyle name="Normal 126" xfId="15924"/>
    <cellStyle name="Normal 126 2" xfId="15925"/>
    <cellStyle name="Normal 126 2 2" xfId="15926"/>
    <cellStyle name="Normal 126 2 2 2" xfId="15927"/>
    <cellStyle name="Normal 126 2 2 2 2" xfId="15928"/>
    <cellStyle name="Normal 126 2 2 2 2 2" xfId="15929"/>
    <cellStyle name="Normal 126 2 2 2 3" xfId="15930"/>
    <cellStyle name="Normal 126 2 2 3" xfId="15931"/>
    <cellStyle name="Normal 126 2 2 3 2" xfId="15932"/>
    <cellStyle name="Normal 126 2 2 4" xfId="15933"/>
    <cellStyle name="Normal 126 2 3" xfId="15934"/>
    <cellStyle name="Normal 126 2 3 2" xfId="15935"/>
    <cellStyle name="Normal 126 2 3 2 2" xfId="15936"/>
    <cellStyle name="Normal 126 2 3 2 2 2" xfId="15937"/>
    <cellStyle name="Normal 126 2 3 2 3" xfId="15938"/>
    <cellStyle name="Normal 126 2 3 3" xfId="15939"/>
    <cellStyle name="Normal 126 2 3 3 2" xfId="15940"/>
    <cellStyle name="Normal 126 2 3 4" xfId="15941"/>
    <cellStyle name="Normal 126 2 4" xfId="15942"/>
    <cellStyle name="Normal 126 2 4 2" xfId="15943"/>
    <cellStyle name="Normal 126 2 4 2 2" xfId="15944"/>
    <cellStyle name="Normal 126 2 4 3" xfId="15945"/>
    <cellStyle name="Normal 126 2 5" xfId="15946"/>
    <cellStyle name="Normal 126 2 5 2" xfId="15947"/>
    <cellStyle name="Normal 126 2 6" xfId="15948"/>
    <cellStyle name="Normal 126 3" xfId="15949"/>
    <cellStyle name="Normal 126 3 2" xfId="15950"/>
    <cellStyle name="Normal 126 3 2 2" xfId="15951"/>
    <cellStyle name="Normal 126 3 2 2 2" xfId="15952"/>
    <cellStyle name="Normal 126 3 2 3" xfId="15953"/>
    <cellStyle name="Normal 126 3 3" xfId="15954"/>
    <cellStyle name="Normal 126 3 3 2" xfId="15955"/>
    <cellStyle name="Normal 126 3 4" xfId="15956"/>
    <cellStyle name="Normal 126 4" xfId="15957"/>
    <cellStyle name="Normal 126 4 2" xfId="15958"/>
    <cellStyle name="Normal 126 4 2 2" xfId="15959"/>
    <cellStyle name="Normal 126 4 2 2 2" xfId="15960"/>
    <cellStyle name="Normal 126 4 2 3" xfId="15961"/>
    <cellStyle name="Normal 126 4 3" xfId="15962"/>
    <cellStyle name="Normal 126 4 3 2" xfId="15963"/>
    <cellStyle name="Normal 126 4 4" xfId="15964"/>
    <cellStyle name="Normal 126 5" xfId="15965"/>
    <cellStyle name="Normal 126 5 2" xfId="15966"/>
    <cellStyle name="Normal 126 5 2 2" xfId="15967"/>
    <cellStyle name="Normal 126 5 3" xfId="15968"/>
    <cellStyle name="Normal 126 6" xfId="15969"/>
    <cellStyle name="Normal 126 6 2" xfId="15970"/>
    <cellStyle name="Normal 126 7" xfId="15971"/>
    <cellStyle name="Normal 127" xfId="15972"/>
    <cellStyle name="Normal 127 2" xfId="15973"/>
    <cellStyle name="Normal 127 2 2" xfId="15974"/>
    <cellStyle name="Normal 127 2 2 2" xfId="15975"/>
    <cellStyle name="Normal 127 2 2 2 2" xfId="15976"/>
    <cellStyle name="Normal 127 2 2 2 2 2" xfId="15977"/>
    <cellStyle name="Normal 127 2 2 2 3" xfId="15978"/>
    <cellStyle name="Normal 127 2 2 3" xfId="15979"/>
    <cellStyle name="Normal 127 2 2 3 2" xfId="15980"/>
    <cellStyle name="Normal 127 2 2 4" xfId="15981"/>
    <cellStyle name="Normal 127 2 3" xfId="15982"/>
    <cellStyle name="Normal 127 2 3 2" xfId="15983"/>
    <cellStyle name="Normal 127 2 3 2 2" xfId="15984"/>
    <cellStyle name="Normal 127 2 3 2 2 2" xfId="15985"/>
    <cellStyle name="Normal 127 2 3 2 3" xfId="15986"/>
    <cellStyle name="Normal 127 2 3 3" xfId="15987"/>
    <cellStyle name="Normal 127 2 3 3 2" xfId="15988"/>
    <cellStyle name="Normal 127 2 3 4" xfId="15989"/>
    <cellStyle name="Normal 127 2 4" xfId="15990"/>
    <cellStyle name="Normal 127 2 4 2" xfId="15991"/>
    <cellStyle name="Normal 127 2 4 2 2" xfId="15992"/>
    <cellStyle name="Normal 127 2 4 3" xfId="15993"/>
    <cellStyle name="Normal 127 2 5" xfId="15994"/>
    <cellStyle name="Normal 127 2 5 2" xfId="15995"/>
    <cellStyle name="Normal 127 2 6" xfId="15996"/>
    <cellStyle name="Normal 127 3" xfId="15997"/>
    <cellStyle name="Normal 127 3 2" xfId="15998"/>
    <cellStyle name="Normal 127 3 2 2" xfId="15999"/>
    <cellStyle name="Normal 127 3 2 2 2" xfId="16000"/>
    <cellStyle name="Normal 127 3 2 3" xfId="16001"/>
    <cellStyle name="Normal 127 3 3" xfId="16002"/>
    <cellStyle name="Normal 127 3 3 2" xfId="16003"/>
    <cellStyle name="Normal 127 3 4" xfId="16004"/>
    <cellStyle name="Normal 127 4" xfId="16005"/>
    <cellStyle name="Normal 127 4 2" xfId="16006"/>
    <cellStyle name="Normal 127 4 2 2" xfId="16007"/>
    <cellStyle name="Normal 127 4 2 2 2" xfId="16008"/>
    <cellStyle name="Normal 127 4 2 3" xfId="16009"/>
    <cellStyle name="Normal 127 4 3" xfId="16010"/>
    <cellStyle name="Normal 127 4 3 2" xfId="16011"/>
    <cellStyle name="Normal 127 4 4" xfId="16012"/>
    <cellStyle name="Normal 127 5" xfId="16013"/>
    <cellStyle name="Normal 127 5 2" xfId="16014"/>
    <cellStyle name="Normal 127 5 2 2" xfId="16015"/>
    <cellStyle name="Normal 127 5 3" xfId="16016"/>
    <cellStyle name="Normal 127 6" xfId="16017"/>
    <cellStyle name="Normal 127 6 2" xfId="16018"/>
    <cellStyle name="Normal 127 7" xfId="16019"/>
    <cellStyle name="Normal 128" xfId="16020"/>
    <cellStyle name="Normal 128 2" xfId="16021"/>
    <cellStyle name="Normal 128 2 2" xfId="16022"/>
    <cellStyle name="Normal 128 2 2 2" xfId="16023"/>
    <cellStyle name="Normal 128 2 2 2 2" xfId="16024"/>
    <cellStyle name="Normal 128 2 2 2 2 2" xfId="16025"/>
    <cellStyle name="Normal 128 2 2 2 3" xfId="16026"/>
    <cellStyle name="Normal 128 2 2 3" xfId="16027"/>
    <cellStyle name="Normal 128 2 2 3 2" xfId="16028"/>
    <cellStyle name="Normal 128 2 2 4" xfId="16029"/>
    <cellStyle name="Normal 128 2 3" xfId="16030"/>
    <cellStyle name="Normal 128 2 3 2" xfId="16031"/>
    <cellStyle name="Normal 128 2 3 2 2" xfId="16032"/>
    <cellStyle name="Normal 128 2 3 2 2 2" xfId="16033"/>
    <cellStyle name="Normal 128 2 3 2 3" xfId="16034"/>
    <cellStyle name="Normal 128 2 3 3" xfId="16035"/>
    <cellStyle name="Normal 128 2 3 3 2" xfId="16036"/>
    <cellStyle name="Normal 128 2 3 4" xfId="16037"/>
    <cellStyle name="Normal 128 2 4" xfId="16038"/>
    <cellStyle name="Normal 128 2 4 2" xfId="16039"/>
    <cellStyle name="Normal 128 2 4 2 2" xfId="16040"/>
    <cellStyle name="Normal 128 2 4 3" xfId="16041"/>
    <cellStyle name="Normal 128 2 5" xfId="16042"/>
    <cellStyle name="Normal 128 2 5 2" xfId="16043"/>
    <cellStyle name="Normal 128 2 6" xfId="16044"/>
    <cellStyle name="Normal 128 3" xfId="16045"/>
    <cellStyle name="Normal 128 3 2" xfId="16046"/>
    <cellStyle name="Normal 128 3 2 2" xfId="16047"/>
    <cellStyle name="Normal 128 3 2 2 2" xfId="16048"/>
    <cellStyle name="Normal 128 3 2 3" xfId="16049"/>
    <cellStyle name="Normal 128 3 3" xfId="16050"/>
    <cellStyle name="Normal 128 3 3 2" xfId="16051"/>
    <cellStyle name="Normal 128 3 4" xfId="16052"/>
    <cellStyle name="Normal 128 4" xfId="16053"/>
    <cellStyle name="Normal 128 4 2" xfId="16054"/>
    <cellStyle name="Normal 128 4 2 2" xfId="16055"/>
    <cellStyle name="Normal 128 4 2 2 2" xfId="16056"/>
    <cellStyle name="Normal 128 4 2 3" xfId="16057"/>
    <cellStyle name="Normal 128 4 3" xfId="16058"/>
    <cellStyle name="Normal 128 4 3 2" xfId="16059"/>
    <cellStyle name="Normal 128 4 4" xfId="16060"/>
    <cellStyle name="Normal 128 5" xfId="16061"/>
    <cellStyle name="Normal 128 5 2" xfId="16062"/>
    <cellStyle name="Normal 128 5 2 2" xfId="16063"/>
    <cellStyle name="Normal 128 5 3" xfId="16064"/>
    <cellStyle name="Normal 128 6" xfId="16065"/>
    <cellStyle name="Normal 128 6 2" xfId="16066"/>
    <cellStyle name="Normal 128 7" xfId="16067"/>
    <cellStyle name="Normal 129" xfId="16068"/>
    <cellStyle name="Normal 129 2" xfId="16069"/>
    <cellStyle name="Normal 129 2 2" xfId="16070"/>
    <cellStyle name="Normal 129 2 2 2" xfId="16071"/>
    <cellStyle name="Normal 129 2 2 2 2" xfId="16072"/>
    <cellStyle name="Normal 129 2 2 2 2 2" xfId="16073"/>
    <cellStyle name="Normal 129 2 2 2 3" xfId="16074"/>
    <cellStyle name="Normal 129 2 2 3" xfId="16075"/>
    <cellStyle name="Normal 129 2 2 3 2" xfId="16076"/>
    <cellStyle name="Normal 129 2 2 4" xfId="16077"/>
    <cellStyle name="Normal 129 2 3" xfId="16078"/>
    <cellStyle name="Normal 129 2 3 2" xfId="16079"/>
    <cellStyle name="Normal 129 2 3 2 2" xfId="16080"/>
    <cellStyle name="Normal 129 2 3 2 2 2" xfId="16081"/>
    <cellStyle name="Normal 129 2 3 2 3" xfId="16082"/>
    <cellStyle name="Normal 129 2 3 3" xfId="16083"/>
    <cellStyle name="Normal 129 2 3 3 2" xfId="16084"/>
    <cellStyle name="Normal 129 2 3 4" xfId="16085"/>
    <cellStyle name="Normal 129 2 4" xfId="16086"/>
    <cellStyle name="Normal 129 2 4 2" xfId="16087"/>
    <cellStyle name="Normal 129 2 4 2 2" xfId="16088"/>
    <cellStyle name="Normal 129 2 4 3" xfId="16089"/>
    <cellStyle name="Normal 129 2 5" xfId="16090"/>
    <cellStyle name="Normal 129 2 5 2" xfId="16091"/>
    <cellStyle name="Normal 129 2 6" xfId="16092"/>
    <cellStyle name="Normal 129 3" xfId="16093"/>
    <cellStyle name="Normal 129 3 2" xfId="16094"/>
    <cellStyle name="Normal 129 3 2 2" xfId="16095"/>
    <cellStyle name="Normal 129 3 2 2 2" xfId="16096"/>
    <cellStyle name="Normal 129 3 2 3" xfId="16097"/>
    <cellStyle name="Normal 129 3 3" xfId="16098"/>
    <cellStyle name="Normal 129 3 3 2" xfId="16099"/>
    <cellStyle name="Normal 129 3 4" xfId="16100"/>
    <cellStyle name="Normal 129 4" xfId="16101"/>
    <cellStyle name="Normal 129 4 2" xfId="16102"/>
    <cellStyle name="Normal 129 4 2 2" xfId="16103"/>
    <cellStyle name="Normal 129 4 2 2 2" xfId="16104"/>
    <cellStyle name="Normal 129 4 2 3" xfId="16105"/>
    <cellStyle name="Normal 129 4 3" xfId="16106"/>
    <cellStyle name="Normal 129 4 3 2" xfId="16107"/>
    <cellStyle name="Normal 129 4 4" xfId="16108"/>
    <cellStyle name="Normal 129 5" xfId="16109"/>
    <cellStyle name="Normal 129 5 2" xfId="16110"/>
    <cellStyle name="Normal 129 5 2 2" xfId="16111"/>
    <cellStyle name="Normal 129 5 3" xfId="16112"/>
    <cellStyle name="Normal 129 6" xfId="16113"/>
    <cellStyle name="Normal 129 6 2" xfId="16114"/>
    <cellStyle name="Normal 129 7" xfId="16115"/>
    <cellStyle name="Normal 13" xfId="16116"/>
    <cellStyle name="Normal 13 2" xfId="16117"/>
    <cellStyle name="Normal 13 2 2" xfId="16118"/>
    <cellStyle name="Normal 13 3" xfId="16119"/>
    <cellStyle name="Normal 13 3 2" xfId="16120"/>
    <cellStyle name="Normal 13 4" xfId="16121"/>
    <cellStyle name="Normal 13 5" xfId="16122"/>
    <cellStyle name="Normal 13 6" xfId="16123"/>
    <cellStyle name="Normal 13 7" xfId="16124"/>
    <cellStyle name="Normal 130" xfId="16125"/>
    <cellStyle name="Normal 130 2" xfId="16126"/>
    <cellStyle name="Normal 130 2 2" xfId="16127"/>
    <cellStyle name="Normal 130 2 2 2" xfId="16128"/>
    <cellStyle name="Normal 130 2 2 2 2" xfId="16129"/>
    <cellStyle name="Normal 130 2 2 2 2 2" xfId="16130"/>
    <cellStyle name="Normal 130 2 2 2 3" xfId="16131"/>
    <cellStyle name="Normal 130 2 2 3" xfId="16132"/>
    <cellStyle name="Normal 130 2 2 3 2" xfId="16133"/>
    <cellStyle name="Normal 130 2 2 4" xfId="16134"/>
    <cellStyle name="Normal 130 2 3" xfId="16135"/>
    <cellStyle name="Normal 130 2 3 2" xfId="16136"/>
    <cellStyle name="Normal 130 2 3 2 2" xfId="16137"/>
    <cellStyle name="Normal 130 2 3 2 2 2" xfId="16138"/>
    <cellStyle name="Normal 130 2 3 2 3" xfId="16139"/>
    <cellStyle name="Normal 130 2 3 3" xfId="16140"/>
    <cellStyle name="Normal 130 2 3 3 2" xfId="16141"/>
    <cellStyle name="Normal 130 2 3 4" xfId="16142"/>
    <cellStyle name="Normal 130 2 4" xfId="16143"/>
    <cellStyle name="Normal 130 2 4 2" xfId="16144"/>
    <cellStyle name="Normal 130 2 4 2 2" xfId="16145"/>
    <cellStyle name="Normal 130 2 4 3" xfId="16146"/>
    <cellStyle name="Normal 130 2 5" xfId="16147"/>
    <cellStyle name="Normal 130 2 5 2" xfId="16148"/>
    <cellStyle name="Normal 130 2 6" xfId="16149"/>
    <cellStyle name="Normal 130 3" xfId="16150"/>
    <cellStyle name="Normal 130 3 2" xfId="16151"/>
    <cellStyle name="Normal 130 3 2 2" xfId="16152"/>
    <cellStyle name="Normal 130 3 2 2 2" xfId="16153"/>
    <cellStyle name="Normal 130 3 2 3" xfId="16154"/>
    <cellStyle name="Normal 130 3 3" xfId="16155"/>
    <cellStyle name="Normal 130 3 3 2" xfId="16156"/>
    <cellStyle name="Normal 130 3 4" xfId="16157"/>
    <cellStyle name="Normal 130 4" xfId="16158"/>
    <cellStyle name="Normal 130 4 2" xfId="16159"/>
    <cellStyle name="Normal 130 4 2 2" xfId="16160"/>
    <cellStyle name="Normal 130 4 2 2 2" xfId="16161"/>
    <cellStyle name="Normal 130 4 2 3" xfId="16162"/>
    <cellStyle name="Normal 130 4 3" xfId="16163"/>
    <cellStyle name="Normal 130 4 3 2" xfId="16164"/>
    <cellStyle name="Normal 130 4 4" xfId="16165"/>
    <cellStyle name="Normal 130 5" xfId="16166"/>
    <cellStyle name="Normal 130 5 2" xfId="16167"/>
    <cellStyle name="Normal 130 5 2 2" xfId="16168"/>
    <cellStyle name="Normal 130 5 3" xfId="16169"/>
    <cellStyle name="Normal 130 6" xfId="16170"/>
    <cellStyle name="Normal 130 6 2" xfId="16171"/>
    <cellStyle name="Normal 130 7" xfId="16172"/>
    <cellStyle name="Normal 131" xfId="16173"/>
    <cellStyle name="Normal 131 2" xfId="16174"/>
    <cellStyle name="Normal 131 2 2" xfId="16175"/>
    <cellStyle name="Normal 131 2 2 2" xfId="16176"/>
    <cellStyle name="Normal 131 2 2 2 2" xfId="16177"/>
    <cellStyle name="Normal 131 2 2 3" xfId="16178"/>
    <cellStyle name="Normal 131 2 3" xfId="16179"/>
    <cellStyle name="Normal 131 2 3 2" xfId="16180"/>
    <cellStyle name="Normal 131 2 4" xfId="16181"/>
    <cellStyle name="Normal 131 3" xfId="16182"/>
    <cellStyle name="Normal 131 3 2" xfId="16183"/>
    <cellStyle name="Normal 131 3 2 2" xfId="16184"/>
    <cellStyle name="Normal 131 3 2 2 2" xfId="16185"/>
    <cellStyle name="Normal 131 3 2 3" xfId="16186"/>
    <cellStyle name="Normal 131 3 3" xfId="16187"/>
    <cellStyle name="Normal 131 3 3 2" xfId="16188"/>
    <cellStyle name="Normal 131 3 4" xfId="16189"/>
    <cellStyle name="Normal 131 4" xfId="16190"/>
    <cellStyle name="Normal 131 4 2" xfId="16191"/>
    <cellStyle name="Normal 131 4 2 2" xfId="16192"/>
    <cellStyle name="Normal 131 4 3" xfId="16193"/>
    <cellStyle name="Normal 131 5" xfId="16194"/>
    <cellStyle name="Normal 131 5 2" xfId="16195"/>
    <cellStyle name="Normal 131 6" xfId="16196"/>
    <cellStyle name="Normal 132" xfId="16197"/>
    <cellStyle name="Normal 132 2" xfId="16198"/>
    <cellStyle name="Normal 132 2 2" xfId="16199"/>
    <cellStyle name="Normal 132 2 2 2" xfId="16200"/>
    <cellStyle name="Normal 132 2 2 2 2" xfId="16201"/>
    <cellStyle name="Normal 132 2 2 3" xfId="16202"/>
    <cellStyle name="Normal 132 2 3" xfId="16203"/>
    <cellStyle name="Normal 132 2 3 2" xfId="16204"/>
    <cellStyle name="Normal 132 2 4" xfId="16205"/>
    <cellStyle name="Normal 132 3" xfId="16206"/>
    <cellStyle name="Normal 132 3 2" xfId="16207"/>
    <cellStyle name="Normal 132 3 2 2" xfId="16208"/>
    <cellStyle name="Normal 132 3 2 2 2" xfId="16209"/>
    <cellStyle name="Normal 132 3 2 3" xfId="16210"/>
    <cellStyle name="Normal 132 3 3" xfId="16211"/>
    <cellStyle name="Normal 132 3 3 2" xfId="16212"/>
    <cellStyle name="Normal 132 3 4" xfId="16213"/>
    <cellStyle name="Normal 132 4" xfId="16214"/>
    <cellStyle name="Normal 132 4 2" xfId="16215"/>
    <cellStyle name="Normal 132 4 2 2" xfId="16216"/>
    <cellStyle name="Normal 132 4 3" xfId="16217"/>
    <cellStyle name="Normal 132 5" xfId="16218"/>
    <cellStyle name="Normal 132 5 2" xfId="16219"/>
    <cellStyle name="Normal 132 6" xfId="16220"/>
    <cellStyle name="Normal 133" xfId="16221"/>
    <cellStyle name="Normal 133 2" xfId="16222"/>
    <cellStyle name="Normal 133 2 2" xfId="16223"/>
    <cellStyle name="Normal 133 2 2 2" xfId="16224"/>
    <cellStyle name="Normal 133 2 2 2 2" xfId="16225"/>
    <cellStyle name="Normal 133 2 2 3" xfId="16226"/>
    <cellStyle name="Normal 133 2 3" xfId="16227"/>
    <cellStyle name="Normal 133 2 3 2" xfId="16228"/>
    <cellStyle name="Normal 133 2 4" xfId="16229"/>
    <cellStyle name="Normal 133 3" xfId="16230"/>
    <cellStyle name="Normal 133 3 2" xfId="16231"/>
    <cellStyle name="Normal 133 3 2 2" xfId="16232"/>
    <cellStyle name="Normal 133 3 2 2 2" xfId="16233"/>
    <cellStyle name="Normal 133 3 2 3" xfId="16234"/>
    <cellStyle name="Normal 133 3 3" xfId="16235"/>
    <cellStyle name="Normal 133 3 3 2" xfId="16236"/>
    <cellStyle name="Normal 133 3 4" xfId="16237"/>
    <cellStyle name="Normal 133 4" xfId="16238"/>
    <cellStyle name="Normal 133 4 2" xfId="16239"/>
    <cellStyle name="Normal 133 4 2 2" xfId="16240"/>
    <cellStyle name="Normal 133 4 3" xfId="16241"/>
    <cellStyle name="Normal 133 5" xfId="16242"/>
    <cellStyle name="Normal 133 5 2" xfId="16243"/>
    <cellStyle name="Normal 133 6" xfId="16244"/>
    <cellStyle name="Normal 134" xfId="16245"/>
    <cellStyle name="Normal 134 2" xfId="16246"/>
    <cellStyle name="Normal 134 2 2" xfId="16247"/>
    <cellStyle name="Normal 134 2 2 2" xfId="16248"/>
    <cellStyle name="Normal 134 2 2 2 2" xfId="16249"/>
    <cellStyle name="Normal 134 2 2 3" xfId="16250"/>
    <cellStyle name="Normal 134 2 3" xfId="16251"/>
    <cellStyle name="Normal 134 2 3 2" xfId="16252"/>
    <cellStyle name="Normal 134 2 4" xfId="16253"/>
    <cellStyle name="Normal 134 3" xfId="16254"/>
    <cellStyle name="Normal 134 3 2" xfId="16255"/>
    <cellStyle name="Normal 134 3 2 2" xfId="16256"/>
    <cellStyle name="Normal 134 3 2 2 2" xfId="16257"/>
    <cellStyle name="Normal 134 3 2 3" xfId="16258"/>
    <cellStyle name="Normal 134 3 3" xfId="16259"/>
    <cellStyle name="Normal 134 3 3 2" xfId="16260"/>
    <cellStyle name="Normal 134 3 4" xfId="16261"/>
    <cellStyle name="Normal 134 4" xfId="16262"/>
    <cellStyle name="Normal 134 4 2" xfId="16263"/>
    <cellStyle name="Normal 134 4 2 2" xfId="16264"/>
    <cellStyle name="Normal 134 4 3" xfId="16265"/>
    <cellStyle name="Normal 134 5" xfId="16266"/>
    <cellStyle name="Normal 134 5 2" xfId="16267"/>
    <cellStyle name="Normal 134 6" xfId="16268"/>
    <cellStyle name="Normal 135" xfId="16269"/>
    <cellStyle name="Normal 135 2" xfId="16270"/>
    <cellStyle name="Normal 135 2 2" xfId="16271"/>
    <cellStyle name="Normal 135 2 2 2" xfId="16272"/>
    <cellStyle name="Normal 135 2 2 2 2" xfId="16273"/>
    <cellStyle name="Normal 135 2 2 2 2 2" xfId="16274"/>
    <cellStyle name="Normal 135 2 2 2 3" xfId="16275"/>
    <cellStyle name="Normal 135 2 2 3" xfId="16276"/>
    <cellStyle name="Normal 135 2 2 3 2" xfId="16277"/>
    <cellStyle name="Normal 135 2 2 4" xfId="16278"/>
    <cellStyle name="Normal 135 2 3" xfId="16279"/>
    <cellStyle name="Normal 135 2 3 2" xfId="16280"/>
    <cellStyle name="Normal 135 2 3 2 2" xfId="16281"/>
    <cellStyle name="Normal 135 2 3 2 2 2" xfId="16282"/>
    <cellStyle name="Normal 135 2 3 2 3" xfId="16283"/>
    <cellStyle name="Normal 135 2 3 3" xfId="16284"/>
    <cellStyle name="Normal 135 2 3 3 2" xfId="16285"/>
    <cellStyle name="Normal 135 2 3 4" xfId="16286"/>
    <cellStyle name="Normal 135 2 4" xfId="16287"/>
    <cellStyle name="Normal 135 2 4 2" xfId="16288"/>
    <cellStyle name="Normal 135 2 4 2 2" xfId="16289"/>
    <cellStyle name="Normal 135 2 4 3" xfId="16290"/>
    <cellStyle name="Normal 135 2 5" xfId="16291"/>
    <cellStyle name="Normal 135 2 5 2" xfId="16292"/>
    <cellStyle name="Normal 135 2 6" xfId="16293"/>
    <cellStyle name="Normal 135 3" xfId="16294"/>
    <cellStyle name="Normal 135 3 2" xfId="16295"/>
    <cellStyle name="Normal 135 3 2 2" xfId="16296"/>
    <cellStyle name="Normal 135 3 2 2 2" xfId="16297"/>
    <cellStyle name="Normal 135 3 2 3" xfId="16298"/>
    <cellStyle name="Normal 135 3 3" xfId="16299"/>
    <cellStyle name="Normal 135 3 3 2" xfId="16300"/>
    <cellStyle name="Normal 135 3 4" xfId="16301"/>
    <cellStyle name="Normal 135 4" xfId="16302"/>
    <cellStyle name="Normal 135 4 2" xfId="16303"/>
    <cellStyle name="Normal 135 4 2 2" xfId="16304"/>
    <cellStyle name="Normal 135 4 2 2 2" xfId="16305"/>
    <cellStyle name="Normal 135 4 2 3" xfId="16306"/>
    <cellStyle name="Normal 135 4 3" xfId="16307"/>
    <cellStyle name="Normal 135 4 3 2" xfId="16308"/>
    <cellStyle name="Normal 135 4 4" xfId="16309"/>
    <cellStyle name="Normal 135 5" xfId="16310"/>
    <cellStyle name="Normal 135 5 2" xfId="16311"/>
    <cellStyle name="Normal 135 5 2 2" xfId="16312"/>
    <cellStyle name="Normal 135 5 3" xfId="16313"/>
    <cellStyle name="Normal 135 6" xfId="16314"/>
    <cellStyle name="Normal 135 6 2" xfId="16315"/>
    <cellStyle name="Normal 135 7" xfId="16316"/>
    <cellStyle name="Normal 136" xfId="16317"/>
    <cellStyle name="Normal 136 2" xfId="16318"/>
    <cellStyle name="Normal 136 2 2" xfId="16319"/>
    <cellStyle name="Normal 136 2 2 2" xfId="16320"/>
    <cellStyle name="Normal 136 2 2 2 2" xfId="16321"/>
    <cellStyle name="Normal 136 2 2 2 2 2" xfId="16322"/>
    <cellStyle name="Normal 136 2 2 2 3" xfId="16323"/>
    <cellStyle name="Normal 136 2 2 3" xfId="16324"/>
    <cellStyle name="Normal 136 2 2 3 2" xfId="16325"/>
    <cellStyle name="Normal 136 2 2 4" xfId="16326"/>
    <cellStyle name="Normal 136 2 3" xfId="16327"/>
    <cellStyle name="Normal 136 2 3 2" xfId="16328"/>
    <cellStyle name="Normal 136 2 3 2 2" xfId="16329"/>
    <cellStyle name="Normal 136 2 3 2 2 2" xfId="16330"/>
    <cellStyle name="Normal 136 2 3 2 3" xfId="16331"/>
    <cellStyle name="Normal 136 2 3 3" xfId="16332"/>
    <cellStyle name="Normal 136 2 3 3 2" xfId="16333"/>
    <cellStyle name="Normal 136 2 3 4" xfId="16334"/>
    <cellStyle name="Normal 136 2 4" xfId="16335"/>
    <cellStyle name="Normal 136 2 4 2" xfId="16336"/>
    <cellStyle name="Normal 136 2 4 2 2" xfId="16337"/>
    <cellStyle name="Normal 136 2 4 3" xfId="16338"/>
    <cellStyle name="Normal 136 2 5" xfId="16339"/>
    <cellStyle name="Normal 136 2 5 2" xfId="16340"/>
    <cellStyle name="Normal 136 2 6" xfId="16341"/>
    <cellStyle name="Normal 136 3" xfId="16342"/>
    <cellStyle name="Normal 136 3 2" xfId="16343"/>
    <cellStyle name="Normal 136 3 2 2" xfId="16344"/>
    <cellStyle name="Normal 136 3 2 2 2" xfId="16345"/>
    <cellStyle name="Normal 136 3 2 3" xfId="16346"/>
    <cellStyle name="Normal 136 3 3" xfId="16347"/>
    <cellStyle name="Normal 136 3 3 2" xfId="16348"/>
    <cellStyle name="Normal 136 3 4" xfId="16349"/>
    <cellStyle name="Normal 136 4" xfId="16350"/>
    <cellStyle name="Normal 136 4 2" xfId="16351"/>
    <cellStyle name="Normal 136 4 2 2" xfId="16352"/>
    <cellStyle name="Normal 136 4 2 2 2" xfId="16353"/>
    <cellStyle name="Normal 136 4 2 3" xfId="16354"/>
    <cellStyle name="Normal 136 4 3" xfId="16355"/>
    <cellStyle name="Normal 136 4 3 2" xfId="16356"/>
    <cellStyle name="Normal 136 4 4" xfId="16357"/>
    <cellStyle name="Normal 136 5" xfId="16358"/>
    <cellStyle name="Normal 136 5 2" xfId="16359"/>
    <cellStyle name="Normal 136 5 2 2" xfId="16360"/>
    <cellStyle name="Normal 136 5 3" xfId="16361"/>
    <cellStyle name="Normal 136 6" xfId="16362"/>
    <cellStyle name="Normal 136 6 2" xfId="16363"/>
    <cellStyle name="Normal 136 7" xfId="16364"/>
    <cellStyle name="Normal 137" xfId="16365"/>
    <cellStyle name="Normal 137 2" xfId="16366"/>
    <cellStyle name="Normal 137 2 2" xfId="16367"/>
    <cellStyle name="Normal 137 2 2 2" xfId="16368"/>
    <cellStyle name="Normal 137 2 2 2 2" xfId="16369"/>
    <cellStyle name="Normal 137 2 2 2 2 2" xfId="16370"/>
    <cellStyle name="Normal 137 2 2 2 3" xfId="16371"/>
    <cellStyle name="Normal 137 2 2 3" xfId="16372"/>
    <cellStyle name="Normal 137 2 2 3 2" xfId="16373"/>
    <cellStyle name="Normal 137 2 2 4" xfId="16374"/>
    <cellStyle name="Normal 137 2 3" xfId="16375"/>
    <cellStyle name="Normal 137 2 3 2" xfId="16376"/>
    <cellStyle name="Normal 137 2 3 2 2" xfId="16377"/>
    <cellStyle name="Normal 137 2 3 2 2 2" xfId="16378"/>
    <cellStyle name="Normal 137 2 3 2 3" xfId="16379"/>
    <cellStyle name="Normal 137 2 3 3" xfId="16380"/>
    <cellStyle name="Normal 137 2 3 3 2" xfId="16381"/>
    <cellStyle name="Normal 137 2 3 4" xfId="16382"/>
    <cellStyle name="Normal 137 2 4" xfId="16383"/>
    <cellStyle name="Normal 137 2 4 2" xfId="16384"/>
    <cellStyle name="Normal 137 2 4 2 2" xfId="16385"/>
    <cellStyle name="Normal 137 2 4 3" xfId="16386"/>
    <cellStyle name="Normal 137 2 5" xfId="16387"/>
    <cellStyle name="Normal 137 2 5 2" xfId="16388"/>
    <cellStyle name="Normal 137 2 6" xfId="16389"/>
    <cellStyle name="Normal 137 3" xfId="16390"/>
    <cellStyle name="Normal 137 3 2" xfId="16391"/>
    <cellStyle name="Normal 137 3 2 2" xfId="16392"/>
    <cellStyle name="Normal 137 3 2 2 2" xfId="16393"/>
    <cellStyle name="Normal 137 3 2 3" xfId="16394"/>
    <cellStyle name="Normal 137 3 3" xfId="16395"/>
    <cellStyle name="Normal 137 3 3 2" xfId="16396"/>
    <cellStyle name="Normal 137 3 4" xfId="16397"/>
    <cellStyle name="Normal 137 4" xfId="16398"/>
    <cellStyle name="Normal 137 4 2" xfId="16399"/>
    <cellStyle name="Normal 137 4 2 2" xfId="16400"/>
    <cellStyle name="Normal 137 4 2 2 2" xfId="16401"/>
    <cellStyle name="Normal 137 4 2 3" xfId="16402"/>
    <cellStyle name="Normal 137 4 3" xfId="16403"/>
    <cellStyle name="Normal 137 4 3 2" xfId="16404"/>
    <cellStyle name="Normal 137 4 4" xfId="16405"/>
    <cellStyle name="Normal 137 5" xfId="16406"/>
    <cellStyle name="Normal 137 5 2" xfId="16407"/>
    <cellStyle name="Normal 137 5 2 2" xfId="16408"/>
    <cellStyle name="Normal 137 5 3" xfId="16409"/>
    <cellStyle name="Normal 137 6" xfId="16410"/>
    <cellStyle name="Normal 137 6 2" xfId="16411"/>
    <cellStyle name="Normal 137 7" xfId="16412"/>
    <cellStyle name="Normal 138" xfId="16413"/>
    <cellStyle name="Normal 138 2" xfId="16414"/>
    <cellStyle name="Normal 138 2 2" xfId="16415"/>
    <cellStyle name="Normal 138 2 2 2" xfId="16416"/>
    <cellStyle name="Normal 138 2 2 2 2" xfId="16417"/>
    <cellStyle name="Normal 138 2 2 2 2 2" xfId="16418"/>
    <cellStyle name="Normal 138 2 2 2 3" xfId="16419"/>
    <cellStyle name="Normal 138 2 2 3" xfId="16420"/>
    <cellStyle name="Normal 138 2 2 3 2" xfId="16421"/>
    <cellStyle name="Normal 138 2 2 4" xfId="16422"/>
    <cellStyle name="Normal 138 2 3" xfId="16423"/>
    <cellStyle name="Normal 138 2 3 2" xfId="16424"/>
    <cellStyle name="Normal 138 2 3 2 2" xfId="16425"/>
    <cellStyle name="Normal 138 2 3 2 2 2" xfId="16426"/>
    <cellStyle name="Normal 138 2 3 2 3" xfId="16427"/>
    <cellStyle name="Normal 138 2 3 3" xfId="16428"/>
    <cellStyle name="Normal 138 2 3 3 2" xfId="16429"/>
    <cellStyle name="Normal 138 2 3 4" xfId="16430"/>
    <cellStyle name="Normal 138 2 4" xfId="16431"/>
    <cellStyle name="Normal 138 2 4 2" xfId="16432"/>
    <cellStyle name="Normal 138 2 4 2 2" xfId="16433"/>
    <cellStyle name="Normal 138 2 4 3" xfId="16434"/>
    <cellStyle name="Normal 138 2 5" xfId="16435"/>
    <cellStyle name="Normal 138 2 5 2" xfId="16436"/>
    <cellStyle name="Normal 138 2 6" xfId="16437"/>
    <cellStyle name="Normal 138 3" xfId="16438"/>
    <cellStyle name="Normal 138 3 2" xfId="16439"/>
    <cellStyle name="Normal 138 3 2 2" xfId="16440"/>
    <cellStyle name="Normal 138 3 2 2 2" xfId="16441"/>
    <cellStyle name="Normal 138 3 2 3" xfId="16442"/>
    <cellStyle name="Normal 138 3 3" xfId="16443"/>
    <cellStyle name="Normal 138 3 3 2" xfId="16444"/>
    <cellStyle name="Normal 138 3 4" xfId="16445"/>
    <cellStyle name="Normal 138 4" xfId="16446"/>
    <cellStyle name="Normal 138 4 2" xfId="16447"/>
    <cellStyle name="Normal 138 4 2 2" xfId="16448"/>
    <cellStyle name="Normal 138 4 2 2 2" xfId="16449"/>
    <cellStyle name="Normal 138 4 2 3" xfId="16450"/>
    <cellStyle name="Normal 138 4 3" xfId="16451"/>
    <cellStyle name="Normal 138 4 3 2" xfId="16452"/>
    <cellStyle name="Normal 138 4 4" xfId="16453"/>
    <cellStyle name="Normal 138 5" xfId="16454"/>
    <cellStyle name="Normal 138 5 2" xfId="16455"/>
    <cellStyle name="Normal 138 5 2 2" xfId="16456"/>
    <cellStyle name="Normal 138 5 3" xfId="16457"/>
    <cellStyle name="Normal 138 6" xfId="16458"/>
    <cellStyle name="Normal 138 6 2" xfId="16459"/>
    <cellStyle name="Normal 138 7" xfId="16460"/>
    <cellStyle name="Normal 139" xfId="16461"/>
    <cellStyle name="Normal 139 2" xfId="16462"/>
    <cellStyle name="Normal 139 2 2" xfId="16463"/>
    <cellStyle name="Normal 139 2 2 2" xfId="16464"/>
    <cellStyle name="Normal 139 2 2 2 2" xfId="16465"/>
    <cellStyle name="Normal 139 2 2 2 2 2" xfId="16466"/>
    <cellStyle name="Normal 139 2 2 2 3" xfId="16467"/>
    <cellStyle name="Normal 139 2 2 3" xfId="16468"/>
    <cellStyle name="Normal 139 2 2 3 2" xfId="16469"/>
    <cellStyle name="Normal 139 2 2 4" xfId="16470"/>
    <cellStyle name="Normal 139 2 3" xfId="16471"/>
    <cellStyle name="Normal 139 2 3 2" xfId="16472"/>
    <cellStyle name="Normal 139 2 3 2 2" xfId="16473"/>
    <cellStyle name="Normal 139 2 3 2 2 2" xfId="16474"/>
    <cellStyle name="Normal 139 2 3 2 3" xfId="16475"/>
    <cellStyle name="Normal 139 2 3 3" xfId="16476"/>
    <cellStyle name="Normal 139 2 3 3 2" xfId="16477"/>
    <cellStyle name="Normal 139 2 3 4" xfId="16478"/>
    <cellStyle name="Normal 139 2 4" xfId="16479"/>
    <cellStyle name="Normal 139 2 4 2" xfId="16480"/>
    <cellStyle name="Normal 139 2 4 2 2" xfId="16481"/>
    <cellStyle name="Normal 139 2 4 3" xfId="16482"/>
    <cellStyle name="Normal 139 2 5" xfId="16483"/>
    <cellStyle name="Normal 139 2 5 2" xfId="16484"/>
    <cellStyle name="Normal 139 2 6" xfId="16485"/>
    <cellStyle name="Normal 139 3" xfId="16486"/>
    <cellStyle name="Normal 139 3 2" xfId="16487"/>
    <cellStyle name="Normal 139 3 2 2" xfId="16488"/>
    <cellStyle name="Normal 139 3 2 2 2" xfId="16489"/>
    <cellStyle name="Normal 139 3 2 3" xfId="16490"/>
    <cellStyle name="Normal 139 3 3" xfId="16491"/>
    <cellStyle name="Normal 139 3 3 2" xfId="16492"/>
    <cellStyle name="Normal 139 3 4" xfId="16493"/>
    <cellStyle name="Normal 139 4" xfId="16494"/>
    <cellStyle name="Normal 139 4 2" xfId="16495"/>
    <cellStyle name="Normal 139 4 2 2" xfId="16496"/>
    <cellStyle name="Normal 139 4 2 2 2" xfId="16497"/>
    <cellStyle name="Normal 139 4 2 3" xfId="16498"/>
    <cellStyle name="Normal 139 4 3" xfId="16499"/>
    <cellStyle name="Normal 139 4 3 2" xfId="16500"/>
    <cellStyle name="Normal 139 4 4" xfId="16501"/>
    <cellStyle name="Normal 139 5" xfId="16502"/>
    <cellStyle name="Normal 139 5 2" xfId="16503"/>
    <cellStyle name="Normal 139 5 2 2" xfId="16504"/>
    <cellStyle name="Normal 139 5 3" xfId="16505"/>
    <cellStyle name="Normal 139 6" xfId="16506"/>
    <cellStyle name="Normal 139 6 2" xfId="16507"/>
    <cellStyle name="Normal 139 7" xfId="16508"/>
    <cellStyle name="Normal 14" xfId="16509"/>
    <cellStyle name="Normal 14 2" xfId="16510"/>
    <cellStyle name="Normal 14 2 2" xfId="16511"/>
    <cellStyle name="Normal 14 3" xfId="16512"/>
    <cellStyle name="Normal 14 3 2" xfId="16513"/>
    <cellStyle name="Normal 14 4" xfId="16514"/>
    <cellStyle name="Normal 14 5" xfId="16515"/>
    <cellStyle name="Normal 14 6" xfId="16516"/>
    <cellStyle name="Normal 14 7" xfId="16517"/>
    <cellStyle name="Normal 140" xfId="16518"/>
    <cellStyle name="Normal 140 2" xfId="16519"/>
    <cellStyle name="Normal 140 2 2" xfId="16520"/>
    <cellStyle name="Normal 140 2 2 2" xfId="16521"/>
    <cellStyle name="Normal 140 2 2 2 2" xfId="16522"/>
    <cellStyle name="Normal 140 2 2 2 2 2" xfId="16523"/>
    <cellStyle name="Normal 140 2 2 2 3" xfId="16524"/>
    <cellStyle name="Normal 140 2 2 3" xfId="16525"/>
    <cellStyle name="Normal 140 2 2 3 2" xfId="16526"/>
    <cellStyle name="Normal 140 2 2 4" xfId="16527"/>
    <cellStyle name="Normal 140 2 3" xfId="16528"/>
    <cellStyle name="Normal 140 2 3 2" xfId="16529"/>
    <cellStyle name="Normal 140 2 3 2 2" xfId="16530"/>
    <cellStyle name="Normal 140 2 3 2 2 2" xfId="16531"/>
    <cellStyle name="Normal 140 2 3 2 3" xfId="16532"/>
    <cellStyle name="Normal 140 2 3 3" xfId="16533"/>
    <cellStyle name="Normal 140 2 3 3 2" xfId="16534"/>
    <cellStyle name="Normal 140 2 3 4" xfId="16535"/>
    <cellStyle name="Normal 140 2 4" xfId="16536"/>
    <cellStyle name="Normal 140 2 4 2" xfId="16537"/>
    <cellStyle name="Normal 140 2 4 2 2" xfId="16538"/>
    <cellStyle name="Normal 140 2 4 3" xfId="16539"/>
    <cellStyle name="Normal 140 2 5" xfId="16540"/>
    <cellStyle name="Normal 140 2 5 2" xfId="16541"/>
    <cellStyle name="Normal 140 2 6" xfId="16542"/>
    <cellStyle name="Normal 140 3" xfId="16543"/>
    <cellStyle name="Normal 140 3 2" xfId="16544"/>
    <cellStyle name="Normal 140 3 2 2" xfId="16545"/>
    <cellStyle name="Normal 140 3 2 2 2" xfId="16546"/>
    <cellStyle name="Normal 140 3 2 3" xfId="16547"/>
    <cellStyle name="Normal 140 3 3" xfId="16548"/>
    <cellStyle name="Normal 140 3 3 2" xfId="16549"/>
    <cellStyle name="Normal 140 3 4" xfId="16550"/>
    <cellStyle name="Normal 140 4" xfId="16551"/>
    <cellStyle name="Normal 140 4 2" xfId="16552"/>
    <cellStyle name="Normal 140 4 2 2" xfId="16553"/>
    <cellStyle name="Normal 140 4 2 2 2" xfId="16554"/>
    <cellStyle name="Normal 140 4 2 3" xfId="16555"/>
    <cellStyle name="Normal 140 4 3" xfId="16556"/>
    <cellStyle name="Normal 140 4 3 2" xfId="16557"/>
    <cellStyle name="Normal 140 4 4" xfId="16558"/>
    <cellStyle name="Normal 140 5" xfId="16559"/>
    <cellStyle name="Normal 140 5 2" xfId="16560"/>
    <cellStyle name="Normal 140 5 2 2" xfId="16561"/>
    <cellStyle name="Normal 140 5 3" xfId="16562"/>
    <cellStyle name="Normal 140 6" xfId="16563"/>
    <cellStyle name="Normal 140 6 2" xfId="16564"/>
    <cellStyle name="Normal 140 7" xfId="16565"/>
    <cellStyle name="Normal 141" xfId="16566"/>
    <cellStyle name="Normal 141 2" xfId="16567"/>
    <cellStyle name="Normal 141 2 2" xfId="16568"/>
    <cellStyle name="Normal 141 2 2 2" xfId="16569"/>
    <cellStyle name="Normal 141 2 2 2 2" xfId="16570"/>
    <cellStyle name="Normal 141 2 2 2 2 2" xfId="16571"/>
    <cellStyle name="Normal 141 2 2 2 3" xfId="16572"/>
    <cellStyle name="Normal 141 2 2 3" xfId="16573"/>
    <cellStyle name="Normal 141 2 2 3 2" xfId="16574"/>
    <cellStyle name="Normal 141 2 2 4" xfId="16575"/>
    <cellStyle name="Normal 141 2 3" xfId="16576"/>
    <cellStyle name="Normal 141 2 3 2" xfId="16577"/>
    <cellStyle name="Normal 141 2 3 2 2" xfId="16578"/>
    <cellStyle name="Normal 141 2 3 2 2 2" xfId="16579"/>
    <cellStyle name="Normal 141 2 3 2 3" xfId="16580"/>
    <cellStyle name="Normal 141 2 3 3" xfId="16581"/>
    <cellStyle name="Normal 141 2 3 3 2" xfId="16582"/>
    <cellStyle name="Normal 141 2 3 4" xfId="16583"/>
    <cellStyle name="Normal 141 2 4" xfId="16584"/>
    <cellStyle name="Normal 141 2 4 2" xfId="16585"/>
    <cellStyle name="Normal 141 2 4 2 2" xfId="16586"/>
    <cellStyle name="Normal 141 2 4 3" xfId="16587"/>
    <cellStyle name="Normal 141 2 5" xfId="16588"/>
    <cellStyle name="Normal 141 2 5 2" xfId="16589"/>
    <cellStyle name="Normal 141 2 6" xfId="16590"/>
    <cellStyle name="Normal 141 3" xfId="16591"/>
    <cellStyle name="Normal 141 3 2" xfId="16592"/>
    <cellStyle name="Normal 141 3 2 2" xfId="16593"/>
    <cellStyle name="Normal 141 3 2 2 2" xfId="16594"/>
    <cellStyle name="Normal 141 3 2 3" xfId="16595"/>
    <cellStyle name="Normal 141 3 3" xfId="16596"/>
    <cellStyle name="Normal 141 3 3 2" xfId="16597"/>
    <cellStyle name="Normal 141 3 4" xfId="16598"/>
    <cellStyle name="Normal 141 4" xfId="16599"/>
    <cellStyle name="Normal 141 4 2" xfId="16600"/>
    <cellStyle name="Normal 141 4 2 2" xfId="16601"/>
    <cellStyle name="Normal 141 4 2 2 2" xfId="16602"/>
    <cellStyle name="Normal 141 4 2 3" xfId="16603"/>
    <cellStyle name="Normal 141 4 3" xfId="16604"/>
    <cellStyle name="Normal 141 4 3 2" xfId="16605"/>
    <cellStyle name="Normal 141 4 4" xfId="16606"/>
    <cellStyle name="Normal 141 5" xfId="16607"/>
    <cellStyle name="Normal 141 5 2" xfId="16608"/>
    <cellStyle name="Normal 141 5 2 2" xfId="16609"/>
    <cellStyle name="Normal 141 5 3" xfId="16610"/>
    <cellStyle name="Normal 141 6" xfId="16611"/>
    <cellStyle name="Normal 141 6 2" xfId="16612"/>
    <cellStyle name="Normal 141 7" xfId="16613"/>
    <cellStyle name="Normal 142" xfId="16614"/>
    <cellStyle name="Normal 142 2" xfId="16615"/>
    <cellStyle name="Normal 142 2 2" xfId="16616"/>
    <cellStyle name="Normal 142 2 2 2" xfId="16617"/>
    <cellStyle name="Normal 142 2 2 2 2" xfId="16618"/>
    <cellStyle name="Normal 142 2 2 2 2 2" xfId="16619"/>
    <cellStyle name="Normal 142 2 2 2 3" xfId="16620"/>
    <cellStyle name="Normal 142 2 2 3" xfId="16621"/>
    <cellStyle name="Normal 142 2 2 3 2" xfId="16622"/>
    <cellStyle name="Normal 142 2 2 4" xfId="16623"/>
    <cellStyle name="Normal 142 2 3" xfId="16624"/>
    <cellStyle name="Normal 142 2 3 2" xfId="16625"/>
    <cellStyle name="Normal 142 2 3 2 2" xfId="16626"/>
    <cellStyle name="Normal 142 2 3 2 2 2" xfId="16627"/>
    <cellStyle name="Normal 142 2 3 2 3" xfId="16628"/>
    <cellStyle name="Normal 142 2 3 3" xfId="16629"/>
    <cellStyle name="Normal 142 2 3 3 2" xfId="16630"/>
    <cellStyle name="Normal 142 2 3 4" xfId="16631"/>
    <cellStyle name="Normal 142 2 4" xfId="16632"/>
    <cellStyle name="Normal 142 2 4 2" xfId="16633"/>
    <cellStyle name="Normal 142 2 4 2 2" xfId="16634"/>
    <cellStyle name="Normal 142 2 4 3" xfId="16635"/>
    <cellStyle name="Normal 142 2 5" xfId="16636"/>
    <cellStyle name="Normal 142 2 5 2" xfId="16637"/>
    <cellStyle name="Normal 142 2 6" xfId="16638"/>
    <cellStyle name="Normal 142 3" xfId="16639"/>
    <cellStyle name="Normal 142 3 2" xfId="16640"/>
    <cellStyle name="Normal 142 3 2 2" xfId="16641"/>
    <cellStyle name="Normal 142 3 2 2 2" xfId="16642"/>
    <cellStyle name="Normal 142 3 2 3" xfId="16643"/>
    <cellStyle name="Normal 142 3 3" xfId="16644"/>
    <cellStyle name="Normal 142 3 3 2" xfId="16645"/>
    <cellStyle name="Normal 142 3 4" xfId="16646"/>
    <cellStyle name="Normal 142 4" xfId="16647"/>
    <cellStyle name="Normal 142 4 2" xfId="16648"/>
    <cellStyle name="Normal 142 4 2 2" xfId="16649"/>
    <cellStyle name="Normal 142 4 2 2 2" xfId="16650"/>
    <cellStyle name="Normal 142 4 2 3" xfId="16651"/>
    <cellStyle name="Normal 142 4 3" xfId="16652"/>
    <cellStyle name="Normal 142 4 3 2" xfId="16653"/>
    <cellStyle name="Normal 142 4 4" xfId="16654"/>
    <cellStyle name="Normal 142 5" xfId="16655"/>
    <cellStyle name="Normal 142 5 2" xfId="16656"/>
    <cellStyle name="Normal 142 5 2 2" xfId="16657"/>
    <cellStyle name="Normal 142 5 3" xfId="16658"/>
    <cellStyle name="Normal 142 6" xfId="16659"/>
    <cellStyle name="Normal 142 6 2" xfId="16660"/>
    <cellStyle name="Normal 142 7" xfId="16661"/>
    <cellStyle name="Normal 143" xfId="16662"/>
    <cellStyle name="Normal 143 2" xfId="16663"/>
    <cellStyle name="Normal 143 2 2" xfId="16664"/>
    <cellStyle name="Normal 143 2 2 2" xfId="16665"/>
    <cellStyle name="Normal 143 2 2 2 2" xfId="16666"/>
    <cellStyle name="Normal 143 2 2 2 2 2" xfId="16667"/>
    <cellStyle name="Normal 143 2 2 2 3" xfId="16668"/>
    <cellStyle name="Normal 143 2 2 3" xfId="16669"/>
    <cellStyle name="Normal 143 2 2 3 2" xfId="16670"/>
    <cellStyle name="Normal 143 2 2 4" xfId="16671"/>
    <cellStyle name="Normal 143 2 3" xfId="16672"/>
    <cellStyle name="Normal 143 2 3 2" xfId="16673"/>
    <cellStyle name="Normal 143 2 3 2 2" xfId="16674"/>
    <cellStyle name="Normal 143 2 3 2 2 2" xfId="16675"/>
    <cellStyle name="Normal 143 2 3 2 3" xfId="16676"/>
    <cellStyle name="Normal 143 2 3 3" xfId="16677"/>
    <cellStyle name="Normal 143 2 3 3 2" xfId="16678"/>
    <cellStyle name="Normal 143 2 3 4" xfId="16679"/>
    <cellStyle name="Normal 143 2 4" xfId="16680"/>
    <cellStyle name="Normal 143 2 4 2" xfId="16681"/>
    <cellStyle name="Normal 143 2 4 2 2" xfId="16682"/>
    <cellStyle name="Normal 143 2 4 3" xfId="16683"/>
    <cellStyle name="Normal 143 2 5" xfId="16684"/>
    <cellStyle name="Normal 143 2 5 2" xfId="16685"/>
    <cellStyle name="Normal 143 2 6" xfId="16686"/>
    <cellStyle name="Normal 143 3" xfId="16687"/>
    <cellStyle name="Normal 143 3 2" xfId="16688"/>
    <cellStyle name="Normal 143 3 2 2" xfId="16689"/>
    <cellStyle name="Normal 143 3 2 2 2" xfId="16690"/>
    <cellStyle name="Normal 143 3 2 3" xfId="16691"/>
    <cellStyle name="Normal 143 3 3" xfId="16692"/>
    <cellStyle name="Normal 143 3 3 2" xfId="16693"/>
    <cellStyle name="Normal 143 3 4" xfId="16694"/>
    <cellStyle name="Normal 143 4" xfId="16695"/>
    <cellStyle name="Normal 143 4 2" xfId="16696"/>
    <cellStyle name="Normal 143 4 2 2" xfId="16697"/>
    <cellStyle name="Normal 143 4 2 2 2" xfId="16698"/>
    <cellStyle name="Normal 143 4 2 3" xfId="16699"/>
    <cellStyle name="Normal 143 4 3" xfId="16700"/>
    <cellStyle name="Normal 143 4 3 2" xfId="16701"/>
    <cellStyle name="Normal 143 4 4" xfId="16702"/>
    <cellStyle name="Normal 143 5" xfId="16703"/>
    <cellStyle name="Normal 143 5 2" xfId="16704"/>
    <cellStyle name="Normal 143 5 2 2" xfId="16705"/>
    <cellStyle name="Normal 143 5 3" xfId="16706"/>
    <cellStyle name="Normal 143 6" xfId="16707"/>
    <cellStyle name="Normal 143 6 2" xfId="16708"/>
    <cellStyle name="Normal 143 7" xfId="16709"/>
    <cellStyle name="Normal 144" xfId="16710"/>
    <cellStyle name="Normal 144 2" xfId="16711"/>
    <cellStyle name="Normal 144 2 2" xfId="16712"/>
    <cellStyle name="Normal 144 2 2 2" xfId="16713"/>
    <cellStyle name="Normal 144 2 2 2 2" xfId="16714"/>
    <cellStyle name="Normal 144 2 2 2 2 2" xfId="16715"/>
    <cellStyle name="Normal 144 2 2 2 3" xfId="16716"/>
    <cellStyle name="Normal 144 2 2 3" xfId="16717"/>
    <cellStyle name="Normal 144 2 2 3 2" xfId="16718"/>
    <cellStyle name="Normal 144 2 2 4" xfId="16719"/>
    <cellStyle name="Normal 144 2 3" xfId="16720"/>
    <cellStyle name="Normal 144 2 3 2" xfId="16721"/>
    <cellStyle name="Normal 144 2 3 2 2" xfId="16722"/>
    <cellStyle name="Normal 144 2 3 2 2 2" xfId="16723"/>
    <cellStyle name="Normal 144 2 3 2 3" xfId="16724"/>
    <cellStyle name="Normal 144 2 3 3" xfId="16725"/>
    <cellStyle name="Normal 144 2 3 3 2" xfId="16726"/>
    <cellStyle name="Normal 144 2 3 4" xfId="16727"/>
    <cellStyle name="Normal 144 2 4" xfId="16728"/>
    <cellStyle name="Normal 144 2 4 2" xfId="16729"/>
    <cellStyle name="Normal 144 2 4 2 2" xfId="16730"/>
    <cellStyle name="Normal 144 2 4 3" xfId="16731"/>
    <cellStyle name="Normal 144 2 5" xfId="16732"/>
    <cellStyle name="Normal 144 2 5 2" xfId="16733"/>
    <cellStyle name="Normal 144 2 6" xfId="16734"/>
    <cellStyle name="Normal 144 3" xfId="16735"/>
    <cellStyle name="Normal 144 3 2" xfId="16736"/>
    <cellStyle name="Normal 144 3 2 2" xfId="16737"/>
    <cellStyle name="Normal 144 3 2 2 2" xfId="16738"/>
    <cellStyle name="Normal 144 3 2 3" xfId="16739"/>
    <cellStyle name="Normal 144 3 3" xfId="16740"/>
    <cellStyle name="Normal 144 3 3 2" xfId="16741"/>
    <cellStyle name="Normal 144 3 4" xfId="16742"/>
    <cellStyle name="Normal 144 4" xfId="16743"/>
    <cellStyle name="Normal 144 4 2" xfId="16744"/>
    <cellStyle name="Normal 144 4 2 2" xfId="16745"/>
    <cellStyle name="Normal 144 4 2 2 2" xfId="16746"/>
    <cellStyle name="Normal 144 4 2 3" xfId="16747"/>
    <cellStyle name="Normal 144 4 3" xfId="16748"/>
    <cellStyle name="Normal 144 4 3 2" xfId="16749"/>
    <cellStyle name="Normal 144 4 4" xfId="16750"/>
    <cellStyle name="Normal 144 5" xfId="16751"/>
    <cellStyle name="Normal 144 5 2" xfId="16752"/>
    <cellStyle name="Normal 144 5 2 2" xfId="16753"/>
    <cellStyle name="Normal 144 5 3" xfId="16754"/>
    <cellStyle name="Normal 144 6" xfId="16755"/>
    <cellStyle name="Normal 144 6 2" xfId="16756"/>
    <cellStyle name="Normal 144 7" xfId="16757"/>
    <cellStyle name="Normal 145" xfId="16758"/>
    <cellStyle name="Normal 145 2" xfId="16759"/>
    <cellStyle name="Normal 145 2 2" xfId="16760"/>
    <cellStyle name="Normal 145 2 2 2" xfId="16761"/>
    <cellStyle name="Normal 145 2 2 2 2" xfId="16762"/>
    <cellStyle name="Normal 145 2 2 2 2 2" xfId="16763"/>
    <cellStyle name="Normal 145 2 2 2 3" xfId="16764"/>
    <cellStyle name="Normal 145 2 2 3" xfId="16765"/>
    <cellStyle name="Normal 145 2 2 3 2" xfId="16766"/>
    <cellStyle name="Normal 145 2 2 4" xfId="16767"/>
    <cellStyle name="Normal 145 2 3" xfId="16768"/>
    <cellStyle name="Normal 145 2 3 2" xfId="16769"/>
    <cellStyle name="Normal 145 2 3 2 2" xfId="16770"/>
    <cellStyle name="Normal 145 2 3 2 2 2" xfId="16771"/>
    <cellStyle name="Normal 145 2 3 2 3" xfId="16772"/>
    <cellStyle name="Normal 145 2 3 3" xfId="16773"/>
    <cellStyle name="Normal 145 2 3 3 2" xfId="16774"/>
    <cellStyle name="Normal 145 2 3 4" xfId="16775"/>
    <cellStyle name="Normal 145 2 4" xfId="16776"/>
    <cellStyle name="Normal 145 2 4 2" xfId="16777"/>
    <cellStyle name="Normal 145 2 4 2 2" xfId="16778"/>
    <cellStyle name="Normal 145 2 4 3" xfId="16779"/>
    <cellStyle name="Normal 145 2 5" xfId="16780"/>
    <cellStyle name="Normal 145 2 5 2" xfId="16781"/>
    <cellStyle name="Normal 145 2 6" xfId="16782"/>
    <cellStyle name="Normal 145 3" xfId="16783"/>
    <cellStyle name="Normal 145 3 2" xfId="16784"/>
    <cellStyle name="Normal 145 3 2 2" xfId="16785"/>
    <cellStyle name="Normal 145 3 2 2 2" xfId="16786"/>
    <cellStyle name="Normal 145 3 2 3" xfId="16787"/>
    <cellStyle name="Normal 145 3 3" xfId="16788"/>
    <cellStyle name="Normal 145 3 3 2" xfId="16789"/>
    <cellStyle name="Normal 145 3 4" xfId="16790"/>
    <cellStyle name="Normal 145 4" xfId="16791"/>
    <cellStyle name="Normal 145 4 2" xfId="16792"/>
    <cellStyle name="Normal 145 4 2 2" xfId="16793"/>
    <cellStyle name="Normal 145 4 2 2 2" xfId="16794"/>
    <cellStyle name="Normal 145 4 2 3" xfId="16795"/>
    <cellStyle name="Normal 145 4 3" xfId="16796"/>
    <cellStyle name="Normal 145 4 3 2" xfId="16797"/>
    <cellStyle name="Normal 145 4 4" xfId="16798"/>
    <cellStyle name="Normal 145 5" xfId="16799"/>
    <cellStyle name="Normal 145 5 2" xfId="16800"/>
    <cellStyle name="Normal 145 5 2 2" xfId="16801"/>
    <cellStyle name="Normal 145 5 3" xfId="16802"/>
    <cellStyle name="Normal 145 6" xfId="16803"/>
    <cellStyle name="Normal 145 6 2" xfId="16804"/>
    <cellStyle name="Normal 145 7" xfId="16805"/>
    <cellStyle name="Normal 146" xfId="16806"/>
    <cellStyle name="Normal 146 2" xfId="16807"/>
    <cellStyle name="Normal 146 2 2" xfId="16808"/>
    <cellStyle name="Normal 146 2 2 2" xfId="16809"/>
    <cellStyle name="Normal 146 2 2 2 2" xfId="16810"/>
    <cellStyle name="Normal 146 2 2 3" xfId="16811"/>
    <cellStyle name="Normal 146 2 3" xfId="16812"/>
    <cellStyle name="Normal 146 2 3 2" xfId="16813"/>
    <cellStyle name="Normal 146 2 4" xfId="16814"/>
    <cellStyle name="Normal 146 3" xfId="16815"/>
    <cellStyle name="Normal 146 3 2" xfId="16816"/>
    <cellStyle name="Normal 146 3 2 2" xfId="16817"/>
    <cellStyle name="Normal 146 3 2 2 2" xfId="16818"/>
    <cellStyle name="Normal 146 3 2 3" xfId="16819"/>
    <cellStyle name="Normal 146 3 3" xfId="16820"/>
    <cellStyle name="Normal 146 3 3 2" xfId="16821"/>
    <cellStyle name="Normal 146 3 4" xfId="16822"/>
    <cellStyle name="Normal 146 4" xfId="16823"/>
    <cellStyle name="Normal 146 4 2" xfId="16824"/>
    <cellStyle name="Normal 146 4 2 2" xfId="16825"/>
    <cellStyle name="Normal 146 4 3" xfId="16826"/>
    <cellStyle name="Normal 146 5" xfId="16827"/>
    <cellStyle name="Normal 146 5 2" xfId="16828"/>
    <cellStyle name="Normal 146 6" xfId="16829"/>
    <cellStyle name="Normal 147" xfId="16830"/>
    <cellStyle name="Normal 147 2" xfId="16831"/>
    <cellStyle name="Normal 147 2 2" xfId="16832"/>
    <cellStyle name="Normal 147 2 2 2" xfId="16833"/>
    <cellStyle name="Normal 147 2 2 2 2" xfId="16834"/>
    <cellStyle name="Normal 147 2 2 2 2 2" xfId="16835"/>
    <cellStyle name="Normal 147 2 2 2 3" xfId="16836"/>
    <cellStyle name="Normal 147 2 2 3" xfId="16837"/>
    <cellStyle name="Normal 147 2 2 3 2" xfId="16838"/>
    <cellStyle name="Normal 147 2 2 4" xfId="16839"/>
    <cellStyle name="Normal 147 2 3" xfId="16840"/>
    <cellStyle name="Normal 147 2 3 2" xfId="16841"/>
    <cellStyle name="Normal 147 2 3 2 2" xfId="16842"/>
    <cellStyle name="Normal 147 2 3 2 2 2" xfId="16843"/>
    <cellStyle name="Normal 147 2 3 2 3" xfId="16844"/>
    <cellStyle name="Normal 147 2 3 3" xfId="16845"/>
    <cellStyle name="Normal 147 2 3 3 2" xfId="16846"/>
    <cellStyle name="Normal 147 2 3 4" xfId="16847"/>
    <cellStyle name="Normal 147 2 4" xfId="16848"/>
    <cellStyle name="Normal 147 2 4 2" xfId="16849"/>
    <cellStyle name="Normal 147 2 4 2 2" xfId="16850"/>
    <cellStyle name="Normal 147 2 4 3" xfId="16851"/>
    <cellStyle name="Normal 147 2 5" xfId="16852"/>
    <cellStyle name="Normal 147 2 5 2" xfId="16853"/>
    <cellStyle name="Normal 147 2 6" xfId="16854"/>
    <cellStyle name="Normal 147 3" xfId="16855"/>
    <cellStyle name="Normal 147 3 2" xfId="16856"/>
    <cellStyle name="Normal 147 3 2 2" xfId="16857"/>
    <cellStyle name="Normal 147 3 2 2 2" xfId="16858"/>
    <cellStyle name="Normal 147 3 2 3" xfId="16859"/>
    <cellStyle name="Normal 147 3 3" xfId="16860"/>
    <cellStyle name="Normal 147 3 3 2" xfId="16861"/>
    <cellStyle name="Normal 147 3 4" xfId="16862"/>
    <cellStyle name="Normal 147 4" xfId="16863"/>
    <cellStyle name="Normal 147 4 2" xfId="16864"/>
    <cellStyle name="Normal 147 4 2 2" xfId="16865"/>
    <cellStyle name="Normal 147 4 2 2 2" xfId="16866"/>
    <cellStyle name="Normal 147 4 2 3" xfId="16867"/>
    <cellStyle name="Normal 147 4 3" xfId="16868"/>
    <cellStyle name="Normal 147 4 3 2" xfId="16869"/>
    <cellStyle name="Normal 147 4 4" xfId="16870"/>
    <cellStyle name="Normal 147 5" xfId="16871"/>
    <cellStyle name="Normal 147 5 2" xfId="16872"/>
    <cellStyle name="Normal 147 5 2 2" xfId="16873"/>
    <cellStyle name="Normal 147 5 3" xfId="16874"/>
    <cellStyle name="Normal 147 6" xfId="16875"/>
    <cellStyle name="Normal 147 6 2" xfId="16876"/>
    <cellStyle name="Normal 147 7" xfId="16877"/>
    <cellStyle name="Normal 148" xfId="16878"/>
    <cellStyle name="Normal 148 2" xfId="16879"/>
    <cellStyle name="Normal 148 2 2" xfId="16880"/>
    <cellStyle name="Normal 148 2 2 2" xfId="16881"/>
    <cellStyle name="Normal 148 2 2 2 2" xfId="16882"/>
    <cellStyle name="Normal 148 2 2 3" xfId="16883"/>
    <cellStyle name="Normal 148 2 3" xfId="16884"/>
    <cellStyle name="Normal 148 2 3 2" xfId="16885"/>
    <cellStyle name="Normal 148 2 4" xfId="16886"/>
    <cellStyle name="Normal 148 3" xfId="16887"/>
    <cellStyle name="Normal 148 3 2" xfId="16888"/>
    <cellStyle name="Normal 148 3 2 2" xfId="16889"/>
    <cellStyle name="Normal 148 3 2 2 2" xfId="16890"/>
    <cellStyle name="Normal 148 3 2 3" xfId="16891"/>
    <cellStyle name="Normal 148 3 3" xfId="16892"/>
    <cellStyle name="Normal 148 3 3 2" xfId="16893"/>
    <cellStyle name="Normal 148 3 4" xfId="16894"/>
    <cellStyle name="Normal 148 4" xfId="16895"/>
    <cellStyle name="Normal 148 4 2" xfId="16896"/>
    <cellStyle name="Normal 148 4 2 2" xfId="16897"/>
    <cellStyle name="Normal 148 4 3" xfId="16898"/>
    <cellStyle name="Normal 148 5" xfId="16899"/>
    <cellStyle name="Normal 148 5 2" xfId="16900"/>
    <cellStyle name="Normal 148 6" xfId="16901"/>
    <cellStyle name="Normal 149" xfId="16902"/>
    <cellStyle name="Normal 149 2" xfId="16903"/>
    <cellStyle name="Normal 149 2 2" xfId="16904"/>
    <cellStyle name="Normal 149 2 2 2" xfId="16905"/>
    <cellStyle name="Normal 149 2 2 2 2" xfId="16906"/>
    <cellStyle name="Normal 149 2 2 2 2 2" xfId="16907"/>
    <cellStyle name="Normal 149 2 2 2 3" xfId="16908"/>
    <cellStyle name="Normal 149 2 2 3" xfId="16909"/>
    <cellStyle name="Normal 149 2 2 3 2" xfId="16910"/>
    <cellStyle name="Normal 149 2 2 4" xfId="16911"/>
    <cellStyle name="Normal 149 2 3" xfId="16912"/>
    <cellStyle name="Normal 149 2 3 2" xfId="16913"/>
    <cellStyle name="Normal 149 2 3 2 2" xfId="16914"/>
    <cellStyle name="Normal 149 2 3 2 2 2" xfId="16915"/>
    <cellStyle name="Normal 149 2 3 2 3" xfId="16916"/>
    <cellStyle name="Normal 149 2 3 3" xfId="16917"/>
    <cellStyle name="Normal 149 2 3 3 2" xfId="16918"/>
    <cellStyle name="Normal 149 2 3 4" xfId="16919"/>
    <cellStyle name="Normal 149 2 4" xfId="16920"/>
    <cellStyle name="Normal 149 2 4 2" xfId="16921"/>
    <cellStyle name="Normal 149 2 4 2 2" xfId="16922"/>
    <cellStyle name="Normal 149 2 4 3" xfId="16923"/>
    <cellStyle name="Normal 149 2 5" xfId="16924"/>
    <cellStyle name="Normal 149 2 5 2" xfId="16925"/>
    <cellStyle name="Normal 149 2 6" xfId="16926"/>
    <cellStyle name="Normal 149 3" xfId="16927"/>
    <cellStyle name="Normal 149 3 2" xfId="16928"/>
    <cellStyle name="Normal 149 3 2 2" xfId="16929"/>
    <cellStyle name="Normal 149 3 2 2 2" xfId="16930"/>
    <cellStyle name="Normal 149 3 2 3" xfId="16931"/>
    <cellStyle name="Normal 149 3 3" xfId="16932"/>
    <cellStyle name="Normal 149 3 3 2" xfId="16933"/>
    <cellStyle name="Normal 149 3 4" xfId="16934"/>
    <cellStyle name="Normal 149 4" xfId="16935"/>
    <cellStyle name="Normal 149 4 2" xfId="16936"/>
    <cellStyle name="Normal 149 4 2 2" xfId="16937"/>
    <cellStyle name="Normal 149 4 2 2 2" xfId="16938"/>
    <cellStyle name="Normal 149 4 2 3" xfId="16939"/>
    <cellStyle name="Normal 149 4 3" xfId="16940"/>
    <cellStyle name="Normal 149 4 3 2" xfId="16941"/>
    <cellStyle name="Normal 149 4 4" xfId="16942"/>
    <cellStyle name="Normal 149 5" xfId="16943"/>
    <cellStyle name="Normal 149 5 2" xfId="16944"/>
    <cellStyle name="Normal 149 5 2 2" xfId="16945"/>
    <cellStyle name="Normal 149 5 3" xfId="16946"/>
    <cellStyle name="Normal 149 6" xfId="16947"/>
    <cellStyle name="Normal 149 6 2" xfId="16948"/>
    <cellStyle name="Normal 149 7" xfId="16949"/>
    <cellStyle name="Normal 15" xfId="16950"/>
    <cellStyle name="Normal 15 2" xfId="16951"/>
    <cellStyle name="Normal 15 2 2" xfId="16952"/>
    <cellStyle name="Normal 15 3" xfId="16953"/>
    <cellStyle name="Normal 15 4" xfId="16954"/>
    <cellStyle name="Normal 15 5" xfId="16955"/>
    <cellStyle name="Normal 15 6" xfId="16956"/>
    <cellStyle name="Normal 15 7" xfId="16957"/>
    <cellStyle name="Normal 150" xfId="16958"/>
    <cellStyle name="Normal 150 2" xfId="16959"/>
    <cellStyle name="Normal 150 2 2" xfId="16960"/>
    <cellStyle name="Normal 150 2 2 2" xfId="16961"/>
    <cellStyle name="Normal 150 2 2 2 2" xfId="16962"/>
    <cellStyle name="Normal 150 2 2 3" xfId="16963"/>
    <cellStyle name="Normal 150 2 3" xfId="16964"/>
    <cellStyle name="Normal 150 2 3 2" xfId="16965"/>
    <cellStyle name="Normal 150 2 4" xfId="16966"/>
    <cellStyle name="Normal 150 3" xfId="16967"/>
    <cellStyle name="Normal 150 3 2" xfId="16968"/>
    <cellStyle name="Normal 150 3 2 2" xfId="16969"/>
    <cellStyle name="Normal 150 3 2 2 2" xfId="16970"/>
    <cellStyle name="Normal 150 3 2 3" xfId="16971"/>
    <cellStyle name="Normal 150 3 3" xfId="16972"/>
    <cellStyle name="Normal 150 3 3 2" xfId="16973"/>
    <cellStyle name="Normal 150 3 4" xfId="16974"/>
    <cellStyle name="Normal 150 4" xfId="16975"/>
    <cellStyle name="Normal 150 4 2" xfId="16976"/>
    <cellStyle name="Normal 150 4 2 2" xfId="16977"/>
    <cellStyle name="Normal 150 4 3" xfId="16978"/>
    <cellStyle name="Normal 150 5" xfId="16979"/>
    <cellStyle name="Normal 150 5 2" xfId="16980"/>
    <cellStyle name="Normal 150 6" xfId="16981"/>
    <cellStyle name="Normal 151" xfId="16982"/>
    <cellStyle name="Normal 151 2" xfId="16983"/>
    <cellStyle name="Normal 151 2 2" xfId="16984"/>
    <cellStyle name="Normal 151 2 2 2" xfId="16985"/>
    <cellStyle name="Normal 151 2 2 2 2" xfId="16986"/>
    <cellStyle name="Normal 151 2 2 2 2 2" xfId="16987"/>
    <cellStyle name="Normal 151 2 2 2 3" xfId="16988"/>
    <cellStyle name="Normal 151 2 2 3" xfId="16989"/>
    <cellStyle name="Normal 151 2 2 3 2" xfId="16990"/>
    <cellStyle name="Normal 151 2 2 4" xfId="16991"/>
    <cellStyle name="Normal 151 2 3" xfId="16992"/>
    <cellStyle name="Normal 151 2 3 2" xfId="16993"/>
    <cellStyle name="Normal 151 2 3 2 2" xfId="16994"/>
    <cellStyle name="Normal 151 2 3 2 2 2" xfId="16995"/>
    <cellStyle name="Normal 151 2 3 2 3" xfId="16996"/>
    <cellStyle name="Normal 151 2 3 3" xfId="16997"/>
    <cellStyle name="Normal 151 2 3 3 2" xfId="16998"/>
    <cellStyle name="Normal 151 2 3 4" xfId="16999"/>
    <cellStyle name="Normal 151 2 4" xfId="17000"/>
    <cellStyle name="Normal 151 2 4 2" xfId="17001"/>
    <cellStyle name="Normal 151 2 4 2 2" xfId="17002"/>
    <cellStyle name="Normal 151 2 4 3" xfId="17003"/>
    <cellStyle name="Normal 151 2 5" xfId="17004"/>
    <cellStyle name="Normal 151 2 5 2" xfId="17005"/>
    <cellStyle name="Normal 151 2 6" xfId="17006"/>
    <cellStyle name="Normal 151 3" xfId="17007"/>
    <cellStyle name="Normal 151 3 2" xfId="17008"/>
    <cellStyle name="Normal 151 3 2 2" xfId="17009"/>
    <cellStyle name="Normal 151 3 2 2 2" xfId="17010"/>
    <cellStyle name="Normal 151 3 2 3" xfId="17011"/>
    <cellStyle name="Normal 151 3 3" xfId="17012"/>
    <cellStyle name="Normal 151 3 3 2" xfId="17013"/>
    <cellStyle name="Normal 151 3 4" xfId="17014"/>
    <cellStyle name="Normal 151 4" xfId="17015"/>
    <cellStyle name="Normal 151 4 2" xfId="17016"/>
    <cellStyle name="Normal 151 4 2 2" xfId="17017"/>
    <cellStyle name="Normal 151 4 2 2 2" xfId="17018"/>
    <cellStyle name="Normal 151 4 2 3" xfId="17019"/>
    <cellStyle name="Normal 151 4 3" xfId="17020"/>
    <cellStyle name="Normal 151 4 3 2" xfId="17021"/>
    <cellStyle name="Normal 151 4 4" xfId="17022"/>
    <cellStyle name="Normal 151 5" xfId="17023"/>
    <cellStyle name="Normal 151 5 2" xfId="17024"/>
    <cellStyle name="Normal 151 5 2 2" xfId="17025"/>
    <cellStyle name="Normal 151 5 3" xfId="17026"/>
    <cellStyle name="Normal 151 6" xfId="17027"/>
    <cellStyle name="Normal 151 6 2" xfId="17028"/>
    <cellStyle name="Normal 151 7" xfId="17029"/>
    <cellStyle name="Normal 152" xfId="17030"/>
    <cellStyle name="Normal 152 2" xfId="17031"/>
    <cellStyle name="Normal 152 2 2" xfId="17032"/>
    <cellStyle name="Normal 152 2 2 2" xfId="17033"/>
    <cellStyle name="Normal 152 2 2 2 2" xfId="17034"/>
    <cellStyle name="Normal 152 2 2 2 2 2" xfId="17035"/>
    <cellStyle name="Normal 152 2 2 2 3" xfId="17036"/>
    <cellStyle name="Normal 152 2 2 3" xfId="17037"/>
    <cellStyle name="Normal 152 2 2 3 2" xfId="17038"/>
    <cellStyle name="Normal 152 2 2 4" xfId="17039"/>
    <cellStyle name="Normal 152 2 3" xfId="17040"/>
    <cellStyle name="Normal 152 2 3 2" xfId="17041"/>
    <cellStyle name="Normal 152 2 3 2 2" xfId="17042"/>
    <cellStyle name="Normal 152 2 3 2 2 2" xfId="17043"/>
    <cellStyle name="Normal 152 2 3 2 3" xfId="17044"/>
    <cellStyle name="Normal 152 2 3 3" xfId="17045"/>
    <cellStyle name="Normal 152 2 3 3 2" xfId="17046"/>
    <cellStyle name="Normal 152 2 3 4" xfId="17047"/>
    <cellStyle name="Normal 152 2 4" xfId="17048"/>
    <cellStyle name="Normal 152 2 4 2" xfId="17049"/>
    <cellStyle name="Normal 152 2 4 2 2" xfId="17050"/>
    <cellStyle name="Normal 152 2 4 3" xfId="17051"/>
    <cellStyle name="Normal 152 2 5" xfId="17052"/>
    <cellStyle name="Normal 152 2 5 2" xfId="17053"/>
    <cellStyle name="Normal 152 2 6" xfId="17054"/>
    <cellStyle name="Normal 152 3" xfId="17055"/>
    <cellStyle name="Normal 152 3 2" xfId="17056"/>
    <cellStyle name="Normal 152 3 2 2" xfId="17057"/>
    <cellStyle name="Normal 152 3 2 2 2" xfId="17058"/>
    <cellStyle name="Normal 152 3 2 3" xfId="17059"/>
    <cellStyle name="Normal 152 3 3" xfId="17060"/>
    <cellStyle name="Normal 152 3 3 2" xfId="17061"/>
    <cellStyle name="Normal 152 3 4" xfId="17062"/>
    <cellStyle name="Normal 152 4" xfId="17063"/>
    <cellStyle name="Normal 152 4 2" xfId="17064"/>
    <cellStyle name="Normal 152 4 2 2" xfId="17065"/>
    <cellStyle name="Normal 152 4 2 2 2" xfId="17066"/>
    <cellStyle name="Normal 152 4 2 3" xfId="17067"/>
    <cellStyle name="Normal 152 4 3" xfId="17068"/>
    <cellStyle name="Normal 152 4 3 2" xfId="17069"/>
    <cellStyle name="Normal 152 4 4" xfId="17070"/>
    <cellStyle name="Normal 152 5" xfId="17071"/>
    <cellStyle name="Normal 152 5 2" xfId="17072"/>
    <cellStyle name="Normal 152 5 2 2" xfId="17073"/>
    <cellStyle name="Normal 152 5 3" xfId="17074"/>
    <cellStyle name="Normal 152 6" xfId="17075"/>
    <cellStyle name="Normal 152 6 2" xfId="17076"/>
    <cellStyle name="Normal 152 7" xfId="17077"/>
    <cellStyle name="Normal 153" xfId="17078"/>
    <cellStyle name="Normal 153 2" xfId="17079"/>
    <cellStyle name="Normal 153 2 2" xfId="17080"/>
    <cellStyle name="Normal 153 2 2 2" xfId="17081"/>
    <cellStyle name="Normal 153 2 2 2 2" xfId="17082"/>
    <cellStyle name="Normal 153 2 2 2 2 2" xfId="17083"/>
    <cellStyle name="Normal 153 2 2 2 3" xfId="17084"/>
    <cellStyle name="Normal 153 2 2 3" xfId="17085"/>
    <cellStyle name="Normal 153 2 2 3 2" xfId="17086"/>
    <cellStyle name="Normal 153 2 2 4" xfId="17087"/>
    <cellStyle name="Normal 153 2 3" xfId="17088"/>
    <cellStyle name="Normal 153 2 3 2" xfId="17089"/>
    <cellStyle name="Normal 153 2 3 2 2" xfId="17090"/>
    <cellStyle name="Normal 153 2 3 2 2 2" xfId="17091"/>
    <cellStyle name="Normal 153 2 3 2 3" xfId="17092"/>
    <cellStyle name="Normal 153 2 3 3" xfId="17093"/>
    <cellStyle name="Normal 153 2 3 3 2" xfId="17094"/>
    <cellStyle name="Normal 153 2 3 4" xfId="17095"/>
    <cellStyle name="Normal 153 2 4" xfId="17096"/>
    <cellStyle name="Normal 153 2 4 2" xfId="17097"/>
    <cellStyle name="Normal 153 2 4 2 2" xfId="17098"/>
    <cellStyle name="Normal 153 2 4 3" xfId="17099"/>
    <cellStyle name="Normal 153 2 5" xfId="17100"/>
    <cellStyle name="Normal 153 2 5 2" xfId="17101"/>
    <cellStyle name="Normal 153 2 6" xfId="17102"/>
    <cellStyle name="Normal 153 3" xfId="17103"/>
    <cellStyle name="Normal 153 3 2" xfId="17104"/>
    <cellStyle name="Normal 153 3 2 2" xfId="17105"/>
    <cellStyle name="Normal 153 3 2 2 2" xfId="17106"/>
    <cellStyle name="Normal 153 3 2 3" xfId="17107"/>
    <cellStyle name="Normal 153 3 3" xfId="17108"/>
    <cellStyle name="Normal 153 3 3 2" xfId="17109"/>
    <cellStyle name="Normal 153 3 4" xfId="17110"/>
    <cellStyle name="Normal 153 4" xfId="17111"/>
    <cellStyle name="Normal 153 4 2" xfId="17112"/>
    <cellStyle name="Normal 153 4 2 2" xfId="17113"/>
    <cellStyle name="Normal 153 4 2 2 2" xfId="17114"/>
    <cellStyle name="Normal 153 4 2 3" xfId="17115"/>
    <cellStyle name="Normal 153 4 3" xfId="17116"/>
    <cellStyle name="Normal 153 4 3 2" xfId="17117"/>
    <cellStyle name="Normal 153 4 4" xfId="17118"/>
    <cellStyle name="Normal 153 5" xfId="17119"/>
    <cellStyle name="Normal 153 5 2" xfId="17120"/>
    <cellStyle name="Normal 153 5 2 2" xfId="17121"/>
    <cellStyle name="Normal 153 5 3" xfId="17122"/>
    <cellStyle name="Normal 153 6" xfId="17123"/>
    <cellStyle name="Normal 153 6 2" xfId="17124"/>
    <cellStyle name="Normal 153 7" xfId="17125"/>
    <cellStyle name="Normal 154" xfId="17126"/>
    <cellStyle name="Normal 154 2" xfId="17127"/>
    <cellStyle name="Normal 154 2 2" xfId="17128"/>
    <cellStyle name="Normal 154 2 2 2" xfId="17129"/>
    <cellStyle name="Normal 154 2 2 2 2" xfId="17130"/>
    <cellStyle name="Normal 154 2 2 2 2 2" xfId="17131"/>
    <cellStyle name="Normal 154 2 2 2 3" xfId="17132"/>
    <cellStyle name="Normal 154 2 2 3" xfId="17133"/>
    <cellStyle name="Normal 154 2 2 3 2" xfId="17134"/>
    <cellStyle name="Normal 154 2 2 4" xfId="17135"/>
    <cellStyle name="Normal 154 2 3" xfId="17136"/>
    <cellStyle name="Normal 154 2 3 2" xfId="17137"/>
    <cellStyle name="Normal 154 2 3 2 2" xfId="17138"/>
    <cellStyle name="Normal 154 2 3 2 2 2" xfId="17139"/>
    <cellStyle name="Normal 154 2 3 2 3" xfId="17140"/>
    <cellStyle name="Normal 154 2 3 3" xfId="17141"/>
    <cellStyle name="Normal 154 2 3 3 2" xfId="17142"/>
    <cellStyle name="Normal 154 2 3 4" xfId="17143"/>
    <cellStyle name="Normal 154 2 4" xfId="17144"/>
    <cellStyle name="Normal 154 2 4 2" xfId="17145"/>
    <cellStyle name="Normal 154 2 4 2 2" xfId="17146"/>
    <cellStyle name="Normal 154 2 4 3" xfId="17147"/>
    <cellStyle name="Normal 154 2 5" xfId="17148"/>
    <cellStyle name="Normal 154 2 5 2" xfId="17149"/>
    <cellStyle name="Normal 154 2 6" xfId="17150"/>
    <cellStyle name="Normal 154 3" xfId="17151"/>
    <cellStyle name="Normal 154 3 2" xfId="17152"/>
    <cellStyle name="Normal 154 3 2 2" xfId="17153"/>
    <cellStyle name="Normal 154 3 2 2 2" xfId="17154"/>
    <cellStyle name="Normal 154 3 2 3" xfId="17155"/>
    <cellStyle name="Normal 154 3 3" xfId="17156"/>
    <cellStyle name="Normal 154 3 3 2" xfId="17157"/>
    <cellStyle name="Normal 154 3 4" xfId="17158"/>
    <cellStyle name="Normal 154 4" xfId="17159"/>
    <cellStyle name="Normal 154 4 2" xfId="17160"/>
    <cellStyle name="Normal 154 4 2 2" xfId="17161"/>
    <cellStyle name="Normal 154 4 2 2 2" xfId="17162"/>
    <cellStyle name="Normal 154 4 2 3" xfId="17163"/>
    <cellStyle name="Normal 154 4 3" xfId="17164"/>
    <cellStyle name="Normal 154 4 3 2" xfId="17165"/>
    <cellStyle name="Normal 154 4 4" xfId="17166"/>
    <cellStyle name="Normal 154 5" xfId="17167"/>
    <cellStyle name="Normal 154 5 2" xfId="17168"/>
    <cellStyle name="Normal 154 5 2 2" xfId="17169"/>
    <cellStyle name="Normal 154 5 3" xfId="17170"/>
    <cellStyle name="Normal 154 6" xfId="17171"/>
    <cellStyle name="Normal 154 6 2" xfId="17172"/>
    <cellStyle name="Normal 154 7" xfId="17173"/>
    <cellStyle name="Normal 155" xfId="17174"/>
    <cellStyle name="Normal 155 2" xfId="17175"/>
    <cellStyle name="Normal 155 2 2" xfId="17176"/>
    <cellStyle name="Normal 155 2 2 2" xfId="17177"/>
    <cellStyle name="Normal 155 2 2 2 2" xfId="17178"/>
    <cellStyle name="Normal 155 2 2 2 2 2" xfId="17179"/>
    <cellStyle name="Normal 155 2 2 2 3" xfId="17180"/>
    <cellStyle name="Normal 155 2 2 3" xfId="17181"/>
    <cellStyle name="Normal 155 2 2 3 2" xfId="17182"/>
    <cellStyle name="Normal 155 2 2 4" xfId="17183"/>
    <cellStyle name="Normal 155 2 3" xfId="17184"/>
    <cellStyle name="Normal 155 2 3 2" xfId="17185"/>
    <cellStyle name="Normal 155 2 3 2 2" xfId="17186"/>
    <cellStyle name="Normal 155 2 3 2 2 2" xfId="17187"/>
    <cellStyle name="Normal 155 2 3 2 3" xfId="17188"/>
    <cellStyle name="Normal 155 2 3 3" xfId="17189"/>
    <cellStyle name="Normal 155 2 3 3 2" xfId="17190"/>
    <cellStyle name="Normal 155 2 3 4" xfId="17191"/>
    <cellStyle name="Normal 155 2 4" xfId="17192"/>
    <cellStyle name="Normal 155 2 4 2" xfId="17193"/>
    <cellStyle name="Normal 155 2 4 2 2" xfId="17194"/>
    <cellStyle name="Normal 155 2 4 3" xfId="17195"/>
    <cellStyle name="Normal 155 2 5" xfId="17196"/>
    <cellStyle name="Normal 155 2 5 2" xfId="17197"/>
    <cellStyle name="Normal 155 2 6" xfId="17198"/>
    <cellStyle name="Normal 155 3" xfId="17199"/>
    <cellStyle name="Normal 155 3 2" xfId="17200"/>
    <cellStyle name="Normal 155 3 2 2" xfId="17201"/>
    <cellStyle name="Normal 155 3 2 2 2" xfId="17202"/>
    <cellStyle name="Normal 155 3 2 3" xfId="17203"/>
    <cellStyle name="Normal 155 3 3" xfId="17204"/>
    <cellStyle name="Normal 155 3 3 2" xfId="17205"/>
    <cellStyle name="Normal 155 3 4" xfId="17206"/>
    <cellStyle name="Normal 155 4" xfId="17207"/>
    <cellStyle name="Normal 155 4 2" xfId="17208"/>
    <cellStyle name="Normal 155 4 2 2" xfId="17209"/>
    <cellStyle name="Normal 155 4 2 2 2" xfId="17210"/>
    <cellStyle name="Normal 155 4 2 3" xfId="17211"/>
    <cellStyle name="Normal 155 4 3" xfId="17212"/>
    <cellStyle name="Normal 155 4 3 2" xfId="17213"/>
    <cellStyle name="Normal 155 4 4" xfId="17214"/>
    <cellStyle name="Normal 155 5" xfId="17215"/>
    <cellStyle name="Normal 155 5 2" xfId="17216"/>
    <cellStyle name="Normal 155 5 2 2" xfId="17217"/>
    <cellStyle name="Normal 155 5 3" xfId="17218"/>
    <cellStyle name="Normal 155 6" xfId="17219"/>
    <cellStyle name="Normal 155 6 2" xfId="17220"/>
    <cellStyle name="Normal 155 7" xfId="17221"/>
    <cellStyle name="Normal 156" xfId="17222"/>
    <cellStyle name="Normal 156 2" xfId="17223"/>
    <cellStyle name="Normal 156 2 2" xfId="17224"/>
    <cellStyle name="Normal 156 2 2 2" xfId="17225"/>
    <cellStyle name="Normal 156 2 2 2 2" xfId="17226"/>
    <cellStyle name="Normal 156 2 2 2 2 2" xfId="17227"/>
    <cellStyle name="Normal 156 2 2 2 3" xfId="17228"/>
    <cellStyle name="Normal 156 2 2 3" xfId="17229"/>
    <cellStyle name="Normal 156 2 2 3 2" xfId="17230"/>
    <cellStyle name="Normal 156 2 2 4" xfId="17231"/>
    <cellStyle name="Normal 156 2 3" xfId="17232"/>
    <cellStyle name="Normal 156 2 3 2" xfId="17233"/>
    <cellStyle name="Normal 156 2 3 2 2" xfId="17234"/>
    <cellStyle name="Normal 156 2 3 2 2 2" xfId="17235"/>
    <cellStyle name="Normal 156 2 3 2 3" xfId="17236"/>
    <cellStyle name="Normal 156 2 3 3" xfId="17237"/>
    <cellStyle name="Normal 156 2 3 3 2" xfId="17238"/>
    <cellStyle name="Normal 156 2 3 4" xfId="17239"/>
    <cellStyle name="Normal 156 2 4" xfId="17240"/>
    <cellStyle name="Normal 156 2 4 2" xfId="17241"/>
    <cellStyle name="Normal 156 2 4 2 2" xfId="17242"/>
    <cellStyle name="Normal 156 2 4 3" xfId="17243"/>
    <cellStyle name="Normal 156 2 5" xfId="17244"/>
    <cellStyle name="Normal 156 2 5 2" xfId="17245"/>
    <cellStyle name="Normal 156 2 6" xfId="17246"/>
    <cellStyle name="Normal 156 3" xfId="17247"/>
    <cellStyle name="Normal 156 3 2" xfId="17248"/>
    <cellStyle name="Normal 156 3 2 2" xfId="17249"/>
    <cellStyle name="Normal 156 3 2 2 2" xfId="17250"/>
    <cellStyle name="Normal 156 3 2 3" xfId="17251"/>
    <cellStyle name="Normal 156 3 3" xfId="17252"/>
    <cellStyle name="Normal 156 3 3 2" xfId="17253"/>
    <cellStyle name="Normal 156 3 4" xfId="17254"/>
    <cellStyle name="Normal 156 4" xfId="17255"/>
    <cellStyle name="Normal 156 4 2" xfId="17256"/>
    <cellStyle name="Normal 156 4 2 2" xfId="17257"/>
    <cellStyle name="Normal 156 4 2 2 2" xfId="17258"/>
    <cellStyle name="Normal 156 4 2 3" xfId="17259"/>
    <cellStyle name="Normal 156 4 3" xfId="17260"/>
    <cellStyle name="Normal 156 4 3 2" xfId="17261"/>
    <cellStyle name="Normal 156 4 4" xfId="17262"/>
    <cellStyle name="Normal 156 5" xfId="17263"/>
    <cellStyle name="Normal 156 5 2" xfId="17264"/>
    <cellStyle name="Normal 156 5 2 2" xfId="17265"/>
    <cellStyle name="Normal 156 5 3" xfId="17266"/>
    <cellStyle name="Normal 156 6" xfId="17267"/>
    <cellStyle name="Normal 156 6 2" xfId="17268"/>
    <cellStyle name="Normal 156 7" xfId="17269"/>
    <cellStyle name="Normal 157" xfId="17270"/>
    <cellStyle name="Normal 158" xfId="17271"/>
    <cellStyle name="Normal 159" xfId="17272"/>
    <cellStyle name="Normal 16" xfId="17273"/>
    <cellStyle name="Normal 16 2" xfId="17274"/>
    <cellStyle name="Normal 16 2 2" xfId="17275"/>
    <cellStyle name="Normal 16 2 3" xfId="17276"/>
    <cellStyle name="Normal 16 2 4" xfId="17277"/>
    <cellStyle name="Normal 16 3" xfId="17278"/>
    <cellStyle name="Normal 16 3 2" xfId="17279"/>
    <cellStyle name="Normal 16 3 3" xfId="17280"/>
    <cellStyle name="Normal 16 4" xfId="17281"/>
    <cellStyle name="Normal 16 5" xfId="17282"/>
    <cellStyle name="Normal 160" xfId="17283"/>
    <cellStyle name="Normal 161" xfId="17284"/>
    <cellStyle name="Normal 162" xfId="17285"/>
    <cellStyle name="Normal 163" xfId="17286"/>
    <cellStyle name="Normal 164" xfId="17287"/>
    <cellStyle name="Normal 164 2" xfId="17288"/>
    <cellStyle name="Normal 164 2 2" xfId="17289"/>
    <cellStyle name="Normal 164 2 2 2" xfId="17290"/>
    <cellStyle name="Normal 164 2 2 2 2" xfId="17291"/>
    <cellStyle name="Normal 164 2 2 3" xfId="17292"/>
    <cellStyle name="Normal 164 2 3" xfId="17293"/>
    <cellStyle name="Normal 164 2 3 2" xfId="17294"/>
    <cellStyle name="Normal 164 2 4" xfId="17295"/>
    <cellStyle name="Normal 164 3" xfId="17296"/>
    <cellStyle name="Normal 164 3 2" xfId="17297"/>
    <cellStyle name="Normal 164 3 2 2" xfId="17298"/>
    <cellStyle name="Normal 164 3 2 2 2" xfId="17299"/>
    <cellStyle name="Normal 164 3 2 3" xfId="17300"/>
    <cellStyle name="Normal 164 3 3" xfId="17301"/>
    <cellStyle name="Normal 164 3 3 2" xfId="17302"/>
    <cellStyle name="Normal 164 3 4" xfId="17303"/>
    <cellStyle name="Normal 164 4" xfId="17304"/>
    <cellStyle name="Normal 164 4 2" xfId="17305"/>
    <cellStyle name="Normal 164 4 2 2" xfId="17306"/>
    <cellStyle name="Normal 164 4 3" xfId="17307"/>
    <cellStyle name="Normal 164 5" xfId="17308"/>
    <cellStyle name="Normal 164 5 2" xfId="17309"/>
    <cellStyle name="Normal 164 6" xfId="17310"/>
    <cellStyle name="Normal 165" xfId="17311"/>
    <cellStyle name="Normal 166" xfId="17312"/>
    <cellStyle name="Normal 167" xfId="17313"/>
    <cellStyle name="Normal 167 2" xfId="17314"/>
    <cellStyle name="Normal 167 2 2" xfId="17315"/>
    <cellStyle name="Normal 167 2 2 2" xfId="17316"/>
    <cellStyle name="Normal 167 2 2 2 2" xfId="17317"/>
    <cellStyle name="Normal 167 2 2 2 2 2" xfId="17318"/>
    <cellStyle name="Normal 167 2 2 2 3" xfId="17319"/>
    <cellStyle name="Normal 167 2 2 3" xfId="17320"/>
    <cellStyle name="Normal 167 2 2 3 2" xfId="17321"/>
    <cellStyle name="Normal 167 2 2 4" xfId="17322"/>
    <cellStyle name="Normal 167 2 3" xfId="17323"/>
    <cellStyle name="Normal 167 2 3 2" xfId="17324"/>
    <cellStyle name="Normal 167 2 3 2 2" xfId="17325"/>
    <cellStyle name="Normal 167 2 3 2 2 2" xfId="17326"/>
    <cellStyle name="Normal 167 2 3 2 3" xfId="17327"/>
    <cellStyle name="Normal 167 2 3 3" xfId="17328"/>
    <cellStyle name="Normal 167 2 3 3 2" xfId="17329"/>
    <cellStyle name="Normal 167 2 3 4" xfId="17330"/>
    <cellStyle name="Normal 167 2 4" xfId="17331"/>
    <cellStyle name="Normal 167 2 4 2" xfId="17332"/>
    <cellStyle name="Normal 167 2 4 2 2" xfId="17333"/>
    <cellStyle name="Normal 167 2 4 3" xfId="17334"/>
    <cellStyle name="Normal 167 2 5" xfId="17335"/>
    <cellStyle name="Normal 167 2 5 2" xfId="17336"/>
    <cellStyle name="Normal 167 2 6" xfId="17337"/>
    <cellStyle name="Normal 167 3" xfId="17338"/>
    <cellStyle name="Normal 167 3 2" xfId="17339"/>
    <cellStyle name="Normal 167 3 2 2" xfId="17340"/>
    <cellStyle name="Normal 167 3 2 2 2" xfId="17341"/>
    <cellStyle name="Normal 167 3 2 3" xfId="17342"/>
    <cellStyle name="Normal 167 3 3" xfId="17343"/>
    <cellStyle name="Normal 167 3 3 2" xfId="17344"/>
    <cellStyle name="Normal 167 3 4" xfId="17345"/>
    <cellStyle name="Normal 167 4" xfId="17346"/>
    <cellStyle name="Normal 167 4 2" xfId="17347"/>
    <cellStyle name="Normal 167 4 2 2" xfId="17348"/>
    <cellStyle name="Normal 167 4 2 2 2" xfId="17349"/>
    <cellStyle name="Normal 167 4 2 3" xfId="17350"/>
    <cellStyle name="Normal 167 4 3" xfId="17351"/>
    <cellStyle name="Normal 167 4 3 2" xfId="17352"/>
    <cellStyle name="Normal 167 4 4" xfId="17353"/>
    <cellStyle name="Normal 167 5" xfId="17354"/>
    <cellStyle name="Normal 167 5 2" xfId="17355"/>
    <cellStyle name="Normal 167 5 2 2" xfId="17356"/>
    <cellStyle name="Normal 167 5 3" xfId="17357"/>
    <cellStyle name="Normal 167 6" xfId="17358"/>
    <cellStyle name="Normal 167 6 2" xfId="17359"/>
    <cellStyle name="Normal 167 7" xfId="17360"/>
    <cellStyle name="Normal 168" xfId="17361"/>
    <cellStyle name="Normal 168 2" xfId="17362"/>
    <cellStyle name="Normal 168 2 2" xfId="17363"/>
    <cellStyle name="Normal 168 2 2 2" xfId="17364"/>
    <cellStyle name="Normal 168 2 2 2 2" xfId="17365"/>
    <cellStyle name="Normal 168 2 2 2 2 2" xfId="17366"/>
    <cellStyle name="Normal 168 2 2 2 3" xfId="17367"/>
    <cellStyle name="Normal 168 2 2 3" xfId="17368"/>
    <cellStyle name="Normal 168 2 2 3 2" xfId="17369"/>
    <cellStyle name="Normal 168 2 2 4" xfId="17370"/>
    <cellStyle name="Normal 168 2 3" xfId="17371"/>
    <cellStyle name="Normal 168 2 3 2" xfId="17372"/>
    <cellStyle name="Normal 168 2 3 2 2" xfId="17373"/>
    <cellStyle name="Normal 168 2 3 2 2 2" xfId="17374"/>
    <cellStyle name="Normal 168 2 3 2 3" xfId="17375"/>
    <cellStyle name="Normal 168 2 3 3" xfId="17376"/>
    <cellStyle name="Normal 168 2 3 3 2" xfId="17377"/>
    <cellStyle name="Normal 168 2 3 4" xfId="17378"/>
    <cellStyle name="Normal 168 2 4" xfId="17379"/>
    <cellStyle name="Normal 168 2 4 2" xfId="17380"/>
    <cellStyle name="Normal 168 2 4 2 2" xfId="17381"/>
    <cellStyle name="Normal 168 2 4 3" xfId="17382"/>
    <cellStyle name="Normal 168 2 5" xfId="17383"/>
    <cellStyle name="Normal 168 2 5 2" xfId="17384"/>
    <cellStyle name="Normal 168 2 6" xfId="17385"/>
    <cellStyle name="Normal 168 3" xfId="17386"/>
    <cellStyle name="Normal 168 3 2" xfId="17387"/>
    <cellStyle name="Normal 168 3 2 2" xfId="17388"/>
    <cellStyle name="Normal 168 3 2 2 2" xfId="17389"/>
    <cellStyle name="Normal 168 3 2 3" xfId="17390"/>
    <cellStyle name="Normal 168 3 3" xfId="17391"/>
    <cellStyle name="Normal 168 3 3 2" xfId="17392"/>
    <cellStyle name="Normal 168 3 4" xfId="17393"/>
    <cellStyle name="Normal 168 4" xfId="17394"/>
    <cellStyle name="Normal 168 4 2" xfId="17395"/>
    <cellStyle name="Normal 168 4 2 2" xfId="17396"/>
    <cellStyle name="Normal 168 4 2 2 2" xfId="17397"/>
    <cellStyle name="Normal 168 4 2 3" xfId="17398"/>
    <cellStyle name="Normal 168 4 3" xfId="17399"/>
    <cellStyle name="Normal 168 4 3 2" xfId="17400"/>
    <cellStyle name="Normal 168 4 4" xfId="17401"/>
    <cellStyle name="Normal 168 5" xfId="17402"/>
    <cellStyle name="Normal 168 5 2" xfId="17403"/>
    <cellStyle name="Normal 168 5 2 2" xfId="17404"/>
    <cellStyle name="Normal 168 5 3" xfId="17405"/>
    <cellStyle name="Normal 168 6" xfId="17406"/>
    <cellStyle name="Normal 168 6 2" xfId="17407"/>
    <cellStyle name="Normal 168 7" xfId="17408"/>
    <cellStyle name="Normal 169" xfId="17409"/>
    <cellStyle name="Normal 169 2" xfId="17410"/>
    <cellStyle name="Normal 169 2 2" xfId="17411"/>
    <cellStyle name="Normal 169 2 2 2" xfId="17412"/>
    <cellStyle name="Normal 169 2 2 2 2" xfId="17413"/>
    <cellStyle name="Normal 169 2 2 2 2 2" xfId="17414"/>
    <cellStyle name="Normal 169 2 2 2 3" xfId="17415"/>
    <cellStyle name="Normal 169 2 2 3" xfId="17416"/>
    <cellStyle name="Normal 169 2 2 3 2" xfId="17417"/>
    <cellStyle name="Normal 169 2 2 4" xfId="17418"/>
    <cellStyle name="Normal 169 2 3" xfId="17419"/>
    <cellStyle name="Normal 169 2 3 2" xfId="17420"/>
    <cellStyle name="Normal 169 2 3 2 2" xfId="17421"/>
    <cellStyle name="Normal 169 2 3 2 2 2" xfId="17422"/>
    <cellStyle name="Normal 169 2 3 2 3" xfId="17423"/>
    <cellStyle name="Normal 169 2 3 3" xfId="17424"/>
    <cellStyle name="Normal 169 2 3 3 2" xfId="17425"/>
    <cellStyle name="Normal 169 2 3 4" xfId="17426"/>
    <cellStyle name="Normal 169 2 4" xfId="17427"/>
    <cellStyle name="Normal 169 2 4 2" xfId="17428"/>
    <cellStyle name="Normal 169 2 4 2 2" xfId="17429"/>
    <cellStyle name="Normal 169 2 4 3" xfId="17430"/>
    <cellStyle name="Normal 169 2 5" xfId="17431"/>
    <cellStyle name="Normal 169 2 5 2" xfId="17432"/>
    <cellStyle name="Normal 169 2 6" xfId="17433"/>
    <cellStyle name="Normal 169 3" xfId="17434"/>
    <cellStyle name="Normal 169 3 2" xfId="17435"/>
    <cellStyle name="Normal 169 3 2 2" xfId="17436"/>
    <cellStyle name="Normal 169 3 2 2 2" xfId="17437"/>
    <cellStyle name="Normal 169 3 2 3" xfId="17438"/>
    <cellStyle name="Normal 169 3 3" xfId="17439"/>
    <cellStyle name="Normal 169 3 3 2" xfId="17440"/>
    <cellStyle name="Normal 169 3 4" xfId="17441"/>
    <cellStyle name="Normal 169 4" xfId="17442"/>
    <cellStyle name="Normal 169 4 2" xfId="17443"/>
    <cellStyle name="Normal 169 4 2 2" xfId="17444"/>
    <cellStyle name="Normal 169 4 2 2 2" xfId="17445"/>
    <cellStyle name="Normal 169 4 2 3" xfId="17446"/>
    <cellStyle name="Normal 169 4 3" xfId="17447"/>
    <cellStyle name="Normal 169 4 3 2" xfId="17448"/>
    <cellStyle name="Normal 169 4 4" xfId="17449"/>
    <cellStyle name="Normal 169 5" xfId="17450"/>
    <cellStyle name="Normal 169 5 2" xfId="17451"/>
    <cellStyle name="Normal 169 5 2 2" xfId="17452"/>
    <cellStyle name="Normal 169 5 3" xfId="17453"/>
    <cellStyle name="Normal 169 6" xfId="17454"/>
    <cellStyle name="Normal 169 6 2" xfId="17455"/>
    <cellStyle name="Normal 169 7" xfId="17456"/>
    <cellStyle name="Normal 17" xfId="17457"/>
    <cellStyle name="Normal 17 2" xfId="17458"/>
    <cellStyle name="Normal 17 2 2" xfId="17459"/>
    <cellStyle name="Normal 17 3" xfId="17460"/>
    <cellStyle name="Normal 17 4" xfId="17461"/>
    <cellStyle name="Normal 17 5" xfId="17462"/>
    <cellStyle name="Normal 17 6" xfId="17463"/>
    <cellStyle name="Normal 170" xfId="17464"/>
    <cellStyle name="Normal 170 2" xfId="17465"/>
    <cellStyle name="Normal 170 2 2" xfId="17466"/>
    <cellStyle name="Normal 170 2 2 2" xfId="17467"/>
    <cellStyle name="Normal 170 2 2 2 2" xfId="17468"/>
    <cellStyle name="Normal 170 2 2 2 2 2" xfId="17469"/>
    <cellStyle name="Normal 170 2 2 2 3" xfId="17470"/>
    <cellStyle name="Normal 170 2 2 3" xfId="17471"/>
    <cellStyle name="Normal 170 2 2 3 2" xfId="17472"/>
    <cellStyle name="Normal 170 2 2 4" xfId="17473"/>
    <cellStyle name="Normal 170 2 3" xfId="17474"/>
    <cellStyle name="Normal 170 2 3 2" xfId="17475"/>
    <cellStyle name="Normal 170 2 3 2 2" xfId="17476"/>
    <cellStyle name="Normal 170 2 3 2 2 2" xfId="17477"/>
    <cellStyle name="Normal 170 2 3 2 3" xfId="17478"/>
    <cellStyle name="Normal 170 2 3 3" xfId="17479"/>
    <cellStyle name="Normal 170 2 3 3 2" xfId="17480"/>
    <cellStyle name="Normal 170 2 3 4" xfId="17481"/>
    <cellStyle name="Normal 170 2 4" xfId="17482"/>
    <cellStyle name="Normal 170 2 4 2" xfId="17483"/>
    <cellStyle name="Normal 170 2 4 2 2" xfId="17484"/>
    <cellStyle name="Normal 170 2 4 3" xfId="17485"/>
    <cellStyle name="Normal 170 2 5" xfId="17486"/>
    <cellStyle name="Normal 170 2 5 2" xfId="17487"/>
    <cellStyle name="Normal 170 2 6" xfId="17488"/>
    <cellStyle name="Normal 170 3" xfId="17489"/>
    <cellStyle name="Normal 170 3 2" xfId="17490"/>
    <cellStyle name="Normal 170 3 2 2" xfId="17491"/>
    <cellStyle name="Normal 170 3 2 2 2" xfId="17492"/>
    <cellStyle name="Normal 170 3 2 3" xfId="17493"/>
    <cellStyle name="Normal 170 3 3" xfId="17494"/>
    <cellStyle name="Normal 170 3 3 2" xfId="17495"/>
    <cellStyle name="Normal 170 3 4" xfId="17496"/>
    <cellStyle name="Normal 170 4" xfId="17497"/>
    <cellStyle name="Normal 170 4 2" xfId="17498"/>
    <cellStyle name="Normal 170 4 2 2" xfId="17499"/>
    <cellStyle name="Normal 170 4 2 2 2" xfId="17500"/>
    <cellStyle name="Normal 170 4 2 3" xfId="17501"/>
    <cellStyle name="Normal 170 4 3" xfId="17502"/>
    <cellStyle name="Normal 170 4 3 2" xfId="17503"/>
    <cellStyle name="Normal 170 4 4" xfId="17504"/>
    <cellStyle name="Normal 170 5" xfId="17505"/>
    <cellStyle name="Normal 170 5 2" xfId="17506"/>
    <cellStyle name="Normal 170 5 2 2" xfId="17507"/>
    <cellStyle name="Normal 170 5 3" xfId="17508"/>
    <cellStyle name="Normal 170 6" xfId="17509"/>
    <cellStyle name="Normal 170 6 2" xfId="17510"/>
    <cellStyle name="Normal 170 7" xfId="17511"/>
    <cellStyle name="Normal 171" xfId="17512"/>
    <cellStyle name="Normal 171 2" xfId="17513"/>
    <cellStyle name="Normal 171 2 2" xfId="17514"/>
    <cellStyle name="Normal 171 2 2 2" xfId="17515"/>
    <cellStyle name="Normal 171 2 2 2 2" xfId="17516"/>
    <cellStyle name="Normal 171 2 2 2 2 2" xfId="17517"/>
    <cellStyle name="Normal 171 2 2 2 3" xfId="17518"/>
    <cellStyle name="Normal 171 2 2 3" xfId="17519"/>
    <cellStyle name="Normal 171 2 2 3 2" xfId="17520"/>
    <cellStyle name="Normal 171 2 2 4" xfId="17521"/>
    <cellStyle name="Normal 171 2 3" xfId="17522"/>
    <cellStyle name="Normal 171 2 3 2" xfId="17523"/>
    <cellStyle name="Normal 171 2 3 2 2" xfId="17524"/>
    <cellStyle name="Normal 171 2 3 2 2 2" xfId="17525"/>
    <cellStyle name="Normal 171 2 3 2 3" xfId="17526"/>
    <cellStyle name="Normal 171 2 3 3" xfId="17527"/>
    <cellStyle name="Normal 171 2 3 3 2" xfId="17528"/>
    <cellStyle name="Normal 171 2 3 4" xfId="17529"/>
    <cellStyle name="Normal 171 2 4" xfId="17530"/>
    <cellStyle name="Normal 171 2 4 2" xfId="17531"/>
    <cellStyle name="Normal 171 2 4 2 2" xfId="17532"/>
    <cellStyle name="Normal 171 2 4 3" xfId="17533"/>
    <cellStyle name="Normal 171 2 5" xfId="17534"/>
    <cellStyle name="Normal 171 2 5 2" xfId="17535"/>
    <cellStyle name="Normal 171 2 6" xfId="17536"/>
    <cellStyle name="Normal 171 3" xfId="17537"/>
    <cellStyle name="Normal 171 3 2" xfId="17538"/>
    <cellStyle name="Normal 171 3 2 2" xfId="17539"/>
    <cellStyle name="Normal 171 3 2 2 2" xfId="17540"/>
    <cellStyle name="Normal 171 3 2 3" xfId="17541"/>
    <cellStyle name="Normal 171 3 3" xfId="17542"/>
    <cellStyle name="Normal 171 3 3 2" xfId="17543"/>
    <cellStyle name="Normal 171 3 4" xfId="17544"/>
    <cellStyle name="Normal 171 4" xfId="17545"/>
    <cellStyle name="Normal 171 4 2" xfId="17546"/>
    <cellStyle name="Normal 171 4 2 2" xfId="17547"/>
    <cellStyle name="Normal 171 4 2 2 2" xfId="17548"/>
    <cellStyle name="Normal 171 4 2 3" xfId="17549"/>
    <cellStyle name="Normal 171 4 3" xfId="17550"/>
    <cellStyle name="Normal 171 4 3 2" xfId="17551"/>
    <cellStyle name="Normal 171 4 4" xfId="17552"/>
    <cellStyle name="Normal 171 5" xfId="17553"/>
    <cellStyle name="Normal 171 5 2" xfId="17554"/>
    <cellStyle name="Normal 171 5 2 2" xfId="17555"/>
    <cellStyle name="Normal 171 5 3" xfId="17556"/>
    <cellStyle name="Normal 171 6" xfId="17557"/>
    <cellStyle name="Normal 171 6 2" xfId="17558"/>
    <cellStyle name="Normal 171 7" xfId="17559"/>
    <cellStyle name="Normal 172" xfId="17560"/>
    <cellStyle name="Normal 172 2" xfId="17561"/>
    <cellStyle name="Normal 172 2 2" xfId="17562"/>
    <cellStyle name="Normal 172 2 2 2" xfId="17563"/>
    <cellStyle name="Normal 172 2 2 2 2" xfId="17564"/>
    <cellStyle name="Normal 172 2 2 3" xfId="17565"/>
    <cellStyle name="Normal 172 2 3" xfId="17566"/>
    <cellStyle name="Normal 172 2 3 2" xfId="17567"/>
    <cellStyle name="Normal 172 2 4" xfId="17568"/>
    <cellStyle name="Normal 172 3" xfId="17569"/>
    <cellStyle name="Normal 172 3 2" xfId="17570"/>
    <cellStyle name="Normal 172 3 2 2" xfId="17571"/>
    <cellStyle name="Normal 172 3 2 2 2" xfId="17572"/>
    <cellStyle name="Normal 172 3 2 3" xfId="17573"/>
    <cellStyle name="Normal 172 3 3" xfId="17574"/>
    <cellStyle name="Normal 172 3 3 2" xfId="17575"/>
    <cellStyle name="Normal 172 3 4" xfId="17576"/>
    <cellStyle name="Normal 172 4" xfId="17577"/>
    <cellStyle name="Normal 172 4 2" xfId="17578"/>
    <cellStyle name="Normal 172 4 2 2" xfId="17579"/>
    <cellStyle name="Normal 172 4 3" xfId="17580"/>
    <cellStyle name="Normal 172 5" xfId="17581"/>
    <cellStyle name="Normal 172 5 2" xfId="17582"/>
    <cellStyle name="Normal 172 6" xfId="17583"/>
    <cellStyle name="Normal 173" xfId="17584"/>
    <cellStyle name="Normal 173 2" xfId="17585"/>
    <cellStyle name="Normal 173 2 2" xfId="17586"/>
    <cellStyle name="Normal 173 2 2 2" xfId="17587"/>
    <cellStyle name="Normal 173 2 2 2 2" xfId="17588"/>
    <cellStyle name="Normal 173 2 2 2 2 2" xfId="17589"/>
    <cellStyle name="Normal 173 2 2 2 3" xfId="17590"/>
    <cellStyle name="Normal 173 2 2 3" xfId="17591"/>
    <cellStyle name="Normal 173 2 2 3 2" xfId="17592"/>
    <cellStyle name="Normal 173 2 2 4" xfId="17593"/>
    <cellStyle name="Normal 173 2 3" xfId="17594"/>
    <cellStyle name="Normal 173 2 3 2" xfId="17595"/>
    <cellStyle name="Normal 173 2 3 2 2" xfId="17596"/>
    <cellStyle name="Normal 173 2 3 2 2 2" xfId="17597"/>
    <cellStyle name="Normal 173 2 3 2 3" xfId="17598"/>
    <cellStyle name="Normal 173 2 3 3" xfId="17599"/>
    <cellStyle name="Normal 173 2 3 3 2" xfId="17600"/>
    <cellStyle name="Normal 173 2 3 4" xfId="17601"/>
    <cellStyle name="Normal 173 2 4" xfId="17602"/>
    <cellStyle name="Normal 173 2 4 2" xfId="17603"/>
    <cellStyle name="Normal 173 2 4 2 2" xfId="17604"/>
    <cellStyle name="Normal 173 2 4 3" xfId="17605"/>
    <cellStyle name="Normal 173 2 5" xfId="17606"/>
    <cellStyle name="Normal 173 2 5 2" xfId="17607"/>
    <cellStyle name="Normal 173 2 6" xfId="17608"/>
    <cellStyle name="Normal 173 3" xfId="17609"/>
    <cellStyle name="Normal 173 3 2" xfId="17610"/>
    <cellStyle name="Normal 173 3 2 2" xfId="17611"/>
    <cellStyle name="Normal 173 3 2 2 2" xfId="17612"/>
    <cellStyle name="Normal 173 3 2 3" xfId="17613"/>
    <cellStyle name="Normal 173 3 3" xfId="17614"/>
    <cellStyle name="Normal 173 3 3 2" xfId="17615"/>
    <cellStyle name="Normal 173 3 4" xfId="17616"/>
    <cellStyle name="Normal 173 4" xfId="17617"/>
    <cellStyle name="Normal 173 4 2" xfId="17618"/>
    <cellStyle name="Normal 173 4 2 2" xfId="17619"/>
    <cellStyle name="Normal 173 4 2 2 2" xfId="17620"/>
    <cellStyle name="Normal 173 4 2 3" xfId="17621"/>
    <cellStyle name="Normal 173 4 3" xfId="17622"/>
    <cellStyle name="Normal 173 4 3 2" xfId="17623"/>
    <cellStyle name="Normal 173 4 4" xfId="17624"/>
    <cellStyle name="Normal 173 5" xfId="17625"/>
    <cellStyle name="Normal 173 5 2" xfId="17626"/>
    <cellStyle name="Normal 173 5 2 2" xfId="17627"/>
    <cellStyle name="Normal 173 5 3" xfId="17628"/>
    <cellStyle name="Normal 173 6" xfId="17629"/>
    <cellStyle name="Normal 173 6 2" xfId="17630"/>
    <cellStyle name="Normal 173 7" xfId="17631"/>
    <cellStyle name="Normal 174" xfId="17632"/>
    <cellStyle name="Normal 174 2" xfId="17633"/>
    <cellStyle name="Normal 174 2 2" xfId="17634"/>
    <cellStyle name="Normal 174 2 2 2" xfId="17635"/>
    <cellStyle name="Normal 174 2 2 2 2" xfId="17636"/>
    <cellStyle name="Normal 174 2 2 2 2 2" xfId="17637"/>
    <cellStyle name="Normal 174 2 2 2 3" xfId="17638"/>
    <cellStyle name="Normal 174 2 2 3" xfId="17639"/>
    <cellStyle name="Normal 174 2 2 3 2" xfId="17640"/>
    <cellStyle name="Normal 174 2 2 4" xfId="17641"/>
    <cellStyle name="Normal 174 2 3" xfId="17642"/>
    <cellStyle name="Normal 174 2 3 2" xfId="17643"/>
    <cellStyle name="Normal 174 2 3 2 2" xfId="17644"/>
    <cellStyle name="Normal 174 2 3 2 2 2" xfId="17645"/>
    <cellStyle name="Normal 174 2 3 2 3" xfId="17646"/>
    <cellStyle name="Normal 174 2 3 3" xfId="17647"/>
    <cellStyle name="Normal 174 2 3 3 2" xfId="17648"/>
    <cellStyle name="Normal 174 2 3 4" xfId="17649"/>
    <cellStyle name="Normal 174 2 4" xfId="17650"/>
    <cellStyle name="Normal 174 2 4 2" xfId="17651"/>
    <cellStyle name="Normal 174 2 4 2 2" xfId="17652"/>
    <cellStyle name="Normal 174 2 4 3" xfId="17653"/>
    <cellStyle name="Normal 174 2 5" xfId="17654"/>
    <cellStyle name="Normal 174 2 5 2" xfId="17655"/>
    <cellStyle name="Normal 174 2 6" xfId="17656"/>
    <cellStyle name="Normal 174 3" xfId="17657"/>
    <cellStyle name="Normal 174 3 2" xfId="17658"/>
    <cellStyle name="Normal 174 3 2 2" xfId="17659"/>
    <cellStyle name="Normal 174 3 2 2 2" xfId="17660"/>
    <cellStyle name="Normal 174 3 2 3" xfId="17661"/>
    <cellStyle name="Normal 174 3 3" xfId="17662"/>
    <cellStyle name="Normal 174 3 3 2" xfId="17663"/>
    <cellStyle name="Normal 174 3 4" xfId="17664"/>
    <cellStyle name="Normal 174 4" xfId="17665"/>
    <cellStyle name="Normal 174 4 2" xfId="17666"/>
    <cellStyle name="Normal 174 4 2 2" xfId="17667"/>
    <cellStyle name="Normal 174 4 2 2 2" xfId="17668"/>
    <cellStyle name="Normal 174 4 2 3" xfId="17669"/>
    <cellStyle name="Normal 174 4 3" xfId="17670"/>
    <cellStyle name="Normal 174 4 3 2" xfId="17671"/>
    <cellStyle name="Normal 174 4 4" xfId="17672"/>
    <cellStyle name="Normal 174 5" xfId="17673"/>
    <cellStyle name="Normal 174 5 2" xfId="17674"/>
    <cellStyle name="Normal 174 5 2 2" xfId="17675"/>
    <cellStyle name="Normal 174 5 3" xfId="17676"/>
    <cellStyle name="Normal 174 6" xfId="17677"/>
    <cellStyle name="Normal 174 6 2" xfId="17678"/>
    <cellStyle name="Normal 174 7" xfId="17679"/>
    <cellStyle name="Normal 175" xfId="17680"/>
    <cellStyle name="Normal 175 2" xfId="17681"/>
    <cellStyle name="Normal 175 2 2" xfId="17682"/>
    <cellStyle name="Normal 175 2 2 2" xfId="17683"/>
    <cellStyle name="Normal 175 2 2 2 2" xfId="17684"/>
    <cellStyle name="Normal 175 2 2 2 2 2" xfId="17685"/>
    <cellStyle name="Normal 175 2 2 2 3" xfId="17686"/>
    <cellStyle name="Normal 175 2 2 3" xfId="17687"/>
    <cellStyle name="Normal 175 2 2 3 2" xfId="17688"/>
    <cellStyle name="Normal 175 2 2 4" xfId="17689"/>
    <cellStyle name="Normal 175 2 3" xfId="17690"/>
    <cellStyle name="Normal 175 2 3 2" xfId="17691"/>
    <cellStyle name="Normal 175 2 3 2 2" xfId="17692"/>
    <cellStyle name="Normal 175 2 3 2 2 2" xfId="17693"/>
    <cellStyle name="Normal 175 2 3 2 3" xfId="17694"/>
    <cellStyle name="Normal 175 2 3 3" xfId="17695"/>
    <cellStyle name="Normal 175 2 3 3 2" xfId="17696"/>
    <cellStyle name="Normal 175 2 3 4" xfId="17697"/>
    <cellStyle name="Normal 175 2 4" xfId="17698"/>
    <cellStyle name="Normal 175 2 4 2" xfId="17699"/>
    <cellStyle name="Normal 175 2 4 2 2" xfId="17700"/>
    <cellStyle name="Normal 175 2 4 3" xfId="17701"/>
    <cellStyle name="Normal 175 2 5" xfId="17702"/>
    <cellStyle name="Normal 175 2 5 2" xfId="17703"/>
    <cellStyle name="Normal 175 2 6" xfId="17704"/>
    <cellStyle name="Normal 175 3" xfId="17705"/>
    <cellStyle name="Normal 175 3 2" xfId="17706"/>
    <cellStyle name="Normal 175 3 2 2" xfId="17707"/>
    <cellStyle name="Normal 175 3 2 2 2" xfId="17708"/>
    <cellStyle name="Normal 175 3 2 3" xfId="17709"/>
    <cellStyle name="Normal 175 3 3" xfId="17710"/>
    <cellStyle name="Normal 175 3 3 2" xfId="17711"/>
    <cellStyle name="Normal 175 3 4" xfId="17712"/>
    <cellStyle name="Normal 175 4" xfId="17713"/>
    <cellStyle name="Normal 175 4 2" xfId="17714"/>
    <cellStyle name="Normal 175 4 2 2" xfId="17715"/>
    <cellStyle name="Normal 175 4 2 2 2" xfId="17716"/>
    <cellStyle name="Normal 175 4 2 3" xfId="17717"/>
    <cellStyle name="Normal 175 4 3" xfId="17718"/>
    <cellStyle name="Normal 175 4 3 2" xfId="17719"/>
    <cellStyle name="Normal 175 4 4" xfId="17720"/>
    <cellStyle name="Normal 175 5" xfId="17721"/>
    <cellStyle name="Normal 175 5 2" xfId="17722"/>
    <cellStyle name="Normal 175 5 2 2" xfId="17723"/>
    <cellStyle name="Normal 175 5 3" xfId="17724"/>
    <cellStyle name="Normal 175 6" xfId="17725"/>
    <cellStyle name="Normal 175 6 2" xfId="17726"/>
    <cellStyle name="Normal 175 7" xfId="17727"/>
    <cellStyle name="Normal 176" xfId="17728"/>
    <cellStyle name="Normal 176 2" xfId="17729"/>
    <cellStyle name="Normal 176 2 2" xfId="17730"/>
    <cellStyle name="Normal 176 2 2 2" xfId="17731"/>
    <cellStyle name="Normal 176 2 2 2 2" xfId="17732"/>
    <cellStyle name="Normal 176 2 2 2 2 2" xfId="17733"/>
    <cellStyle name="Normal 176 2 2 2 3" xfId="17734"/>
    <cellStyle name="Normal 176 2 2 3" xfId="17735"/>
    <cellStyle name="Normal 176 2 2 3 2" xfId="17736"/>
    <cellStyle name="Normal 176 2 2 4" xfId="17737"/>
    <cellStyle name="Normal 176 2 3" xfId="17738"/>
    <cellStyle name="Normal 176 2 3 2" xfId="17739"/>
    <cellStyle name="Normal 176 2 3 2 2" xfId="17740"/>
    <cellStyle name="Normal 176 2 3 2 2 2" xfId="17741"/>
    <cellStyle name="Normal 176 2 3 2 3" xfId="17742"/>
    <cellStyle name="Normal 176 2 3 3" xfId="17743"/>
    <cellStyle name="Normal 176 2 3 3 2" xfId="17744"/>
    <cellStyle name="Normal 176 2 3 4" xfId="17745"/>
    <cellStyle name="Normal 176 2 4" xfId="17746"/>
    <cellStyle name="Normal 176 2 4 2" xfId="17747"/>
    <cellStyle name="Normal 176 2 4 2 2" xfId="17748"/>
    <cellStyle name="Normal 176 2 4 3" xfId="17749"/>
    <cellStyle name="Normal 176 2 5" xfId="17750"/>
    <cellStyle name="Normal 176 2 5 2" xfId="17751"/>
    <cellStyle name="Normal 176 2 6" xfId="17752"/>
    <cellStyle name="Normal 176 3" xfId="17753"/>
    <cellStyle name="Normal 176 3 2" xfId="17754"/>
    <cellStyle name="Normal 176 3 2 2" xfId="17755"/>
    <cellStyle name="Normal 176 3 2 2 2" xfId="17756"/>
    <cellStyle name="Normal 176 3 2 3" xfId="17757"/>
    <cellStyle name="Normal 176 3 3" xfId="17758"/>
    <cellStyle name="Normal 176 3 3 2" xfId="17759"/>
    <cellStyle name="Normal 176 3 4" xfId="17760"/>
    <cellStyle name="Normal 176 4" xfId="17761"/>
    <cellStyle name="Normal 176 4 2" xfId="17762"/>
    <cellStyle name="Normal 176 4 2 2" xfId="17763"/>
    <cellStyle name="Normal 176 4 2 2 2" xfId="17764"/>
    <cellStyle name="Normal 176 4 2 3" xfId="17765"/>
    <cellStyle name="Normal 176 4 3" xfId="17766"/>
    <cellStyle name="Normal 176 4 3 2" xfId="17767"/>
    <cellStyle name="Normal 176 4 4" xfId="17768"/>
    <cellStyle name="Normal 176 5" xfId="17769"/>
    <cellStyle name="Normal 176 5 2" xfId="17770"/>
    <cellStyle name="Normal 176 5 2 2" xfId="17771"/>
    <cellStyle name="Normal 176 5 3" xfId="17772"/>
    <cellStyle name="Normal 176 6" xfId="17773"/>
    <cellStyle name="Normal 176 6 2" xfId="17774"/>
    <cellStyle name="Normal 176 7" xfId="17775"/>
    <cellStyle name="Normal 177" xfId="17776"/>
    <cellStyle name="Normal 177 2" xfId="17777"/>
    <cellStyle name="Normal 177 2 2" xfId="17778"/>
    <cellStyle name="Normal 177 2 2 2" xfId="17779"/>
    <cellStyle name="Normal 177 2 2 2 2" xfId="17780"/>
    <cellStyle name="Normal 177 2 2 2 2 2" xfId="17781"/>
    <cellStyle name="Normal 177 2 2 2 3" xfId="17782"/>
    <cellStyle name="Normal 177 2 2 3" xfId="17783"/>
    <cellStyle name="Normal 177 2 2 3 2" xfId="17784"/>
    <cellStyle name="Normal 177 2 2 4" xfId="17785"/>
    <cellStyle name="Normal 177 2 3" xfId="17786"/>
    <cellStyle name="Normal 177 2 3 2" xfId="17787"/>
    <cellStyle name="Normal 177 2 3 2 2" xfId="17788"/>
    <cellStyle name="Normal 177 2 3 2 2 2" xfId="17789"/>
    <cellStyle name="Normal 177 2 3 2 3" xfId="17790"/>
    <cellStyle name="Normal 177 2 3 3" xfId="17791"/>
    <cellStyle name="Normal 177 2 3 3 2" xfId="17792"/>
    <cellStyle name="Normal 177 2 3 4" xfId="17793"/>
    <cellStyle name="Normal 177 2 4" xfId="17794"/>
    <cellStyle name="Normal 177 2 4 2" xfId="17795"/>
    <cellStyle name="Normal 177 2 4 2 2" xfId="17796"/>
    <cellStyle name="Normal 177 2 4 3" xfId="17797"/>
    <cellStyle name="Normal 177 2 5" xfId="17798"/>
    <cellStyle name="Normal 177 2 5 2" xfId="17799"/>
    <cellStyle name="Normal 177 2 6" xfId="17800"/>
    <cellStyle name="Normal 177 3" xfId="17801"/>
    <cellStyle name="Normal 177 3 2" xfId="17802"/>
    <cellStyle name="Normal 177 3 2 2" xfId="17803"/>
    <cellStyle name="Normal 177 3 2 2 2" xfId="17804"/>
    <cellStyle name="Normal 177 3 2 3" xfId="17805"/>
    <cellStyle name="Normal 177 3 3" xfId="17806"/>
    <cellStyle name="Normal 177 3 3 2" xfId="17807"/>
    <cellStyle name="Normal 177 3 4" xfId="17808"/>
    <cellStyle name="Normal 177 4" xfId="17809"/>
    <cellStyle name="Normal 177 4 2" xfId="17810"/>
    <cellStyle name="Normal 177 4 2 2" xfId="17811"/>
    <cellStyle name="Normal 177 4 2 2 2" xfId="17812"/>
    <cellStyle name="Normal 177 4 2 3" xfId="17813"/>
    <cellStyle name="Normal 177 4 3" xfId="17814"/>
    <cellStyle name="Normal 177 4 3 2" xfId="17815"/>
    <cellStyle name="Normal 177 4 4" xfId="17816"/>
    <cellStyle name="Normal 177 5" xfId="17817"/>
    <cellStyle name="Normal 177 5 2" xfId="17818"/>
    <cellStyle name="Normal 177 5 2 2" xfId="17819"/>
    <cellStyle name="Normal 177 5 3" xfId="17820"/>
    <cellStyle name="Normal 177 6" xfId="17821"/>
    <cellStyle name="Normal 177 6 2" xfId="17822"/>
    <cellStyle name="Normal 177 7" xfId="17823"/>
    <cellStyle name="Normal 178" xfId="17824"/>
    <cellStyle name="Normal 178 2" xfId="17825"/>
    <cellStyle name="Normal 178 2 2" xfId="17826"/>
    <cellStyle name="Normal 178 2 2 2" xfId="17827"/>
    <cellStyle name="Normal 178 2 2 2 2" xfId="17828"/>
    <cellStyle name="Normal 178 2 2 2 2 2" xfId="17829"/>
    <cellStyle name="Normal 178 2 2 2 3" xfId="17830"/>
    <cellStyle name="Normal 178 2 2 3" xfId="17831"/>
    <cellStyle name="Normal 178 2 2 3 2" xfId="17832"/>
    <cellStyle name="Normal 178 2 2 4" xfId="17833"/>
    <cellStyle name="Normal 178 2 3" xfId="17834"/>
    <cellStyle name="Normal 178 2 3 2" xfId="17835"/>
    <cellStyle name="Normal 178 2 3 2 2" xfId="17836"/>
    <cellStyle name="Normal 178 2 3 2 2 2" xfId="17837"/>
    <cellStyle name="Normal 178 2 3 2 3" xfId="17838"/>
    <cellStyle name="Normal 178 2 3 3" xfId="17839"/>
    <cellStyle name="Normal 178 2 3 3 2" xfId="17840"/>
    <cellStyle name="Normal 178 2 3 4" xfId="17841"/>
    <cellStyle name="Normal 178 2 4" xfId="17842"/>
    <cellStyle name="Normal 178 2 4 2" xfId="17843"/>
    <cellStyle name="Normal 178 2 4 2 2" xfId="17844"/>
    <cellStyle name="Normal 178 2 4 3" xfId="17845"/>
    <cellStyle name="Normal 178 2 5" xfId="17846"/>
    <cellStyle name="Normal 178 2 5 2" xfId="17847"/>
    <cellStyle name="Normal 178 2 6" xfId="17848"/>
    <cellStyle name="Normal 178 3" xfId="17849"/>
    <cellStyle name="Normal 178 3 2" xfId="17850"/>
    <cellStyle name="Normal 178 3 2 2" xfId="17851"/>
    <cellStyle name="Normal 178 3 2 2 2" xfId="17852"/>
    <cellStyle name="Normal 178 3 2 3" xfId="17853"/>
    <cellStyle name="Normal 178 3 3" xfId="17854"/>
    <cellStyle name="Normal 178 3 3 2" xfId="17855"/>
    <cellStyle name="Normal 178 3 4" xfId="17856"/>
    <cellStyle name="Normal 178 4" xfId="17857"/>
    <cellStyle name="Normal 178 4 2" xfId="17858"/>
    <cellStyle name="Normal 178 4 2 2" xfId="17859"/>
    <cellStyle name="Normal 178 4 2 2 2" xfId="17860"/>
    <cellStyle name="Normal 178 4 2 3" xfId="17861"/>
    <cellStyle name="Normal 178 4 3" xfId="17862"/>
    <cellStyle name="Normal 178 4 3 2" xfId="17863"/>
    <cellStyle name="Normal 178 4 4" xfId="17864"/>
    <cellStyle name="Normal 178 5" xfId="17865"/>
    <cellStyle name="Normal 178 5 2" xfId="17866"/>
    <cellStyle name="Normal 178 5 2 2" xfId="17867"/>
    <cellStyle name="Normal 178 5 3" xfId="17868"/>
    <cellStyle name="Normal 178 6" xfId="17869"/>
    <cellStyle name="Normal 178 6 2" xfId="17870"/>
    <cellStyle name="Normal 178 7" xfId="17871"/>
    <cellStyle name="Normal 179" xfId="17872"/>
    <cellStyle name="Normal 179 2" xfId="17873"/>
    <cellStyle name="Normal 179 2 2" xfId="17874"/>
    <cellStyle name="Normal 179 2 2 2" xfId="17875"/>
    <cellStyle name="Normal 179 2 2 2 2" xfId="17876"/>
    <cellStyle name="Normal 179 2 2 2 2 2" xfId="17877"/>
    <cellStyle name="Normal 179 2 2 2 3" xfId="17878"/>
    <cellStyle name="Normal 179 2 2 3" xfId="17879"/>
    <cellStyle name="Normal 179 2 2 3 2" xfId="17880"/>
    <cellStyle name="Normal 179 2 2 4" xfId="17881"/>
    <cellStyle name="Normal 179 2 3" xfId="17882"/>
    <cellStyle name="Normal 179 2 3 2" xfId="17883"/>
    <cellStyle name="Normal 179 2 3 2 2" xfId="17884"/>
    <cellStyle name="Normal 179 2 3 2 2 2" xfId="17885"/>
    <cellStyle name="Normal 179 2 3 2 3" xfId="17886"/>
    <cellStyle name="Normal 179 2 3 3" xfId="17887"/>
    <cellStyle name="Normal 179 2 3 3 2" xfId="17888"/>
    <cellStyle name="Normal 179 2 3 4" xfId="17889"/>
    <cellStyle name="Normal 179 2 4" xfId="17890"/>
    <cellStyle name="Normal 179 2 4 2" xfId="17891"/>
    <cellStyle name="Normal 179 2 4 2 2" xfId="17892"/>
    <cellStyle name="Normal 179 2 4 3" xfId="17893"/>
    <cellStyle name="Normal 179 2 5" xfId="17894"/>
    <cellStyle name="Normal 179 2 5 2" xfId="17895"/>
    <cellStyle name="Normal 179 2 6" xfId="17896"/>
    <cellStyle name="Normal 179 3" xfId="17897"/>
    <cellStyle name="Normal 179 3 2" xfId="17898"/>
    <cellStyle name="Normal 179 3 2 2" xfId="17899"/>
    <cellStyle name="Normal 179 3 2 2 2" xfId="17900"/>
    <cellStyle name="Normal 179 3 2 3" xfId="17901"/>
    <cellStyle name="Normal 179 3 3" xfId="17902"/>
    <cellStyle name="Normal 179 3 3 2" xfId="17903"/>
    <cellStyle name="Normal 179 3 4" xfId="17904"/>
    <cellStyle name="Normal 179 4" xfId="17905"/>
    <cellStyle name="Normal 179 4 2" xfId="17906"/>
    <cellStyle name="Normal 179 4 2 2" xfId="17907"/>
    <cellStyle name="Normal 179 4 2 2 2" xfId="17908"/>
    <cellStyle name="Normal 179 4 2 3" xfId="17909"/>
    <cellStyle name="Normal 179 4 3" xfId="17910"/>
    <cellStyle name="Normal 179 4 3 2" xfId="17911"/>
    <cellStyle name="Normal 179 4 4" xfId="17912"/>
    <cellStyle name="Normal 179 5" xfId="17913"/>
    <cellStyle name="Normal 179 5 2" xfId="17914"/>
    <cellStyle name="Normal 179 5 2 2" xfId="17915"/>
    <cellStyle name="Normal 179 5 3" xfId="17916"/>
    <cellStyle name="Normal 179 6" xfId="17917"/>
    <cellStyle name="Normal 179 6 2" xfId="17918"/>
    <cellStyle name="Normal 179 7" xfId="17919"/>
    <cellStyle name="Normal 18" xfId="17920"/>
    <cellStyle name="Normal 18 2" xfId="17921"/>
    <cellStyle name="Normal 18 2 2" xfId="17922"/>
    <cellStyle name="Normal 18 3" xfId="17923"/>
    <cellStyle name="Normal 18 4" xfId="17924"/>
    <cellStyle name="Normal 180" xfId="17925"/>
    <cellStyle name="Normal 180 2" xfId="17926"/>
    <cellStyle name="Normal 180 2 2" xfId="17927"/>
    <cellStyle name="Normal 180 2 2 2" xfId="17928"/>
    <cellStyle name="Normal 180 2 2 2 2" xfId="17929"/>
    <cellStyle name="Normal 180 2 2 2 2 2" xfId="17930"/>
    <cellStyle name="Normal 180 2 2 2 3" xfId="17931"/>
    <cellStyle name="Normal 180 2 2 3" xfId="17932"/>
    <cellStyle name="Normal 180 2 2 3 2" xfId="17933"/>
    <cellStyle name="Normal 180 2 2 4" xfId="17934"/>
    <cellStyle name="Normal 180 2 3" xfId="17935"/>
    <cellStyle name="Normal 180 2 3 2" xfId="17936"/>
    <cellStyle name="Normal 180 2 3 2 2" xfId="17937"/>
    <cellStyle name="Normal 180 2 3 2 2 2" xfId="17938"/>
    <cellStyle name="Normal 180 2 3 2 3" xfId="17939"/>
    <cellStyle name="Normal 180 2 3 3" xfId="17940"/>
    <cellStyle name="Normal 180 2 3 3 2" xfId="17941"/>
    <cellStyle name="Normal 180 2 3 4" xfId="17942"/>
    <cellStyle name="Normal 180 2 4" xfId="17943"/>
    <cellStyle name="Normal 180 2 4 2" xfId="17944"/>
    <cellStyle name="Normal 180 2 4 2 2" xfId="17945"/>
    <cellStyle name="Normal 180 2 4 3" xfId="17946"/>
    <cellStyle name="Normal 180 2 5" xfId="17947"/>
    <cellStyle name="Normal 180 2 5 2" xfId="17948"/>
    <cellStyle name="Normal 180 2 6" xfId="17949"/>
    <cellStyle name="Normal 180 3" xfId="17950"/>
    <cellStyle name="Normal 180 3 2" xfId="17951"/>
    <cellStyle name="Normal 180 3 2 2" xfId="17952"/>
    <cellStyle name="Normal 180 3 2 2 2" xfId="17953"/>
    <cellStyle name="Normal 180 3 2 3" xfId="17954"/>
    <cellStyle name="Normal 180 3 3" xfId="17955"/>
    <cellStyle name="Normal 180 3 3 2" xfId="17956"/>
    <cellStyle name="Normal 180 3 4" xfId="17957"/>
    <cellStyle name="Normal 180 4" xfId="17958"/>
    <cellStyle name="Normal 180 4 2" xfId="17959"/>
    <cellStyle name="Normal 180 4 2 2" xfId="17960"/>
    <cellStyle name="Normal 180 4 2 2 2" xfId="17961"/>
    <cellStyle name="Normal 180 4 2 3" xfId="17962"/>
    <cellStyle name="Normal 180 4 3" xfId="17963"/>
    <cellStyle name="Normal 180 4 3 2" xfId="17964"/>
    <cellStyle name="Normal 180 4 4" xfId="17965"/>
    <cellStyle name="Normal 180 5" xfId="17966"/>
    <cellStyle name="Normal 180 5 2" xfId="17967"/>
    <cellStyle name="Normal 180 5 2 2" xfId="17968"/>
    <cellStyle name="Normal 180 5 3" xfId="17969"/>
    <cellStyle name="Normal 180 6" xfId="17970"/>
    <cellStyle name="Normal 180 6 2" xfId="17971"/>
    <cellStyle name="Normal 180 7" xfId="17972"/>
    <cellStyle name="Normal 181" xfId="17973"/>
    <cellStyle name="Normal 181 2" xfId="17974"/>
    <cellStyle name="Normal 181 2 2" xfId="17975"/>
    <cellStyle name="Normal 181 2 2 2" xfId="17976"/>
    <cellStyle name="Normal 181 2 2 2 2" xfId="17977"/>
    <cellStyle name="Normal 181 2 2 2 2 2" xfId="17978"/>
    <cellStyle name="Normal 181 2 2 2 3" xfId="17979"/>
    <cellStyle name="Normal 181 2 2 3" xfId="17980"/>
    <cellStyle name="Normal 181 2 2 3 2" xfId="17981"/>
    <cellStyle name="Normal 181 2 2 4" xfId="17982"/>
    <cellStyle name="Normal 181 2 3" xfId="17983"/>
    <cellStyle name="Normal 181 2 3 2" xfId="17984"/>
    <cellStyle name="Normal 181 2 3 2 2" xfId="17985"/>
    <cellStyle name="Normal 181 2 3 2 2 2" xfId="17986"/>
    <cellStyle name="Normal 181 2 3 2 3" xfId="17987"/>
    <cellStyle name="Normal 181 2 3 3" xfId="17988"/>
    <cellStyle name="Normal 181 2 3 3 2" xfId="17989"/>
    <cellStyle name="Normal 181 2 3 4" xfId="17990"/>
    <cellStyle name="Normal 181 2 4" xfId="17991"/>
    <cellStyle name="Normal 181 2 4 2" xfId="17992"/>
    <cellStyle name="Normal 181 2 4 2 2" xfId="17993"/>
    <cellStyle name="Normal 181 2 4 3" xfId="17994"/>
    <cellStyle name="Normal 181 2 5" xfId="17995"/>
    <cellStyle name="Normal 181 2 5 2" xfId="17996"/>
    <cellStyle name="Normal 181 2 6" xfId="17997"/>
    <cellStyle name="Normal 181 3" xfId="17998"/>
    <cellStyle name="Normal 181 3 2" xfId="17999"/>
    <cellStyle name="Normal 181 3 2 2" xfId="18000"/>
    <cellStyle name="Normal 181 3 2 2 2" xfId="18001"/>
    <cellStyle name="Normal 181 3 2 3" xfId="18002"/>
    <cellStyle name="Normal 181 3 3" xfId="18003"/>
    <cellStyle name="Normal 181 3 3 2" xfId="18004"/>
    <cellStyle name="Normal 181 3 4" xfId="18005"/>
    <cellStyle name="Normal 181 4" xfId="18006"/>
    <cellStyle name="Normal 181 4 2" xfId="18007"/>
    <cellStyle name="Normal 181 4 2 2" xfId="18008"/>
    <cellStyle name="Normal 181 4 2 2 2" xfId="18009"/>
    <cellStyle name="Normal 181 4 2 3" xfId="18010"/>
    <cellStyle name="Normal 181 4 3" xfId="18011"/>
    <cellStyle name="Normal 181 4 3 2" xfId="18012"/>
    <cellStyle name="Normal 181 4 4" xfId="18013"/>
    <cellStyle name="Normal 181 5" xfId="18014"/>
    <cellStyle name="Normal 181 5 2" xfId="18015"/>
    <cellStyle name="Normal 181 5 2 2" xfId="18016"/>
    <cellStyle name="Normal 181 5 3" xfId="18017"/>
    <cellStyle name="Normal 181 6" xfId="18018"/>
    <cellStyle name="Normal 181 6 2" xfId="18019"/>
    <cellStyle name="Normal 181 7" xfId="18020"/>
    <cellStyle name="Normal 182" xfId="18021"/>
    <cellStyle name="Normal 182 2" xfId="18022"/>
    <cellStyle name="Normal 182 2 2" xfId="18023"/>
    <cellStyle name="Normal 182 2 2 2" xfId="18024"/>
    <cellStyle name="Normal 182 2 2 2 2" xfId="18025"/>
    <cellStyle name="Normal 182 2 2 2 2 2" xfId="18026"/>
    <cellStyle name="Normal 182 2 2 2 3" xfId="18027"/>
    <cellStyle name="Normal 182 2 2 3" xfId="18028"/>
    <cellStyle name="Normal 182 2 2 3 2" xfId="18029"/>
    <cellStyle name="Normal 182 2 2 4" xfId="18030"/>
    <cellStyle name="Normal 182 2 3" xfId="18031"/>
    <cellStyle name="Normal 182 2 3 2" xfId="18032"/>
    <cellStyle name="Normal 182 2 3 2 2" xfId="18033"/>
    <cellStyle name="Normal 182 2 3 2 2 2" xfId="18034"/>
    <cellStyle name="Normal 182 2 3 2 3" xfId="18035"/>
    <cellStyle name="Normal 182 2 3 3" xfId="18036"/>
    <cellStyle name="Normal 182 2 3 3 2" xfId="18037"/>
    <cellStyle name="Normal 182 2 3 4" xfId="18038"/>
    <cellStyle name="Normal 182 2 4" xfId="18039"/>
    <cellStyle name="Normal 182 2 4 2" xfId="18040"/>
    <cellStyle name="Normal 182 2 4 2 2" xfId="18041"/>
    <cellStyle name="Normal 182 2 4 3" xfId="18042"/>
    <cellStyle name="Normal 182 2 5" xfId="18043"/>
    <cellStyle name="Normal 182 2 5 2" xfId="18044"/>
    <cellStyle name="Normal 182 2 6" xfId="18045"/>
    <cellStyle name="Normal 182 3" xfId="18046"/>
    <cellStyle name="Normal 182 3 2" xfId="18047"/>
    <cellStyle name="Normal 182 3 2 2" xfId="18048"/>
    <cellStyle name="Normal 182 3 2 2 2" xfId="18049"/>
    <cellStyle name="Normal 182 3 2 3" xfId="18050"/>
    <cellStyle name="Normal 182 3 3" xfId="18051"/>
    <cellStyle name="Normal 182 3 3 2" xfId="18052"/>
    <cellStyle name="Normal 182 3 4" xfId="18053"/>
    <cellStyle name="Normal 182 4" xfId="18054"/>
    <cellStyle name="Normal 182 4 2" xfId="18055"/>
    <cellStyle name="Normal 182 4 2 2" xfId="18056"/>
    <cellStyle name="Normal 182 4 2 2 2" xfId="18057"/>
    <cellStyle name="Normal 182 4 2 3" xfId="18058"/>
    <cellStyle name="Normal 182 4 3" xfId="18059"/>
    <cellStyle name="Normal 182 4 3 2" xfId="18060"/>
    <cellStyle name="Normal 182 4 4" xfId="18061"/>
    <cellStyle name="Normal 182 5" xfId="18062"/>
    <cellStyle name="Normal 182 5 2" xfId="18063"/>
    <cellStyle name="Normal 182 5 2 2" xfId="18064"/>
    <cellStyle name="Normal 182 5 3" xfId="18065"/>
    <cellStyle name="Normal 182 6" xfId="18066"/>
    <cellStyle name="Normal 182 6 2" xfId="18067"/>
    <cellStyle name="Normal 182 7" xfId="18068"/>
    <cellStyle name="Normal 183" xfId="18069"/>
    <cellStyle name="Normal 183 2" xfId="18070"/>
    <cellStyle name="Normal 183 2 2" xfId="18071"/>
    <cellStyle name="Normal 183 2 2 2" xfId="18072"/>
    <cellStyle name="Normal 183 2 2 2 2" xfId="18073"/>
    <cellStyle name="Normal 183 2 2 2 2 2" xfId="18074"/>
    <cellStyle name="Normal 183 2 2 2 3" xfId="18075"/>
    <cellStyle name="Normal 183 2 2 3" xfId="18076"/>
    <cellStyle name="Normal 183 2 2 3 2" xfId="18077"/>
    <cellStyle name="Normal 183 2 2 4" xfId="18078"/>
    <cellStyle name="Normal 183 2 3" xfId="18079"/>
    <cellStyle name="Normal 183 2 3 2" xfId="18080"/>
    <cellStyle name="Normal 183 2 3 2 2" xfId="18081"/>
    <cellStyle name="Normal 183 2 3 2 2 2" xfId="18082"/>
    <cellStyle name="Normal 183 2 3 2 3" xfId="18083"/>
    <cellStyle name="Normal 183 2 3 3" xfId="18084"/>
    <cellStyle name="Normal 183 2 3 3 2" xfId="18085"/>
    <cellStyle name="Normal 183 2 3 4" xfId="18086"/>
    <cellStyle name="Normal 183 2 4" xfId="18087"/>
    <cellStyle name="Normal 183 2 4 2" xfId="18088"/>
    <cellStyle name="Normal 183 2 4 2 2" xfId="18089"/>
    <cellStyle name="Normal 183 2 4 3" xfId="18090"/>
    <cellStyle name="Normal 183 2 5" xfId="18091"/>
    <cellStyle name="Normal 183 2 5 2" xfId="18092"/>
    <cellStyle name="Normal 183 2 6" xfId="18093"/>
    <cellStyle name="Normal 183 3" xfId="18094"/>
    <cellStyle name="Normal 183 3 2" xfId="18095"/>
    <cellStyle name="Normal 183 3 2 2" xfId="18096"/>
    <cellStyle name="Normal 183 3 2 2 2" xfId="18097"/>
    <cellStyle name="Normal 183 3 2 3" xfId="18098"/>
    <cellStyle name="Normal 183 3 3" xfId="18099"/>
    <cellStyle name="Normal 183 3 3 2" xfId="18100"/>
    <cellStyle name="Normal 183 3 4" xfId="18101"/>
    <cellStyle name="Normal 183 4" xfId="18102"/>
    <cellStyle name="Normal 183 4 2" xfId="18103"/>
    <cellStyle name="Normal 183 4 2 2" xfId="18104"/>
    <cellStyle name="Normal 183 4 2 2 2" xfId="18105"/>
    <cellStyle name="Normal 183 4 2 3" xfId="18106"/>
    <cellStyle name="Normal 183 4 3" xfId="18107"/>
    <cellStyle name="Normal 183 4 3 2" xfId="18108"/>
    <cellStyle name="Normal 183 4 4" xfId="18109"/>
    <cellStyle name="Normal 183 5" xfId="18110"/>
    <cellStyle name="Normal 183 5 2" xfId="18111"/>
    <cellStyle name="Normal 183 5 2 2" xfId="18112"/>
    <cellStyle name="Normal 183 5 3" xfId="18113"/>
    <cellStyle name="Normal 183 6" xfId="18114"/>
    <cellStyle name="Normal 183 6 2" xfId="18115"/>
    <cellStyle name="Normal 183 7" xfId="18116"/>
    <cellStyle name="Normal 184" xfId="18117"/>
    <cellStyle name="Normal 184 2" xfId="18118"/>
    <cellStyle name="Normal 184 2 2" xfId="18119"/>
    <cellStyle name="Normal 184 2 2 2" xfId="18120"/>
    <cellStyle name="Normal 184 2 2 2 2" xfId="18121"/>
    <cellStyle name="Normal 184 2 2 2 2 2" xfId="18122"/>
    <cellStyle name="Normal 184 2 2 2 3" xfId="18123"/>
    <cellStyle name="Normal 184 2 2 3" xfId="18124"/>
    <cellStyle name="Normal 184 2 2 3 2" xfId="18125"/>
    <cellStyle name="Normal 184 2 2 4" xfId="18126"/>
    <cellStyle name="Normal 184 2 3" xfId="18127"/>
    <cellStyle name="Normal 184 2 3 2" xfId="18128"/>
    <cellStyle name="Normal 184 2 3 2 2" xfId="18129"/>
    <cellStyle name="Normal 184 2 3 2 2 2" xfId="18130"/>
    <cellStyle name="Normal 184 2 3 2 3" xfId="18131"/>
    <cellStyle name="Normal 184 2 3 3" xfId="18132"/>
    <cellStyle name="Normal 184 2 3 3 2" xfId="18133"/>
    <cellStyle name="Normal 184 2 3 4" xfId="18134"/>
    <cellStyle name="Normal 184 2 4" xfId="18135"/>
    <cellStyle name="Normal 184 2 4 2" xfId="18136"/>
    <cellStyle name="Normal 184 2 4 2 2" xfId="18137"/>
    <cellStyle name="Normal 184 2 4 3" xfId="18138"/>
    <cellStyle name="Normal 184 2 5" xfId="18139"/>
    <cellStyle name="Normal 184 2 5 2" xfId="18140"/>
    <cellStyle name="Normal 184 2 6" xfId="18141"/>
    <cellStyle name="Normal 184 3" xfId="18142"/>
    <cellStyle name="Normal 184 3 2" xfId="18143"/>
    <cellStyle name="Normal 184 3 2 2" xfId="18144"/>
    <cellStyle name="Normal 184 3 2 2 2" xfId="18145"/>
    <cellStyle name="Normal 184 3 2 3" xfId="18146"/>
    <cellStyle name="Normal 184 3 3" xfId="18147"/>
    <cellStyle name="Normal 184 3 3 2" xfId="18148"/>
    <cellStyle name="Normal 184 3 4" xfId="18149"/>
    <cellStyle name="Normal 184 4" xfId="18150"/>
    <cellStyle name="Normal 184 4 2" xfId="18151"/>
    <cellStyle name="Normal 184 4 2 2" xfId="18152"/>
    <cellStyle name="Normal 184 4 2 2 2" xfId="18153"/>
    <cellStyle name="Normal 184 4 2 3" xfId="18154"/>
    <cellStyle name="Normal 184 4 3" xfId="18155"/>
    <cellStyle name="Normal 184 4 3 2" xfId="18156"/>
    <cellStyle name="Normal 184 4 4" xfId="18157"/>
    <cellStyle name="Normal 184 5" xfId="18158"/>
    <cellStyle name="Normal 184 5 2" xfId="18159"/>
    <cellStyle name="Normal 184 5 2 2" xfId="18160"/>
    <cellStyle name="Normal 184 5 3" xfId="18161"/>
    <cellStyle name="Normal 184 6" xfId="18162"/>
    <cellStyle name="Normal 184 6 2" xfId="18163"/>
    <cellStyle name="Normal 184 7" xfId="18164"/>
    <cellStyle name="Normal 185" xfId="18165"/>
    <cellStyle name="Normal 185 2" xfId="18166"/>
    <cellStyle name="Normal 185 2 2" xfId="18167"/>
    <cellStyle name="Normal 185 2 2 2" xfId="18168"/>
    <cellStyle name="Normal 185 2 2 2 2" xfId="18169"/>
    <cellStyle name="Normal 185 2 2 2 2 2" xfId="18170"/>
    <cellStyle name="Normal 185 2 2 2 3" xfId="18171"/>
    <cellStyle name="Normal 185 2 2 3" xfId="18172"/>
    <cellStyle name="Normal 185 2 2 3 2" xfId="18173"/>
    <cellStyle name="Normal 185 2 2 4" xfId="18174"/>
    <cellStyle name="Normal 185 2 3" xfId="18175"/>
    <cellStyle name="Normal 185 2 3 2" xfId="18176"/>
    <cellStyle name="Normal 185 2 3 2 2" xfId="18177"/>
    <cellStyle name="Normal 185 2 3 2 2 2" xfId="18178"/>
    <cellStyle name="Normal 185 2 3 2 3" xfId="18179"/>
    <cellStyle name="Normal 185 2 3 3" xfId="18180"/>
    <cellStyle name="Normal 185 2 3 3 2" xfId="18181"/>
    <cellStyle name="Normal 185 2 3 4" xfId="18182"/>
    <cellStyle name="Normal 185 2 4" xfId="18183"/>
    <cellStyle name="Normal 185 2 4 2" xfId="18184"/>
    <cellStyle name="Normal 185 2 4 2 2" xfId="18185"/>
    <cellStyle name="Normal 185 2 4 3" xfId="18186"/>
    <cellStyle name="Normal 185 2 5" xfId="18187"/>
    <cellStyle name="Normal 185 2 5 2" xfId="18188"/>
    <cellStyle name="Normal 185 2 6" xfId="18189"/>
    <cellStyle name="Normal 185 3" xfId="18190"/>
    <cellStyle name="Normal 185 3 2" xfId="18191"/>
    <cellStyle name="Normal 185 3 2 2" xfId="18192"/>
    <cellStyle name="Normal 185 3 2 2 2" xfId="18193"/>
    <cellStyle name="Normal 185 3 2 3" xfId="18194"/>
    <cellStyle name="Normal 185 3 3" xfId="18195"/>
    <cellStyle name="Normal 185 3 3 2" xfId="18196"/>
    <cellStyle name="Normal 185 3 4" xfId="18197"/>
    <cellStyle name="Normal 185 4" xfId="18198"/>
    <cellStyle name="Normal 185 4 2" xfId="18199"/>
    <cellStyle name="Normal 185 4 2 2" xfId="18200"/>
    <cellStyle name="Normal 185 4 2 2 2" xfId="18201"/>
    <cellStyle name="Normal 185 4 2 3" xfId="18202"/>
    <cellStyle name="Normal 185 4 3" xfId="18203"/>
    <cellStyle name="Normal 185 4 3 2" xfId="18204"/>
    <cellStyle name="Normal 185 4 4" xfId="18205"/>
    <cellStyle name="Normal 185 5" xfId="18206"/>
    <cellStyle name="Normal 185 5 2" xfId="18207"/>
    <cellStyle name="Normal 185 5 2 2" xfId="18208"/>
    <cellStyle name="Normal 185 5 3" xfId="18209"/>
    <cellStyle name="Normal 185 6" xfId="18210"/>
    <cellStyle name="Normal 185 6 2" xfId="18211"/>
    <cellStyle name="Normal 185 7" xfId="18212"/>
    <cellStyle name="Normal 186" xfId="18213"/>
    <cellStyle name="Normal 186 2" xfId="18214"/>
    <cellStyle name="Normal 186 2 2" xfId="18215"/>
    <cellStyle name="Normal 186 2 2 2" xfId="18216"/>
    <cellStyle name="Normal 186 2 2 2 2" xfId="18217"/>
    <cellStyle name="Normal 186 2 2 2 2 2" xfId="18218"/>
    <cellStyle name="Normal 186 2 2 2 3" xfId="18219"/>
    <cellStyle name="Normal 186 2 2 3" xfId="18220"/>
    <cellStyle name="Normal 186 2 2 3 2" xfId="18221"/>
    <cellStyle name="Normal 186 2 2 4" xfId="18222"/>
    <cellStyle name="Normal 186 2 3" xfId="18223"/>
    <cellStyle name="Normal 186 2 3 2" xfId="18224"/>
    <cellStyle name="Normal 186 2 3 2 2" xfId="18225"/>
    <cellStyle name="Normal 186 2 3 2 2 2" xfId="18226"/>
    <cellStyle name="Normal 186 2 3 2 3" xfId="18227"/>
    <cellStyle name="Normal 186 2 3 3" xfId="18228"/>
    <cellStyle name="Normal 186 2 3 3 2" xfId="18229"/>
    <cellStyle name="Normal 186 2 3 4" xfId="18230"/>
    <cellStyle name="Normal 186 2 4" xfId="18231"/>
    <cellStyle name="Normal 186 2 4 2" xfId="18232"/>
    <cellStyle name="Normal 186 2 4 2 2" xfId="18233"/>
    <cellStyle name="Normal 186 2 4 3" xfId="18234"/>
    <cellStyle name="Normal 186 2 5" xfId="18235"/>
    <cellStyle name="Normal 186 2 5 2" xfId="18236"/>
    <cellStyle name="Normal 186 2 6" xfId="18237"/>
    <cellStyle name="Normal 186 3" xfId="18238"/>
    <cellStyle name="Normal 186 3 2" xfId="18239"/>
    <cellStyle name="Normal 186 3 2 2" xfId="18240"/>
    <cellStyle name="Normal 186 3 2 2 2" xfId="18241"/>
    <cellStyle name="Normal 186 3 2 3" xfId="18242"/>
    <cellStyle name="Normal 186 3 3" xfId="18243"/>
    <cellStyle name="Normal 186 3 3 2" xfId="18244"/>
    <cellStyle name="Normal 186 3 4" xfId="18245"/>
    <cellStyle name="Normal 186 4" xfId="18246"/>
    <cellStyle name="Normal 186 4 2" xfId="18247"/>
    <cellStyle name="Normal 186 4 2 2" xfId="18248"/>
    <cellStyle name="Normal 186 4 2 2 2" xfId="18249"/>
    <cellStyle name="Normal 186 4 2 3" xfId="18250"/>
    <cellStyle name="Normal 186 4 3" xfId="18251"/>
    <cellStyle name="Normal 186 4 3 2" xfId="18252"/>
    <cellStyle name="Normal 186 4 4" xfId="18253"/>
    <cellStyle name="Normal 186 5" xfId="18254"/>
    <cellStyle name="Normal 186 5 2" xfId="18255"/>
    <cellStyle name="Normal 186 5 2 2" xfId="18256"/>
    <cellStyle name="Normal 186 5 3" xfId="18257"/>
    <cellStyle name="Normal 186 6" xfId="18258"/>
    <cellStyle name="Normal 186 6 2" xfId="18259"/>
    <cellStyle name="Normal 186 7" xfId="18260"/>
    <cellStyle name="Normal 187" xfId="18261"/>
    <cellStyle name="Normal 187 2" xfId="18262"/>
    <cellStyle name="Normal 187 2 2" xfId="18263"/>
    <cellStyle name="Normal 187 2 2 2" xfId="18264"/>
    <cellStyle name="Normal 187 2 2 2 2" xfId="18265"/>
    <cellStyle name="Normal 187 2 2 2 2 2" xfId="18266"/>
    <cellStyle name="Normal 187 2 2 2 3" xfId="18267"/>
    <cellStyle name="Normal 187 2 2 3" xfId="18268"/>
    <cellStyle name="Normal 187 2 2 3 2" xfId="18269"/>
    <cellStyle name="Normal 187 2 2 4" xfId="18270"/>
    <cellStyle name="Normal 187 2 3" xfId="18271"/>
    <cellStyle name="Normal 187 2 3 2" xfId="18272"/>
    <cellStyle name="Normal 187 2 3 2 2" xfId="18273"/>
    <cellStyle name="Normal 187 2 3 2 2 2" xfId="18274"/>
    <cellStyle name="Normal 187 2 3 2 3" xfId="18275"/>
    <cellStyle name="Normal 187 2 3 3" xfId="18276"/>
    <cellStyle name="Normal 187 2 3 3 2" xfId="18277"/>
    <cellStyle name="Normal 187 2 3 4" xfId="18278"/>
    <cellStyle name="Normal 187 2 4" xfId="18279"/>
    <cellStyle name="Normal 187 2 4 2" xfId="18280"/>
    <cellStyle name="Normal 187 2 4 2 2" xfId="18281"/>
    <cellStyle name="Normal 187 2 4 3" xfId="18282"/>
    <cellStyle name="Normal 187 2 5" xfId="18283"/>
    <cellStyle name="Normal 187 2 5 2" xfId="18284"/>
    <cellStyle name="Normal 187 2 6" xfId="18285"/>
    <cellStyle name="Normal 187 3" xfId="18286"/>
    <cellStyle name="Normal 187 3 2" xfId="18287"/>
    <cellStyle name="Normal 187 3 2 2" xfId="18288"/>
    <cellStyle name="Normal 187 3 2 2 2" xfId="18289"/>
    <cellStyle name="Normal 187 3 2 3" xfId="18290"/>
    <cellStyle name="Normal 187 3 3" xfId="18291"/>
    <cellStyle name="Normal 187 3 3 2" xfId="18292"/>
    <cellStyle name="Normal 187 3 4" xfId="18293"/>
    <cellStyle name="Normal 187 4" xfId="18294"/>
    <cellStyle name="Normal 187 4 2" xfId="18295"/>
    <cellStyle name="Normal 187 4 2 2" xfId="18296"/>
    <cellStyle name="Normal 187 4 2 2 2" xfId="18297"/>
    <cellStyle name="Normal 187 4 2 3" xfId="18298"/>
    <cellStyle name="Normal 187 4 3" xfId="18299"/>
    <cellStyle name="Normal 187 4 3 2" xfId="18300"/>
    <cellStyle name="Normal 187 4 4" xfId="18301"/>
    <cellStyle name="Normal 187 5" xfId="18302"/>
    <cellStyle name="Normal 187 5 2" xfId="18303"/>
    <cellStyle name="Normal 187 5 2 2" xfId="18304"/>
    <cellStyle name="Normal 187 5 3" xfId="18305"/>
    <cellStyle name="Normal 187 6" xfId="18306"/>
    <cellStyle name="Normal 187 6 2" xfId="18307"/>
    <cellStyle name="Normal 187 7" xfId="18308"/>
    <cellStyle name="Normal 188" xfId="18309"/>
    <cellStyle name="Normal 188 2" xfId="18310"/>
    <cellStyle name="Normal 188 2 2" xfId="18311"/>
    <cellStyle name="Normal 188 2 2 2" xfId="18312"/>
    <cellStyle name="Normal 188 2 2 2 2" xfId="18313"/>
    <cellStyle name="Normal 188 2 2 2 2 2" xfId="18314"/>
    <cellStyle name="Normal 188 2 2 2 3" xfId="18315"/>
    <cellStyle name="Normal 188 2 2 3" xfId="18316"/>
    <cellStyle name="Normal 188 2 2 3 2" xfId="18317"/>
    <cellStyle name="Normal 188 2 2 4" xfId="18318"/>
    <cellStyle name="Normal 188 2 3" xfId="18319"/>
    <cellStyle name="Normal 188 2 3 2" xfId="18320"/>
    <cellStyle name="Normal 188 2 3 2 2" xfId="18321"/>
    <cellStyle name="Normal 188 2 3 2 2 2" xfId="18322"/>
    <cellStyle name="Normal 188 2 3 2 3" xfId="18323"/>
    <cellStyle name="Normal 188 2 3 3" xfId="18324"/>
    <cellStyle name="Normal 188 2 3 3 2" xfId="18325"/>
    <cellStyle name="Normal 188 2 3 4" xfId="18326"/>
    <cellStyle name="Normal 188 2 4" xfId="18327"/>
    <cellStyle name="Normal 188 2 4 2" xfId="18328"/>
    <cellStyle name="Normal 188 2 4 2 2" xfId="18329"/>
    <cellStyle name="Normal 188 2 4 3" xfId="18330"/>
    <cellStyle name="Normal 188 2 5" xfId="18331"/>
    <cellStyle name="Normal 188 2 5 2" xfId="18332"/>
    <cellStyle name="Normal 188 2 6" xfId="18333"/>
    <cellStyle name="Normal 188 3" xfId="18334"/>
    <cellStyle name="Normal 188 3 2" xfId="18335"/>
    <cellStyle name="Normal 188 3 2 2" xfId="18336"/>
    <cellStyle name="Normal 188 3 2 2 2" xfId="18337"/>
    <cellStyle name="Normal 188 3 2 3" xfId="18338"/>
    <cellStyle name="Normal 188 3 3" xfId="18339"/>
    <cellStyle name="Normal 188 3 3 2" xfId="18340"/>
    <cellStyle name="Normal 188 3 4" xfId="18341"/>
    <cellStyle name="Normal 188 4" xfId="18342"/>
    <cellStyle name="Normal 188 4 2" xfId="18343"/>
    <cellStyle name="Normal 188 4 2 2" xfId="18344"/>
    <cellStyle name="Normal 188 4 2 2 2" xfId="18345"/>
    <cellStyle name="Normal 188 4 2 3" xfId="18346"/>
    <cellStyle name="Normal 188 4 3" xfId="18347"/>
    <cellStyle name="Normal 188 4 3 2" xfId="18348"/>
    <cellStyle name="Normal 188 4 4" xfId="18349"/>
    <cellStyle name="Normal 188 5" xfId="18350"/>
    <cellStyle name="Normal 188 5 2" xfId="18351"/>
    <cellStyle name="Normal 188 5 2 2" xfId="18352"/>
    <cellStyle name="Normal 188 5 3" xfId="18353"/>
    <cellStyle name="Normal 188 6" xfId="18354"/>
    <cellStyle name="Normal 188 6 2" xfId="18355"/>
    <cellStyle name="Normal 188 7" xfId="18356"/>
    <cellStyle name="Normal 189" xfId="18357"/>
    <cellStyle name="Normal 189 2" xfId="18358"/>
    <cellStyle name="Normal 189 2 2" xfId="18359"/>
    <cellStyle name="Normal 189 2 2 2" xfId="18360"/>
    <cellStyle name="Normal 189 2 2 2 2" xfId="18361"/>
    <cellStyle name="Normal 189 2 2 2 2 2" xfId="18362"/>
    <cellStyle name="Normal 189 2 2 2 3" xfId="18363"/>
    <cellStyle name="Normal 189 2 2 3" xfId="18364"/>
    <cellStyle name="Normal 189 2 2 3 2" xfId="18365"/>
    <cellStyle name="Normal 189 2 2 4" xfId="18366"/>
    <cellStyle name="Normal 189 2 3" xfId="18367"/>
    <cellStyle name="Normal 189 2 3 2" xfId="18368"/>
    <cellStyle name="Normal 189 2 3 2 2" xfId="18369"/>
    <cellStyle name="Normal 189 2 3 2 2 2" xfId="18370"/>
    <cellStyle name="Normal 189 2 3 2 3" xfId="18371"/>
    <cellStyle name="Normal 189 2 3 3" xfId="18372"/>
    <cellStyle name="Normal 189 2 3 3 2" xfId="18373"/>
    <cellStyle name="Normal 189 2 3 4" xfId="18374"/>
    <cellStyle name="Normal 189 2 4" xfId="18375"/>
    <cellStyle name="Normal 189 2 4 2" xfId="18376"/>
    <cellStyle name="Normal 189 2 4 2 2" xfId="18377"/>
    <cellStyle name="Normal 189 2 4 3" xfId="18378"/>
    <cellStyle name="Normal 189 2 5" xfId="18379"/>
    <cellStyle name="Normal 189 2 5 2" xfId="18380"/>
    <cellStyle name="Normal 189 2 6" xfId="18381"/>
    <cellStyle name="Normal 189 3" xfId="18382"/>
    <cellStyle name="Normal 189 3 2" xfId="18383"/>
    <cellStyle name="Normal 189 3 2 2" xfId="18384"/>
    <cellStyle name="Normal 189 3 2 2 2" xfId="18385"/>
    <cellStyle name="Normal 189 3 2 3" xfId="18386"/>
    <cellStyle name="Normal 189 3 3" xfId="18387"/>
    <cellStyle name="Normal 189 3 3 2" xfId="18388"/>
    <cellStyle name="Normal 189 3 4" xfId="18389"/>
    <cellStyle name="Normal 189 4" xfId="18390"/>
    <cellStyle name="Normal 189 4 2" xfId="18391"/>
    <cellStyle name="Normal 189 4 2 2" xfId="18392"/>
    <cellStyle name="Normal 189 4 2 2 2" xfId="18393"/>
    <cellStyle name="Normal 189 4 2 3" xfId="18394"/>
    <cellStyle name="Normal 189 4 3" xfId="18395"/>
    <cellStyle name="Normal 189 4 3 2" xfId="18396"/>
    <cellStyle name="Normal 189 4 4" xfId="18397"/>
    <cellStyle name="Normal 189 5" xfId="18398"/>
    <cellStyle name="Normal 189 5 2" xfId="18399"/>
    <cellStyle name="Normal 189 5 2 2" xfId="18400"/>
    <cellStyle name="Normal 189 5 3" xfId="18401"/>
    <cellStyle name="Normal 189 6" xfId="18402"/>
    <cellStyle name="Normal 189 6 2" xfId="18403"/>
    <cellStyle name="Normal 189 7" xfId="18404"/>
    <cellStyle name="Normal 19" xfId="18405"/>
    <cellStyle name="Normal 19 2" xfId="18406"/>
    <cellStyle name="Normal 19 2 2" xfId="18407"/>
    <cellStyle name="Normal 19 2 3" xfId="18408"/>
    <cellStyle name="Normal 19 2 4" xfId="18409"/>
    <cellStyle name="Normal 19 3" xfId="18410"/>
    <cellStyle name="Normal 19 4" xfId="18411"/>
    <cellStyle name="Normal 19 5" xfId="18412"/>
    <cellStyle name="Normal 19 6" xfId="18413"/>
    <cellStyle name="Normal 190" xfId="18414"/>
    <cellStyle name="Normal 191" xfId="18415"/>
    <cellStyle name="Normal 192" xfId="18416"/>
    <cellStyle name="Normal 192 2" xfId="18417"/>
    <cellStyle name="Normal 192 2 2" xfId="18418"/>
    <cellStyle name="Normal 192 2 2 2" xfId="18419"/>
    <cellStyle name="Normal 192 2 2 2 2" xfId="18420"/>
    <cellStyle name="Normal 192 2 2 3" xfId="18421"/>
    <cellStyle name="Normal 192 2 3" xfId="18422"/>
    <cellStyle name="Normal 192 2 3 2" xfId="18423"/>
    <cellStyle name="Normal 192 2 4" xfId="18424"/>
    <cellStyle name="Normal 192 3" xfId="18425"/>
    <cellStyle name="Normal 192 3 2" xfId="18426"/>
    <cellStyle name="Normal 192 3 2 2" xfId="18427"/>
    <cellStyle name="Normal 192 3 2 2 2" xfId="18428"/>
    <cellStyle name="Normal 192 3 2 3" xfId="18429"/>
    <cellStyle name="Normal 192 3 3" xfId="18430"/>
    <cellStyle name="Normal 192 3 3 2" xfId="18431"/>
    <cellStyle name="Normal 192 3 4" xfId="18432"/>
    <cellStyle name="Normal 192 4" xfId="18433"/>
    <cellStyle name="Normal 192 4 2" xfId="18434"/>
    <cellStyle name="Normal 192 4 2 2" xfId="18435"/>
    <cellStyle name="Normal 192 4 3" xfId="18436"/>
    <cellStyle name="Normal 192 5" xfId="18437"/>
    <cellStyle name="Normal 192 5 2" xfId="18438"/>
    <cellStyle name="Normal 192 6" xfId="18439"/>
    <cellStyle name="Normal 193" xfId="18440"/>
    <cellStyle name="Normal 193 2" xfId="18441"/>
    <cellStyle name="Normal 193 2 2" xfId="18442"/>
    <cellStyle name="Normal 193 2 2 2" xfId="18443"/>
    <cellStyle name="Normal 193 2 2 2 2" xfId="18444"/>
    <cellStyle name="Normal 193 2 2 3" xfId="18445"/>
    <cellStyle name="Normal 193 2 3" xfId="18446"/>
    <cellStyle name="Normal 193 2 3 2" xfId="18447"/>
    <cellStyle name="Normal 193 2 4" xfId="18448"/>
    <cellStyle name="Normal 193 3" xfId="18449"/>
    <cellStyle name="Normal 193 3 2" xfId="18450"/>
    <cellStyle name="Normal 193 3 2 2" xfId="18451"/>
    <cellStyle name="Normal 193 3 2 2 2" xfId="18452"/>
    <cellStyle name="Normal 193 3 2 3" xfId="18453"/>
    <cellStyle name="Normal 193 3 3" xfId="18454"/>
    <cellStyle name="Normal 193 3 3 2" xfId="18455"/>
    <cellStyle name="Normal 193 3 4" xfId="18456"/>
    <cellStyle name="Normal 193 4" xfId="18457"/>
    <cellStyle name="Normal 193 4 2" xfId="18458"/>
    <cellStyle name="Normal 193 4 2 2" xfId="18459"/>
    <cellStyle name="Normal 193 4 3" xfId="18460"/>
    <cellStyle name="Normal 193 5" xfId="18461"/>
    <cellStyle name="Normal 193 5 2" xfId="18462"/>
    <cellStyle name="Normal 193 6" xfId="18463"/>
    <cellStyle name="Normal 194" xfId="18464"/>
    <cellStyle name="Normal 194 2" xfId="18465"/>
    <cellStyle name="Normal 194 2 2" xfId="18466"/>
    <cellStyle name="Normal 194 2 2 2" xfId="18467"/>
    <cellStyle name="Normal 194 2 2 2 2" xfId="18468"/>
    <cellStyle name="Normal 194 2 2 3" xfId="18469"/>
    <cellStyle name="Normal 194 2 3" xfId="18470"/>
    <cellStyle name="Normal 194 2 3 2" xfId="18471"/>
    <cellStyle name="Normal 194 2 4" xfId="18472"/>
    <cellStyle name="Normal 194 3" xfId="18473"/>
    <cellStyle name="Normal 194 3 2" xfId="18474"/>
    <cellStyle name="Normal 194 3 2 2" xfId="18475"/>
    <cellStyle name="Normal 194 3 2 2 2" xfId="18476"/>
    <cellStyle name="Normal 194 3 2 3" xfId="18477"/>
    <cellStyle name="Normal 194 3 3" xfId="18478"/>
    <cellStyle name="Normal 194 3 3 2" xfId="18479"/>
    <cellStyle name="Normal 194 3 4" xfId="18480"/>
    <cellStyle name="Normal 194 4" xfId="18481"/>
    <cellStyle name="Normal 194 4 2" xfId="18482"/>
    <cellStyle name="Normal 194 4 2 2" xfId="18483"/>
    <cellStyle name="Normal 194 4 3" xfId="18484"/>
    <cellStyle name="Normal 194 5" xfId="18485"/>
    <cellStyle name="Normal 194 5 2" xfId="18486"/>
    <cellStyle name="Normal 194 6" xfId="18487"/>
    <cellStyle name="Normal 195" xfId="18488"/>
    <cellStyle name="Normal 195 2" xfId="18489"/>
    <cellStyle name="Normal 195 2 2" xfId="18490"/>
    <cellStyle name="Normal 195 2 2 2" xfId="18491"/>
    <cellStyle name="Normal 195 2 2 2 2" xfId="18492"/>
    <cellStyle name="Normal 195 2 2 3" xfId="18493"/>
    <cellStyle name="Normal 195 2 3" xfId="18494"/>
    <cellStyle name="Normal 195 2 3 2" xfId="18495"/>
    <cellStyle name="Normal 195 2 4" xfId="18496"/>
    <cellStyle name="Normal 195 3" xfId="18497"/>
    <cellStyle name="Normal 195 3 2" xfId="18498"/>
    <cellStyle name="Normal 195 3 2 2" xfId="18499"/>
    <cellStyle name="Normal 195 3 2 2 2" xfId="18500"/>
    <cellStyle name="Normal 195 3 2 3" xfId="18501"/>
    <cellStyle name="Normal 195 3 3" xfId="18502"/>
    <cellStyle name="Normal 195 3 3 2" xfId="18503"/>
    <cellStyle name="Normal 195 3 4" xfId="18504"/>
    <cellStyle name="Normal 195 4" xfId="18505"/>
    <cellStyle name="Normal 195 4 2" xfId="18506"/>
    <cellStyle name="Normal 195 4 2 2" xfId="18507"/>
    <cellStyle name="Normal 195 4 3" xfId="18508"/>
    <cellStyle name="Normal 195 5" xfId="18509"/>
    <cellStyle name="Normal 195 5 2" xfId="18510"/>
    <cellStyle name="Normal 195 6" xfId="18511"/>
    <cellStyle name="Normal 196" xfId="18512"/>
    <cellStyle name="Normal 196 2" xfId="18513"/>
    <cellStyle name="Normal 196 2 2" xfId="18514"/>
    <cellStyle name="Normal 196 2 2 2" xfId="18515"/>
    <cellStyle name="Normal 196 2 2 2 2" xfId="18516"/>
    <cellStyle name="Normal 196 2 2 3" xfId="18517"/>
    <cellStyle name="Normal 196 2 3" xfId="18518"/>
    <cellStyle name="Normal 196 2 3 2" xfId="18519"/>
    <cellStyle name="Normal 196 2 4" xfId="18520"/>
    <cellStyle name="Normal 196 3" xfId="18521"/>
    <cellStyle name="Normal 196 3 2" xfId="18522"/>
    <cellStyle name="Normal 196 3 2 2" xfId="18523"/>
    <cellStyle name="Normal 196 3 2 2 2" xfId="18524"/>
    <cellStyle name="Normal 196 3 2 3" xfId="18525"/>
    <cellStyle name="Normal 196 3 3" xfId="18526"/>
    <cellStyle name="Normal 196 3 3 2" xfId="18527"/>
    <cellStyle name="Normal 196 3 4" xfId="18528"/>
    <cellStyle name="Normal 196 4" xfId="18529"/>
    <cellStyle name="Normal 196 4 2" xfId="18530"/>
    <cellStyle name="Normal 196 4 2 2" xfId="18531"/>
    <cellStyle name="Normal 196 4 3" xfId="18532"/>
    <cellStyle name="Normal 196 5" xfId="18533"/>
    <cellStyle name="Normal 196 5 2" xfId="18534"/>
    <cellStyle name="Normal 196 6" xfId="18535"/>
    <cellStyle name="Normal 197" xfId="18536"/>
    <cellStyle name="Normal 197 2" xfId="18537"/>
    <cellStyle name="Normal 197 2 2" xfId="18538"/>
    <cellStyle name="Normal 197 2 2 2" xfId="18539"/>
    <cellStyle name="Normal 197 2 2 2 2" xfId="18540"/>
    <cellStyle name="Normal 197 2 2 3" xfId="18541"/>
    <cellStyle name="Normal 197 2 3" xfId="18542"/>
    <cellStyle name="Normal 197 2 3 2" xfId="18543"/>
    <cellStyle name="Normal 197 2 4" xfId="18544"/>
    <cellStyle name="Normal 197 3" xfId="18545"/>
    <cellStyle name="Normal 197 3 2" xfId="18546"/>
    <cellStyle name="Normal 197 3 2 2" xfId="18547"/>
    <cellStyle name="Normal 197 3 2 2 2" xfId="18548"/>
    <cellStyle name="Normal 197 3 2 3" xfId="18549"/>
    <cellStyle name="Normal 197 3 3" xfId="18550"/>
    <cellStyle name="Normal 197 3 3 2" xfId="18551"/>
    <cellStyle name="Normal 197 3 4" xfId="18552"/>
    <cellStyle name="Normal 197 4" xfId="18553"/>
    <cellStyle name="Normal 197 4 2" xfId="18554"/>
    <cellStyle name="Normal 197 4 2 2" xfId="18555"/>
    <cellStyle name="Normal 197 4 3" xfId="18556"/>
    <cellStyle name="Normal 197 5" xfId="18557"/>
    <cellStyle name="Normal 197 5 2" xfId="18558"/>
    <cellStyle name="Normal 197 6" xfId="18559"/>
    <cellStyle name="Normal 198" xfId="18560"/>
    <cellStyle name="Normal 198 2" xfId="18561"/>
    <cellStyle name="Normal 198 2 2" xfId="18562"/>
    <cellStyle name="Normal 198 2 2 2" xfId="18563"/>
    <cellStyle name="Normal 198 2 2 2 2" xfId="18564"/>
    <cellStyle name="Normal 198 2 2 3" xfId="18565"/>
    <cellStyle name="Normal 198 2 3" xfId="18566"/>
    <cellStyle name="Normal 198 2 3 2" xfId="18567"/>
    <cellStyle name="Normal 198 2 4" xfId="18568"/>
    <cellStyle name="Normal 198 3" xfId="18569"/>
    <cellStyle name="Normal 198 3 2" xfId="18570"/>
    <cellStyle name="Normal 198 3 2 2" xfId="18571"/>
    <cellStyle name="Normal 198 3 2 2 2" xfId="18572"/>
    <cellStyle name="Normal 198 3 2 3" xfId="18573"/>
    <cellStyle name="Normal 198 3 3" xfId="18574"/>
    <cellStyle name="Normal 198 3 3 2" xfId="18575"/>
    <cellStyle name="Normal 198 3 4" xfId="18576"/>
    <cellStyle name="Normal 198 4" xfId="18577"/>
    <cellStyle name="Normal 198 4 2" xfId="18578"/>
    <cellStyle name="Normal 198 4 2 2" xfId="18579"/>
    <cellStyle name="Normal 198 4 3" xfId="18580"/>
    <cellStyle name="Normal 198 5" xfId="18581"/>
    <cellStyle name="Normal 198 5 2" xfId="18582"/>
    <cellStyle name="Normal 198 6" xfId="18583"/>
    <cellStyle name="Normal 199" xfId="18584"/>
    <cellStyle name="Normal 199 2" xfId="18585"/>
    <cellStyle name="Normal 199 2 2" xfId="18586"/>
    <cellStyle name="Normal 199 2 2 2" xfId="18587"/>
    <cellStyle name="Normal 199 2 2 2 2" xfId="18588"/>
    <cellStyle name="Normal 199 2 2 3" xfId="18589"/>
    <cellStyle name="Normal 199 2 3" xfId="18590"/>
    <cellStyle name="Normal 199 2 3 2" xfId="18591"/>
    <cellStyle name="Normal 199 2 4" xfId="18592"/>
    <cellStyle name="Normal 199 3" xfId="18593"/>
    <cellStyle name="Normal 199 3 2" xfId="18594"/>
    <cellStyle name="Normal 199 3 2 2" xfId="18595"/>
    <cellStyle name="Normal 199 3 2 2 2" xfId="18596"/>
    <cellStyle name="Normal 199 3 2 3" xfId="18597"/>
    <cellStyle name="Normal 199 3 3" xfId="18598"/>
    <cellStyle name="Normal 199 3 3 2" xfId="18599"/>
    <cellStyle name="Normal 199 3 4" xfId="18600"/>
    <cellStyle name="Normal 199 4" xfId="18601"/>
    <cellStyle name="Normal 199 4 2" xfId="18602"/>
    <cellStyle name="Normal 199 4 2 2" xfId="18603"/>
    <cellStyle name="Normal 199 4 3" xfId="18604"/>
    <cellStyle name="Normal 199 5" xfId="18605"/>
    <cellStyle name="Normal 199 5 2" xfId="18606"/>
    <cellStyle name="Normal 199 6" xfId="18607"/>
    <cellStyle name="Normal 2" xfId="78"/>
    <cellStyle name="Normal 2 10 2" xfId="18608"/>
    <cellStyle name="Normal 2 2" xfId="271"/>
    <cellStyle name="Normal 2 2 2" xfId="18609"/>
    <cellStyle name="Normal 2 2 2 2" xfId="18610"/>
    <cellStyle name="Normal 2 2 2 2 2" xfId="18611"/>
    <cellStyle name="Normal 2 2 2 2 3" xfId="18612"/>
    <cellStyle name="Normal 2 2 2 3" xfId="267"/>
    <cellStyle name="Normal 2 2 2 3 2" xfId="280"/>
    <cellStyle name="Normal 2 2 3" xfId="18613"/>
    <cellStyle name="Normal 2 2 3 2" xfId="18614"/>
    <cellStyle name="Normal 2 2 3 3" xfId="18615"/>
    <cellStyle name="Normal 2 2 4" xfId="18616"/>
    <cellStyle name="Normal 2 2 5" xfId="18617"/>
    <cellStyle name="Normal 2 3" xfId="18618"/>
    <cellStyle name="Normal 2 3 2" xfId="18619"/>
    <cellStyle name="Normal 2 3 3" xfId="18620"/>
    <cellStyle name="Normal 2 4" xfId="18621"/>
    <cellStyle name="Normal 2 4 2" xfId="18622"/>
    <cellStyle name="Normal 2 4 2 2" xfId="18623"/>
    <cellStyle name="Normal 2 4 2 3" xfId="18624"/>
    <cellStyle name="Normal 2 4 3" xfId="18625"/>
    <cellStyle name="Normal 2 4 4" xfId="18626"/>
    <cellStyle name="Normal 2 5" xfId="18627"/>
    <cellStyle name="Normal 2 5 2" xfId="18628"/>
    <cellStyle name="Normal 2 5 3" xfId="18629"/>
    <cellStyle name="Normal 2 5 4" xfId="18630"/>
    <cellStyle name="Normal 2 5 5" xfId="18631"/>
    <cellStyle name="Normal 2 6" xfId="18632"/>
    <cellStyle name="Normal 2 6 2" xfId="18633"/>
    <cellStyle name="Normal 2 7" xfId="18634"/>
    <cellStyle name="Normal 2 7 2" xfId="18635"/>
    <cellStyle name="Normal 2 7 2 2" xfId="18636"/>
    <cellStyle name="Normal 2 7 2 2 2" xfId="18637"/>
    <cellStyle name="Normal 2 7 2 2 2 2" xfId="18638"/>
    <cellStyle name="Normal 2 7 2 2 3" xfId="18639"/>
    <cellStyle name="Normal 2 7 2 3" xfId="18640"/>
    <cellStyle name="Normal 2 7 2 3 2" xfId="18641"/>
    <cellStyle name="Normal 2 7 2 4" xfId="18642"/>
    <cellStyle name="Normal 2 7 3" xfId="18643"/>
    <cellStyle name="Normal 2 7 3 2" xfId="18644"/>
    <cellStyle name="Normal 2 7 3 2 2" xfId="18645"/>
    <cellStyle name="Normal 2 7 3 2 2 2" xfId="18646"/>
    <cellStyle name="Normal 2 7 3 2 3" xfId="18647"/>
    <cellStyle name="Normal 2 7 3 3" xfId="18648"/>
    <cellStyle name="Normal 2 7 3 3 2" xfId="18649"/>
    <cellStyle name="Normal 2 7 3 4" xfId="18650"/>
    <cellStyle name="Normal 2 7 4" xfId="18651"/>
    <cellStyle name="Normal 2 7 4 2" xfId="18652"/>
    <cellStyle name="Normal 2 7 4 2 2" xfId="18653"/>
    <cellStyle name="Normal 2 7 4 3" xfId="18654"/>
    <cellStyle name="Normal 2 7 5" xfId="18655"/>
    <cellStyle name="Normal 2 7 5 2" xfId="18656"/>
    <cellStyle name="Normal 2 7 6" xfId="18657"/>
    <cellStyle name="Normal 2 7 7" xfId="18658"/>
    <cellStyle name="Normal 2 8" xfId="18659"/>
    <cellStyle name="Normal 2_1000427-MayRevplan" xfId="18660"/>
    <cellStyle name="Normal 20" xfId="18661"/>
    <cellStyle name="Normal 20 2" xfId="18662"/>
    <cellStyle name="Normal 20 3" xfId="18663"/>
    <cellStyle name="Normal 20 4" xfId="18664"/>
    <cellStyle name="Normal 20 5" xfId="18665"/>
    <cellStyle name="Normal 200" xfId="18666"/>
    <cellStyle name="Normal 200 2" xfId="18667"/>
    <cellStyle name="Normal 200 2 2" xfId="18668"/>
    <cellStyle name="Normal 200 2 2 2" xfId="18669"/>
    <cellStyle name="Normal 200 2 2 2 2" xfId="18670"/>
    <cellStyle name="Normal 200 2 2 3" xfId="18671"/>
    <cellStyle name="Normal 200 2 3" xfId="18672"/>
    <cellStyle name="Normal 200 2 3 2" xfId="18673"/>
    <cellStyle name="Normal 200 2 4" xfId="18674"/>
    <cellStyle name="Normal 200 3" xfId="18675"/>
    <cellStyle name="Normal 200 3 2" xfId="18676"/>
    <cellStyle name="Normal 200 3 2 2" xfId="18677"/>
    <cellStyle name="Normal 200 3 2 2 2" xfId="18678"/>
    <cellStyle name="Normal 200 3 2 3" xfId="18679"/>
    <cellStyle name="Normal 200 3 3" xfId="18680"/>
    <cellStyle name="Normal 200 3 3 2" xfId="18681"/>
    <cellStyle name="Normal 200 3 4" xfId="18682"/>
    <cellStyle name="Normal 200 4" xfId="18683"/>
    <cellStyle name="Normal 200 4 2" xfId="18684"/>
    <cellStyle name="Normal 200 4 2 2" xfId="18685"/>
    <cellStyle name="Normal 200 4 3" xfId="18686"/>
    <cellStyle name="Normal 200 5" xfId="18687"/>
    <cellStyle name="Normal 200 5 2" xfId="18688"/>
    <cellStyle name="Normal 200 6" xfId="18689"/>
    <cellStyle name="Normal 201" xfId="18690"/>
    <cellStyle name="Normal 201 2" xfId="18691"/>
    <cellStyle name="Normal 201 2 2" xfId="18692"/>
    <cellStyle name="Normal 201 2 2 2" xfId="18693"/>
    <cellStyle name="Normal 201 2 2 2 2" xfId="18694"/>
    <cellStyle name="Normal 201 2 2 3" xfId="18695"/>
    <cellStyle name="Normal 201 2 3" xfId="18696"/>
    <cellStyle name="Normal 201 2 3 2" xfId="18697"/>
    <cellStyle name="Normal 201 2 4" xfId="18698"/>
    <cellStyle name="Normal 201 3" xfId="18699"/>
    <cellStyle name="Normal 201 3 2" xfId="18700"/>
    <cellStyle name="Normal 201 3 2 2" xfId="18701"/>
    <cellStyle name="Normal 201 3 2 2 2" xfId="18702"/>
    <cellStyle name="Normal 201 3 2 3" xfId="18703"/>
    <cellStyle name="Normal 201 3 3" xfId="18704"/>
    <cellStyle name="Normal 201 3 3 2" xfId="18705"/>
    <cellStyle name="Normal 201 3 4" xfId="18706"/>
    <cellStyle name="Normal 201 4" xfId="18707"/>
    <cellStyle name="Normal 201 4 2" xfId="18708"/>
    <cellStyle name="Normal 201 4 2 2" xfId="18709"/>
    <cellStyle name="Normal 201 4 3" xfId="18710"/>
    <cellStyle name="Normal 201 5" xfId="18711"/>
    <cellStyle name="Normal 201 5 2" xfId="18712"/>
    <cellStyle name="Normal 201 6" xfId="18713"/>
    <cellStyle name="Normal 202" xfId="18714"/>
    <cellStyle name="Normal 202 2" xfId="18715"/>
    <cellStyle name="Normal 202 2 2" xfId="18716"/>
    <cellStyle name="Normal 202 2 2 2" xfId="18717"/>
    <cellStyle name="Normal 202 2 2 2 2" xfId="18718"/>
    <cellStyle name="Normal 202 2 2 3" xfId="18719"/>
    <cellStyle name="Normal 202 2 3" xfId="18720"/>
    <cellStyle name="Normal 202 2 3 2" xfId="18721"/>
    <cellStyle name="Normal 202 2 4" xfId="18722"/>
    <cellStyle name="Normal 202 3" xfId="18723"/>
    <cellStyle name="Normal 202 3 2" xfId="18724"/>
    <cellStyle name="Normal 202 3 2 2" xfId="18725"/>
    <cellStyle name="Normal 202 3 2 2 2" xfId="18726"/>
    <cellStyle name="Normal 202 3 2 3" xfId="18727"/>
    <cellStyle name="Normal 202 3 3" xfId="18728"/>
    <cellStyle name="Normal 202 3 3 2" xfId="18729"/>
    <cellStyle name="Normal 202 3 4" xfId="18730"/>
    <cellStyle name="Normal 202 4" xfId="18731"/>
    <cellStyle name="Normal 202 4 2" xfId="18732"/>
    <cellStyle name="Normal 202 4 2 2" xfId="18733"/>
    <cellStyle name="Normal 202 4 3" xfId="18734"/>
    <cellStyle name="Normal 202 5" xfId="18735"/>
    <cellStyle name="Normal 202 5 2" xfId="18736"/>
    <cellStyle name="Normal 202 6" xfId="18737"/>
    <cellStyle name="Normal 203" xfId="18738"/>
    <cellStyle name="Normal 203 2" xfId="18739"/>
    <cellStyle name="Normal 203 2 2" xfId="18740"/>
    <cellStyle name="Normal 203 2 2 2" xfId="18741"/>
    <cellStyle name="Normal 203 2 2 2 2" xfId="18742"/>
    <cellStyle name="Normal 203 2 2 3" xfId="18743"/>
    <cellStyle name="Normal 203 2 3" xfId="18744"/>
    <cellStyle name="Normal 203 2 3 2" xfId="18745"/>
    <cellStyle name="Normal 203 2 4" xfId="18746"/>
    <cellStyle name="Normal 203 3" xfId="18747"/>
    <cellStyle name="Normal 203 3 2" xfId="18748"/>
    <cellStyle name="Normal 203 3 2 2" xfId="18749"/>
    <cellStyle name="Normal 203 3 2 2 2" xfId="18750"/>
    <cellStyle name="Normal 203 3 2 3" xfId="18751"/>
    <cellStyle name="Normal 203 3 3" xfId="18752"/>
    <cellStyle name="Normal 203 3 3 2" xfId="18753"/>
    <cellStyle name="Normal 203 3 4" xfId="18754"/>
    <cellStyle name="Normal 203 4" xfId="18755"/>
    <cellStyle name="Normal 203 4 2" xfId="18756"/>
    <cellStyle name="Normal 203 4 2 2" xfId="18757"/>
    <cellStyle name="Normal 203 4 3" xfId="18758"/>
    <cellStyle name="Normal 203 5" xfId="18759"/>
    <cellStyle name="Normal 203 5 2" xfId="18760"/>
    <cellStyle name="Normal 203 6" xfId="18761"/>
    <cellStyle name="Normal 204" xfId="18762"/>
    <cellStyle name="Normal 204 2" xfId="18763"/>
    <cellStyle name="Normal 204 2 2" xfId="18764"/>
    <cellStyle name="Normal 204 2 2 2" xfId="18765"/>
    <cellStyle name="Normal 204 2 2 2 2" xfId="18766"/>
    <cellStyle name="Normal 204 2 2 3" xfId="18767"/>
    <cellStyle name="Normal 204 2 3" xfId="18768"/>
    <cellStyle name="Normal 204 2 3 2" xfId="18769"/>
    <cellStyle name="Normal 204 2 4" xfId="18770"/>
    <cellStyle name="Normal 204 3" xfId="18771"/>
    <cellStyle name="Normal 204 3 2" xfId="18772"/>
    <cellStyle name="Normal 204 3 2 2" xfId="18773"/>
    <cellStyle name="Normal 204 3 2 2 2" xfId="18774"/>
    <cellStyle name="Normal 204 3 2 3" xfId="18775"/>
    <cellStyle name="Normal 204 3 3" xfId="18776"/>
    <cellStyle name="Normal 204 3 3 2" xfId="18777"/>
    <cellStyle name="Normal 204 3 4" xfId="18778"/>
    <cellStyle name="Normal 204 4" xfId="18779"/>
    <cellStyle name="Normal 204 4 2" xfId="18780"/>
    <cellStyle name="Normal 204 4 2 2" xfId="18781"/>
    <cellStyle name="Normal 204 4 3" xfId="18782"/>
    <cellStyle name="Normal 204 5" xfId="18783"/>
    <cellStyle name="Normal 204 5 2" xfId="18784"/>
    <cellStyle name="Normal 204 6" xfId="18785"/>
    <cellStyle name="Normal 205" xfId="18786"/>
    <cellStyle name="Normal 205 2" xfId="18787"/>
    <cellStyle name="Normal 205 2 2" xfId="18788"/>
    <cellStyle name="Normal 205 2 2 2" xfId="18789"/>
    <cellStyle name="Normal 205 2 2 2 2" xfId="18790"/>
    <cellStyle name="Normal 205 2 2 3" xfId="18791"/>
    <cellStyle name="Normal 205 2 3" xfId="18792"/>
    <cellStyle name="Normal 205 2 3 2" xfId="18793"/>
    <cellStyle name="Normal 205 2 4" xfId="18794"/>
    <cellStyle name="Normal 205 3" xfId="18795"/>
    <cellStyle name="Normal 205 3 2" xfId="18796"/>
    <cellStyle name="Normal 205 3 2 2" xfId="18797"/>
    <cellStyle name="Normal 205 3 2 2 2" xfId="18798"/>
    <cellStyle name="Normal 205 3 2 3" xfId="18799"/>
    <cellStyle name="Normal 205 3 3" xfId="18800"/>
    <cellStyle name="Normal 205 3 3 2" xfId="18801"/>
    <cellStyle name="Normal 205 3 4" xfId="18802"/>
    <cellStyle name="Normal 205 4" xfId="18803"/>
    <cellStyle name="Normal 205 4 2" xfId="18804"/>
    <cellStyle name="Normal 205 4 2 2" xfId="18805"/>
    <cellStyle name="Normal 205 4 3" xfId="18806"/>
    <cellStyle name="Normal 205 5" xfId="18807"/>
    <cellStyle name="Normal 205 5 2" xfId="18808"/>
    <cellStyle name="Normal 205 6" xfId="18809"/>
    <cellStyle name="Normal 206" xfId="18810"/>
    <cellStyle name="Normal 206 2" xfId="18811"/>
    <cellStyle name="Normal 206 2 2" xfId="18812"/>
    <cellStyle name="Normal 206 2 2 2" xfId="18813"/>
    <cellStyle name="Normal 206 2 2 2 2" xfId="18814"/>
    <cellStyle name="Normal 206 2 2 3" xfId="18815"/>
    <cellStyle name="Normal 206 2 3" xfId="18816"/>
    <cellStyle name="Normal 206 2 3 2" xfId="18817"/>
    <cellStyle name="Normal 206 2 4" xfId="18818"/>
    <cellStyle name="Normal 206 3" xfId="18819"/>
    <cellStyle name="Normal 206 3 2" xfId="18820"/>
    <cellStyle name="Normal 206 3 2 2" xfId="18821"/>
    <cellStyle name="Normal 206 3 2 2 2" xfId="18822"/>
    <cellStyle name="Normal 206 3 2 3" xfId="18823"/>
    <cellStyle name="Normal 206 3 3" xfId="18824"/>
    <cellStyle name="Normal 206 3 3 2" xfId="18825"/>
    <cellStyle name="Normal 206 3 4" xfId="18826"/>
    <cellStyle name="Normal 206 4" xfId="18827"/>
    <cellStyle name="Normal 206 4 2" xfId="18828"/>
    <cellStyle name="Normal 206 4 2 2" xfId="18829"/>
    <cellStyle name="Normal 206 4 3" xfId="18830"/>
    <cellStyle name="Normal 206 5" xfId="18831"/>
    <cellStyle name="Normal 206 5 2" xfId="18832"/>
    <cellStyle name="Normal 206 6" xfId="18833"/>
    <cellStyle name="Normal 207" xfId="18834"/>
    <cellStyle name="Normal 207 2" xfId="18835"/>
    <cellStyle name="Normal 207 2 2" xfId="18836"/>
    <cellStyle name="Normal 207 2 2 2" xfId="18837"/>
    <cellStyle name="Normal 207 2 2 2 2" xfId="18838"/>
    <cellStyle name="Normal 207 2 2 3" xfId="18839"/>
    <cellStyle name="Normal 207 2 3" xfId="18840"/>
    <cellStyle name="Normal 207 2 3 2" xfId="18841"/>
    <cellStyle name="Normal 207 2 4" xfId="18842"/>
    <cellStyle name="Normal 207 3" xfId="18843"/>
    <cellStyle name="Normal 207 3 2" xfId="18844"/>
    <cellStyle name="Normal 207 3 2 2" xfId="18845"/>
    <cellStyle name="Normal 207 3 2 2 2" xfId="18846"/>
    <cellStyle name="Normal 207 3 2 3" xfId="18847"/>
    <cellStyle name="Normal 207 3 3" xfId="18848"/>
    <cellStyle name="Normal 207 3 3 2" xfId="18849"/>
    <cellStyle name="Normal 207 3 4" xfId="18850"/>
    <cellStyle name="Normal 207 4" xfId="18851"/>
    <cellStyle name="Normal 207 4 2" xfId="18852"/>
    <cellStyle name="Normal 207 4 2 2" xfId="18853"/>
    <cellStyle name="Normal 207 4 3" xfId="18854"/>
    <cellStyle name="Normal 207 5" xfId="18855"/>
    <cellStyle name="Normal 207 5 2" xfId="18856"/>
    <cellStyle name="Normal 207 6" xfId="18857"/>
    <cellStyle name="Normal 208" xfId="18858"/>
    <cellStyle name="Normal 208 2" xfId="18859"/>
    <cellStyle name="Normal 208 2 2" xfId="18860"/>
    <cellStyle name="Normal 208 2 2 2" xfId="18861"/>
    <cellStyle name="Normal 208 2 2 2 2" xfId="18862"/>
    <cellStyle name="Normal 208 2 2 3" xfId="18863"/>
    <cellStyle name="Normal 208 2 3" xfId="18864"/>
    <cellStyle name="Normal 208 2 3 2" xfId="18865"/>
    <cellStyle name="Normal 208 2 4" xfId="18866"/>
    <cellStyle name="Normal 208 3" xfId="18867"/>
    <cellStyle name="Normal 208 3 2" xfId="18868"/>
    <cellStyle name="Normal 208 3 2 2" xfId="18869"/>
    <cellStyle name="Normal 208 3 2 2 2" xfId="18870"/>
    <cellStyle name="Normal 208 3 2 3" xfId="18871"/>
    <cellStyle name="Normal 208 3 3" xfId="18872"/>
    <cellStyle name="Normal 208 3 3 2" xfId="18873"/>
    <cellStyle name="Normal 208 3 4" xfId="18874"/>
    <cellStyle name="Normal 208 4" xfId="18875"/>
    <cellStyle name="Normal 208 4 2" xfId="18876"/>
    <cellStyle name="Normal 208 4 2 2" xfId="18877"/>
    <cellStyle name="Normal 208 4 3" xfId="18878"/>
    <cellStyle name="Normal 208 5" xfId="18879"/>
    <cellStyle name="Normal 208 5 2" xfId="18880"/>
    <cellStyle name="Normal 208 6" xfId="18881"/>
    <cellStyle name="Normal 209" xfId="18882"/>
    <cellStyle name="Normal 209 2" xfId="18883"/>
    <cellStyle name="Normal 209 2 2" xfId="18884"/>
    <cellStyle name="Normal 209 2 2 2" xfId="18885"/>
    <cellStyle name="Normal 209 2 2 2 2" xfId="18886"/>
    <cellStyle name="Normal 209 2 2 3" xfId="18887"/>
    <cellStyle name="Normal 209 2 3" xfId="18888"/>
    <cellStyle name="Normal 209 2 3 2" xfId="18889"/>
    <cellStyle name="Normal 209 2 4" xfId="18890"/>
    <cellStyle name="Normal 209 3" xfId="18891"/>
    <cellStyle name="Normal 209 3 2" xfId="18892"/>
    <cellStyle name="Normal 209 3 2 2" xfId="18893"/>
    <cellStyle name="Normal 209 3 2 2 2" xfId="18894"/>
    <cellStyle name="Normal 209 3 2 3" xfId="18895"/>
    <cellStyle name="Normal 209 3 3" xfId="18896"/>
    <cellStyle name="Normal 209 3 3 2" xfId="18897"/>
    <cellStyle name="Normal 209 3 4" xfId="18898"/>
    <cellStyle name="Normal 209 4" xfId="18899"/>
    <cellStyle name="Normal 209 4 2" xfId="18900"/>
    <cellStyle name="Normal 209 4 2 2" xfId="18901"/>
    <cellStyle name="Normal 209 4 3" xfId="18902"/>
    <cellStyle name="Normal 209 5" xfId="18903"/>
    <cellStyle name="Normal 209 5 2" xfId="18904"/>
    <cellStyle name="Normal 209 6" xfId="18905"/>
    <cellStyle name="Normal 21" xfId="18906"/>
    <cellStyle name="Normal 21 2" xfId="18907"/>
    <cellStyle name="Normal 21 3" xfId="18908"/>
    <cellStyle name="Normal 21 4" xfId="18909"/>
    <cellStyle name="Normal 21 5" xfId="18910"/>
    <cellStyle name="Normal 210" xfId="18911"/>
    <cellStyle name="Normal 210 2" xfId="18912"/>
    <cellStyle name="Normal 210 2 2" xfId="18913"/>
    <cellStyle name="Normal 210 2 2 2" xfId="18914"/>
    <cellStyle name="Normal 210 2 2 2 2" xfId="18915"/>
    <cellStyle name="Normal 210 2 2 3" xfId="18916"/>
    <cellStyle name="Normal 210 2 3" xfId="18917"/>
    <cellStyle name="Normal 210 2 3 2" xfId="18918"/>
    <cellStyle name="Normal 210 2 4" xfId="18919"/>
    <cellStyle name="Normal 210 3" xfId="18920"/>
    <cellStyle name="Normal 210 3 2" xfId="18921"/>
    <cellStyle name="Normal 210 3 2 2" xfId="18922"/>
    <cellStyle name="Normal 210 3 2 2 2" xfId="18923"/>
    <cellStyle name="Normal 210 3 2 3" xfId="18924"/>
    <cellStyle name="Normal 210 3 3" xfId="18925"/>
    <cellStyle name="Normal 210 3 3 2" xfId="18926"/>
    <cellStyle name="Normal 210 3 4" xfId="18927"/>
    <cellStyle name="Normal 210 4" xfId="18928"/>
    <cellStyle name="Normal 210 4 2" xfId="18929"/>
    <cellStyle name="Normal 210 4 2 2" xfId="18930"/>
    <cellStyle name="Normal 210 4 3" xfId="18931"/>
    <cellStyle name="Normal 210 5" xfId="18932"/>
    <cellStyle name="Normal 210 5 2" xfId="18933"/>
    <cellStyle name="Normal 210 6" xfId="18934"/>
    <cellStyle name="Normal 211" xfId="18935"/>
    <cellStyle name="Normal 211 2" xfId="18936"/>
    <cellStyle name="Normal 211 2 2" xfId="18937"/>
    <cellStyle name="Normal 211 2 2 2" xfId="18938"/>
    <cellStyle name="Normal 211 2 2 2 2" xfId="18939"/>
    <cellStyle name="Normal 211 2 2 3" xfId="18940"/>
    <cellStyle name="Normal 211 2 3" xfId="18941"/>
    <cellStyle name="Normal 211 2 3 2" xfId="18942"/>
    <cellStyle name="Normal 211 2 4" xfId="18943"/>
    <cellStyle name="Normal 211 3" xfId="18944"/>
    <cellStyle name="Normal 211 3 2" xfId="18945"/>
    <cellStyle name="Normal 211 3 2 2" xfId="18946"/>
    <cellStyle name="Normal 211 3 2 2 2" xfId="18947"/>
    <cellStyle name="Normal 211 3 2 3" xfId="18948"/>
    <cellStyle name="Normal 211 3 3" xfId="18949"/>
    <cellStyle name="Normal 211 3 3 2" xfId="18950"/>
    <cellStyle name="Normal 211 3 4" xfId="18951"/>
    <cellStyle name="Normal 211 4" xfId="18952"/>
    <cellStyle name="Normal 211 4 2" xfId="18953"/>
    <cellStyle name="Normal 211 4 2 2" xfId="18954"/>
    <cellStyle name="Normal 211 4 3" xfId="18955"/>
    <cellStyle name="Normal 211 5" xfId="18956"/>
    <cellStyle name="Normal 211 5 2" xfId="18957"/>
    <cellStyle name="Normal 211 6" xfId="18958"/>
    <cellStyle name="Normal 212" xfId="18959"/>
    <cellStyle name="Normal 212 2" xfId="18960"/>
    <cellStyle name="Normal 212 2 2" xfId="18961"/>
    <cellStyle name="Normal 212 2 2 2" xfId="18962"/>
    <cellStyle name="Normal 212 2 2 2 2" xfId="18963"/>
    <cellStyle name="Normal 212 2 2 3" xfId="18964"/>
    <cellStyle name="Normal 212 2 3" xfId="18965"/>
    <cellStyle name="Normal 212 2 3 2" xfId="18966"/>
    <cellStyle name="Normal 212 2 4" xfId="18967"/>
    <cellStyle name="Normal 212 3" xfId="18968"/>
    <cellStyle name="Normal 212 3 2" xfId="18969"/>
    <cellStyle name="Normal 212 3 2 2" xfId="18970"/>
    <cellStyle name="Normal 212 3 2 2 2" xfId="18971"/>
    <cellStyle name="Normal 212 3 2 3" xfId="18972"/>
    <cellStyle name="Normal 212 3 3" xfId="18973"/>
    <cellStyle name="Normal 212 3 3 2" xfId="18974"/>
    <cellStyle name="Normal 212 3 4" xfId="18975"/>
    <cellStyle name="Normal 212 4" xfId="18976"/>
    <cellStyle name="Normal 212 4 2" xfId="18977"/>
    <cellStyle name="Normal 212 4 2 2" xfId="18978"/>
    <cellStyle name="Normal 212 4 3" xfId="18979"/>
    <cellStyle name="Normal 212 5" xfId="18980"/>
    <cellStyle name="Normal 212 5 2" xfId="18981"/>
    <cellStyle name="Normal 212 6" xfId="18982"/>
    <cellStyle name="Normal 213" xfId="18983"/>
    <cellStyle name="Normal 213 2" xfId="18984"/>
    <cellStyle name="Normal 213 2 2" xfId="18985"/>
    <cellStyle name="Normal 213 2 2 2" xfId="18986"/>
    <cellStyle name="Normal 213 2 2 2 2" xfId="18987"/>
    <cellStyle name="Normal 213 2 2 3" xfId="18988"/>
    <cellStyle name="Normal 213 2 3" xfId="18989"/>
    <cellStyle name="Normal 213 2 3 2" xfId="18990"/>
    <cellStyle name="Normal 213 2 4" xfId="18991"/>
    <cellStyle name="Normal 213 3" xfId="18992"/>
    <cellStyle name="Normal 213 3 2" xfId="18993"/>
    <cellStyle name="Normal 213 3 2 2" xfId="18994"/>
    <cellStyle name="Normal 213 3 2 2 2" xfId="18995"/>
    <cellStyle name="Normal 213 3 2 3" xfId="18996"/>
    <cellStyle name="Normal 213 3 3" xfId="18997"/>
    <cellStyle name="Normal 213 3 3 2" xfId="18998"/>
    <cellStyle name="Normal 213 3 4" xfId="18999"/>
    <cellStyle name="Normal 213 4" xfId="19000"/>
    <cellStyle name="Normal 213 4 2" xfId="19001"/>
    <cellStyle name="Normal 213 4 2 2" xfId="19002"/>
    <cellStyle name="Normal 213 4 3" xfId="19003"/>
    <cellStyle name="Normal 213 5" xfId="19004"/>
    <cellStyle name="Normal 213 5 2" xfId="19005"/>
    <cellStyle name="Normal 213 6" xfId="19006"/>
    <cellStyle name="Normal 214" xfId="19007"/>
    <cellStyle name="Normal 214 2" xfId="19008"/>
    <cellStyle name="Normal 214 2 2" xfId="19009"/>
    <cellStyle name="Normal 214 2 2 2" xfId="19010"/>
    <cellStyle name="Normal 214 2 2 2 2" xfId="19011"/>
    <cellStyle name="Normal 214 2 2 3" xfId="19012"/>
    <cellStyle name="Normal 214 2 3" xfId="19013"/>
    <cellStyle name="Normal 214 2 3 2" xfId="19014"/>
    <cellStyle name="Normal 214 2 4" xfId="19015"/>
    <cellStyle name="Normal 214 3" xfId="19016"/>
    <cellStyle name="Normal 214 3 2" xfId="19017"/>
    <cellStyle name="Normal 214 3 2 2" xfId="19018"/>
    <cellStyle name="Normal 214 3 2 2 2" xfId="19019"/>
    <cellStyle name="Normal 214 3 2 3" xfId="19020"/>
    <cellStyle name="Normal 214 3 3" xfId="19021"/>
    <cellStyle name="Normal 214 3 3 2" xfId="19022"/>
    <cellStyle name="Normal 214 3 4" xfId="19023"/>
    <cellStyle name="Normal 214 4" xfId="19024"/>
    <cellStyle name="Normal 214 4 2" xfId="19025"/>
    <cellStyle name="Normal 214 4 2 2" xfId="19026"/>
    <cellStyle name="Normal 214 4 3" xfId="19027"/>
    <cellStyle name="Normal 214 5" xfId="19028"/>
    <cellStyle name="Normal 214 5 2" xfId="19029"/>
    <cellStyle name="Normal 214 6" xfId="19030"/>
    <cellStyle name="Normal 215" xfId="19031"/>
    <cellStyle name="Normal 215 2" xfId="19032"/>
    <cellStyle name="Normal 215 2 2" xfId="19033"/>
    <cellStyle name="Normal 215 2 2 2" xfId="19034"/>
    <cellStyle name="Normal 215 2 2 2 2" xfId="19035"/>
    <cellStyle name="Normal 215 2 2 3" xfId="19036"/>
    <cellStyle name="Normal 215 2 3" xfId="19037"/>
    <cellStyle name="Normal 215 2 3 2" xfId="19038"/>
    <cellStyle name="Normal 215 2 4" xfId="19039"/>
    <cellStyle name="Normal 215 3" xfId="19040"/>
    <cellStyle name="Normal 215 3 2" xfId="19041"/>
    <cellStyle name="Normal 215 3 2 2" xfId="19042"/>
    <cellStyle name="Normal 215 3 2 2 2" xfId="19043"/>
    <cellStyle name="Normal 215 3 2 3" xfId="19044"/>
    <cellStyle name="Normal 215 3 3" xfId="19045"/>
    <cellStyle name="Normal 215 3 3 2" xfId="19046"/>
    <cellStyle name="Normal 215 3 4" xfId="19047"/>
    <cellStyle name="Normal 215 4" xfId="19048"/>
    <cellStyle name="Normal 215 4 2" xfId="19049"/>
    <cellStyle name="Normal 215 4 2 2" xfId="19050"/>
    <cellStyle name="Normal 215 4 3" xfId="19051"/>
    <cellStyle name="Normal 215 5" xfId="19052"/>
    <cellStyle name="Normal 215 5 2" xfId="19053"/>
    <cellStyle name="Normal 215 6" xfId="19054"/>
    <cellStyle name="Normal 216" xfId="19055"/>
    <cellStyle name="Normal 216 2" xfId="19056"/>
    <cellStyle name="Normal 216 2 2" xfId="19057"/>
    <cellStyle name="Normal 216 2 2 2" xfId="19058"/>
    <cellStyle name="Normal 216 2 2 2 2" xfId="19059"/>
    <cellStyle name="Normal 216 2 2 3" xfId="19060"/>
    <cellStyle name="Normal 216 2 3" xfId="19061"/>
    <cellStyle name="Normal 216 2 3 2" xfId="19062"/>
    <cellStyle name="Normal 216 2 4" xfId="19063"/>
    <cellStyle name="Normal 216 3" xfId="19064"/>
    <cellStyle name="Normal 216 3 2" xfId="19065"/>
    <cellStyle name="Normal 216 3 2 2" xfId="19066"/>
    <cellStyle name="Normal 216 3 2 2 2" xfId="19067"/>
    <cellStyle name="Normal 216 3 2 3" xfId="19068"/>
    <cellStyle name="Normal 216 3 3" xfId="19069"/>
    <cellStyle name="Normal 216 3 3 2" xfId="19070"/>
    <cellStyle name="Normal 216 3 4" xfId="19071"/>
    <cellStyle name="Normal 216 4" xfId="19072"/>
    <cellStyle name="Normal 216 4 2" xfId="19073"/>
    <cellStyle name="Normal 216 4 2 2" xfId="19074"/>
    <cellStyle name="Normal 216 4 3" xfId="19075"/>
    <cellStyle name="Normal 216 5" xfId="19076"/>
    <cellStyle name="Normal 216 5 2" xfId="19077"/>
    <cellStyle name="Normal 216 6" xfId="19078"/>
    <cellStyle name="Normal 217" xfId="19079"/>
    <cellStyle name="Normal 217 2" xfId="19080"/>
    <cellStyle name="Normal 217 2 2" xfId="19081"/>
    <cellStyle name="Normal 217 2 2 2" xfId="19082"/>
    <cellStyle name="Normal 217 2 2 2 2" xfId="19083"/>
    <cellStyle name="Normal 217 2 2 3" xfId="19084"/>
    <cellStyle name="Normal 217 2 3" xfId="19085"/>
    <cellStyle name="Normal 217 2 3 2" xfId="19086"/>
    <cellStyle name="Normal 217 2 4" xfId="19087"/>
    <cellStyle name="Normal 217 3" xfId="19088"/>
    <cellStyle name="Normal 217 3 2" xfId="19089"/>
    <cellStyle name="Normal 217 3 2 2" xfId="19090"/>
    <cellStyle name="Normal 217 3 2 2 2" xfId="19091"/>
    <cellStyle name="Normal 217 3 2 3" xfId="19092"/>
    <cellStyle name="Normal 217 3 3" xfId="19093"/>
    <cellStyle name="Normal 217 3 3 2" xfId="19094"/>
    <cellStyle name="Normal 217 3 4" xfId="19095"/>
    <cellStyle name="Normal 217 4" xfId="19096"/>
    <cellStyle name="Normal 217 4 2" xfId="19097"/>
    <cellStyle name="Normal 217 4 2 2" xfId="19098"/>
    <cellStyle name="Normal 217 4 3" xfId="19099"/>
    <cellStyle name="Normal 217 5" xfId="19100"/>
    <cellStyle name="Normal 217 5 2" xfId="19101"/>
    <cellStyle name="Normal 217 6" xfId="19102"/>
    <cellStyle name="Normal 218" xfId="19103"/>
    <cellStyle name="Normal 218 2" xfId="19104"/>
    <cellStyle name="Normal 218 2 2" xfId="19105"/>
    <cellStyle name="Normal 218 2 2 2" xfId="19106"/>
    <cellStyle name="Normal 218 2 2 2 2" xfId="19107"/>
    <cellStyle name="Normal 218 2 2 3" xfId="19108"/>
    <cellStyle name="Normal 218 2 3" xfId="19109"/>
    <cellStyle name="Normal 218 2 3 2" xfId="19110"/>
    <cellStyle name="Normal 218 2 4" xfId="19111"/>
    <cellStyle name="Normal 218 3" xfId="19112"/>
    <cellStyle name="Normal 218 3 2" xfId="19113"/>
    <cellStyle name="Normal 218 3 2 2" xfId="19114"/>
    <cellStyle name="Normal 218 3 2 2 2" xfId="19115"/>
    <cellStyle name="Normal 218 3 2 3" xfId="19116"/>
    <cellStyle name="Normal 218 3 3" xfId="19117"/>
    <cellStyle name="Normal 218 3 3 2" xfId="19118"/>
    <cellStyle name="Normal 218 3 4" xfId="19119"/>
    <cellStyle name="Normal 218 4" xfId="19120"/>
    <cellStyle name="Normal 218 4 2" xfId="19121"/>
    <cellStyle name="Normal 218 4 2 2" xfId="19122"/>
    <cellStyle name="Normal 218 4 3" xfId="19123"/>
    <cellStyle name="Normal 218 5" xfId="19124"/>
    <cellStyle name="Normal 218 5 2" xfId="19125"/>
    <cellStyle name="Normal 218 6" xfId="19126"/>
    <cellStyle name="Normal 219" xfId="19127"/>
    <cellStyle name="Normal 219 2" xfId="19128"/>
    <cellStyle name="Normal 219 2 2" xfId="19129"/>
    <cellStyle name="Normal 219 2 2 2" xfId="19130"/>
    <cellStyle name="Normal 219 2 2 2 2" xfId="19131"/>
    <cellStyle name="Normal 219 2 2 3" xfId="19132"/>
    <cellStyle name="Normal 219 2 3" xfId="19133"/>
    <cellStyle name="Normal 219 2 3 2" xfId="19134"/>
    <cellStyle name="Normal 219 2 4" xfId="19135"/>
    <cellStyle name="Normal 219 3" xfId="19136"/>
    <cellStyle name="Normal 219 3 2" xfId="19137"/>
    <cellStyle name="Normal 219 3 2 2" xfId="19138"/>
    <cellStyle name="Normal 219 3 2 2 2" xfId="19139"/>
    <cellStyle name="Normal 219 3 2 3" xfId="19140"/>
    <cellStyle name="Normal 219 3 3" xfId="19141"/>
    <cellStyle name="Normal 219 3 3 2" xfId="19142"/>
    <cellStyle name="Normal 219 3 4" xfId="19143"/>
    <cellStyle name="Normal 219 4" xfId="19144"/>
    <cellStyle name="Normal 219 4 2" xfId="19145"/>
    <cellStyle name="Normal 219 4 2 2" xfId="19146"/>
    <cellStyle name="Normal 219 4 3" xfId="19147"/>
    <cellStyle name="Normal 219 5" xfId="19148"/>
    <cellStyle name="Normal 219 5 2" xfId="19149"/>
    <cellStyle name="Normal 219 6" xfId="19150"/>
    <cellStyle name="Normal 22" xfId="19151"/>
    <cellStyle name="Normal 22 2" xfId="19152"/>
    <cellStyle name="Normal 22 3" xfId="19153"/>
    <cellStyle name="Normal 22 4" xfId="19154"/>
    <cellStyle name="Normal 220" xfId="19155"/>
    <cellStyle name="Normal 220 2" xfId="19156"/>
    <cellStyle name="Normal 220 2 2" xfId="19157"/>
    <cellStyle name="Normal 220 2 2 2" xfId="19158"/>
    <cellStyle name="Normal 220 2 2 2 2" xfId="19159"/>
    <cellStyle name="Normal 220 2 2 3" xfId="19160"/>
    <cellStyle name="Normal 220 2 3" xfId="19161"/>
    <cellStyle name="Normal 220 2 3 2" xfId="19162"/>
    <cellStyle name="Normal 220 2 4" xfId="19163"/>
    <cellStyle name="Normal 220 3" xfId="19164"/>
    <cellStyle name="Normal 220 3 2" xfId="19165"/>
    <cellStyle name="Normal 220 3 2 2" xfId="19166"/>
    <cellStyle name="Normal 220 3 2 2 2" xfId="19167"/>
    <cellStyle name="Normal 220 3 2 3" xfId="19168"/>
    <cellStyle name="Normal 220 3 3" xfId="19169"/>
    <cellStyle name="Normal 220 3 3 2" xfId="19170"/>
    <cellStyle name="Normal 220 3 4" xfId="19171"/>
    <cellStyle name="Normal 220 4" xfId="19172"/>
    <cellStyle name="Normal 220 4 2" xfId="19173"/>
    <cellStyle name="Normal 220 4 2 2" xfId="19174"/>
    <cellStyle name="Normal 220 4 3" xfId="19175"/>
    <cellStyle name="Normal 220 5" xfId="19176"/>
    <cellStyle name="Normal 220 5 2" xfId="19177"/>
    <cellStyle name="Normal 220 6" xfId="19178"/>
    <cellStyle name="Normal 221" xfId="19179"/>
    <cellStyle name="Normal 221 2" xfId="19180"/>
    <cellStyle name="Normal 221 2 2" xfId="19181"/>
    <cellStyle name="Normal 221 2 2 2" xfId="19182"/>
    <cellStyle name="Normal 221 2 2 2 2" xfId="19183"/>
    <cellStyle name="Normal 221 2 2 3" xfId="19184"/>
    <cellStyle name="Normal 221 2 3" xfId="19185"/>
    <cellStyle name="Normal 221 2 3 2" xfId="19186"/>
    <cellStyle name="Normal 221 2 4" xfId="19187"/>
    <cellStyle name="Normal 221 3" xfId="19188"/>
    <cellStyle name="Normal 221 3 2" xfId="19189"/>
    <cellStyle name="Normal 221 3 2 2" xfId="19190"/>
    <cellStyle name="Normal 221 3 2 2 2" xfId="19191"/>
    <cellStyle name="Normal 221 3 2 3" xfId="19192"/>
    <cellStyle name="Normal 221 3 3" xfId="19193"/>
    <cellStyle name="Normal 221 3 3 2" xfId="19194"/>
    <cellStyle name="Normal 221 3 4" xfId="19195"/>
    <cellStyle name="Normal 221 4" xfId="19196"/>
    <cellStyle name="Normal 221 4 2" xfId="19197"/>
    <cellStyle name="Normal 221 4 2 2" xfId="19198"/>
    <cellStyle name="Normal 221 4 3" xfId="19199"/>
    <cellStyle name="Normal 221 5" xfId="19200"/>
    <cellStyle name="Normal 221 5 2" xfId="19201"/>
    <cellStyle name="Normal 221 6" xfId="19202"/>
    <cellStyle name="Normal 222" xfId="19203"/>
    <cellStyle name="Normal 222 2" xfId="19204"/>
    <cellStyle name="Normal 222 2 2" xfId="19205"/>
    <cellStyle name="Normal 222 2 2 2" xfId="19206"/>
    <cellStyle name="Normal 222 2 2 2 2" xfId="19207"/>
    <cellStyle name="Normal 222 2 2 3" xfId="19208"/>
    <cellStyle name="Normal 222 2 3" xfId="19209"/>
    <cellStyle name="Normal 222 2 3 2" xfId="19210"/>
    <cellStyle name="Normal 222 2 4" xfId="19211"/>
    <cellStyle name="Normal 222 3" xfId="19212"/>
    <cellStyle name="Normal 222 3 2" xfId="19213"/>
    <cellStyle name="Normal 222 3 2 2" xfId="19214"/>
    <cellStyle name="Normal 222 3 2 2 2" xfId="19215"/>
    <cellStyle name="Normal 222 3 2 3" xfId="19216"/>
    <cellStyle name="Normal 222 3 3" xfId="19217"/>
    <cellStyle name="Normal 222 3 3 2" xfId="19218"/>
    <cellStyle name="Normal 222 3 4" xfId="19219"/>
    <cellStyle name="Normal 222 4" xfId="19220"/>
    <cellStyle name="Normal 222 4 2" xfId="19221"/>
    <cellStyle name="Normal 222 4 2 2" xfId="19222"/>
    <cellStyle name="Normal 222 4 3" xfId="19223"/>
    <cellStyle name="Normal 222 5" xfId="19224"/>
    <cellStyle name="Normal 222 5 2" xfId="19225"/>
    <cellStyle name="Normal 222 6" xfId="19226"/>
    <cellStyle name="Normal 223" xfId="19227"/>
    <cellStyle name="Normal 223 2" xfId="19228"/>
    <cellStyle name="Normal 223 2 2" xfId="19229"/>
    <cellStyle name="Normal 223 2 2 2" xfId="19230"/>
    <cellStyle name="Normal 223 2 2 2 2" xfId="19231"/>
    <cellStyle name="Normal 223 2 2 3" xfId="19232"/>
    <cellStyle name="Normal 223 2 3" xfId="19233"/>
    <cellStyle name="Normal 223 2 3 2" xfId="19234"/>
    <cellStyle name="Normal 223 2 4" xfId="19235"/>
    <cellStyle name="Normal 223 3" xfId="19236"/>
    <cellStyle name="Normal 223 3 2" xfId="19237"/>
    <cellStyle name="Normal 223 3 2 2" xfId="19238"/>
    <cellStyle name="Normal 223 3 2 2 2" xfId="19239"/>
    <cellStyle name="Normal 223 3 2 3" xfId="19240"/>
    <cellStyle name="Normal 223 3 3" xfId="19241"/>
    <cellStyle name="Normal 223 3 3 2" xfId="19242"/>
    <cellStyle name="Normal 223 3 4" xfId="19243"/>
    <cellStyle name="Normal 223 4" xfId="19244"/>
    <cellStyle name="Normal 223 4 2" xfId="19245"/>
    <cellStyle name="Normal 223 4 2 2" xfId="19246"/>
    <cellStyle name="Normal 223 4 3" xfId="19247"/>
    <cellStyle name="Normal 223 5" xfId="19248"/>
    <cellStyle name="Normal 223 5 2" xfId="19249"/>
    <cellStyle name="Normal 223 6" xfId="19250"/>
    <cellStyle name="Normal 224" xfId="19251"/>
    <cellStyle name="Normal 224 2" xfId="19252"/>
    <cellStyle name="Normal 224 2 2" xfId="19253"/>
    <cellStyle name="Normal 224 2 2 2" xfId="19254"/>
    <cellStyle name="Normal 224 2 2 2 2" xfId="19255"/>
    <cellStyle name="Normal 224 2 2 3" xfId="19256"/>
    <cellStyle name="Normal 224 2 3" xfId="19257"/>
    <cellStyle name="Normal 224 2 3 2" xfId="19258"/>
    <cellStyle name="Normal 224 2 4" xfId="19259"/>
    <cellStyle name="Normal 224 3" xfId="19260"/>
    <cellStyle name="Normal 224 3 2" xfId="19261"/>
    <cellStyle name="Normal 224 3 2 2" xfId="19262"/>
    <cellStyle name="Normal 224 3 2 2 2" xfId="19263"/>
    <cellStyle name="Normal 224 3 2 3" xfId="19264"/>
    <cellStyle name="Normal 224 3 3" xfId="19265"/>
    <cellStyle name="Normal 224 3 3 2" xfId="19266"/>
    <cellStyle name="Normal 224 3 4" xfId="19267"/>
    <cellStyle name="Normal 224 4" xfId="19268"/>
    <cellStyle name="Normal 224 4 2" xfId="19269"/>
    <cellStyle name="Normal 224 4 2 2" xfId="19270"/>
    <cellStyle name="Normal 224 4 3" xfId="19271"/>
    <cellStyle name="Normal 224 5" xfId="19272"/>
    <cellStyle name="Normal 224 5 2" xfId="19273"/>
    <cellStyle name="Normal 224 6" xfId="19274"/>
    <cellStyle name="Normal 225" xfId="19275"/>
    <cellStyle name="Normal 225 2" xfId="19276"/>
    <cellStyle name="Normal 225 2 2" xfId="19277"/>
    <cellStyle name="Normal 225 2 2 2" xfId="19278"/>
    <cellStyle name="Normal 225 2 2 2 2" xfId="19279"/>
    <cellStyle name="Normal 225 2 2 3" xfId="19280"/>
    <cellStyle name="Normal 225 2 3" xfId="19281"/>
    <cellStyle name="Normal 225 2 3 2" xfId="19282"/>
    <cellStyle name="Normal 225 2 4" xfId="19283"/>
    <cellStyle name="Normal 225 3" xfId="19284"/>
    <cellStyle name="Normal 225 3 2" xfId="19285"/>
    <cellStyle name="Normal 225 3 2 2" xfId="19286"/>
    <cellStyle name="Normal 225 3 2 2 2" xfId="19287"/>
    <cellStyle name="Normal 225 3 2 3" xfId="19288"/>
    <cellStyle name="Normal 225 3 3" xfId="19289"/>
    <cellStyle name="Normal 225 3 3 2" xfId="19290"/>
    <cellStyle name="Normal 225 3 4" xfId="19291"/>
    <cellStyle name="Normal 225 4" xfId="19292"/>
    <cellStyle name="Normal 225 4 2" xfId="19293"/>
    <cellStyle name="Normal 225 4 2 2" xfId="19294"/>
    <cellStyle name="Normal 225 4 3" xfId="19295"/>
    <cellStyle name="Normal 225 5" xfId="19296"/>
    <cellStyle name="Normal 225 5 2" xfId="19297"/>
    <cellStyle name="Normal 225 6" xfId="19298"/>
    <cellStyle name="Normal 226" xfId="19299"/>
    <cellStyle name="Normal 226 2" xfId="19300"/>
    <cellStyle name="Normal 226 2 2" xfId="19301"/>
    <cellStyle name="Normal 226 2 2 2" xfId="19302"/>
    <cellStyle name="Normal 226 2 2 2 2" xfId="19303"/>
    <cellStyle name="Normal 226 2 2 3" xfId="19304"/>
    <cellStyle name="Normal 226 2 3" xfId="19305"/>
    <cellStyle name="Normal 226 2 3 2" xfId="19306"/>
    <cellStyle name="Normal 226 2 4" xfId="19307"/>
    <cellStyle name="Normal 226 3" xfId="19308"/>
    <cellStyle name="Normal 226 3 2" xfId="19309"/>
    <cellStyle name="Normal 226 3 2 2" xfId="19310"/>
    <cellStyle name="Normal 226 3 2 2 2" xfId="19311"/>
    <cellStyle name="Normal 226 3 2 3" xfId="19312"/>
    <cellStyle name="Normal 226 3 3" xfId="19313"/>
    <cellStyle name="Normal 226 3 3 2" xfId="19314"/>
    <cellStyle name="Normal 226 3 4" xfId="19315"/>
    <cellStyle name="Normal 226 4" xfId="19316"/>
    <cellStyle name="Normal 226 4 2" xfId="19317"/>
    <cellStyle name="Normal 226 4 2 2" xfId="19318"/>
    <cellStyle name="Normal 226 4 3" xfId="19319"/>
    <cellStyle name="Normal 226 5" xfId="19320"/>
    <cellStyle name="Normal 226 5 2" xfId="19321"/>
    <cellStyle name="Normal 226 6" xfId="19322"/>
    <cellStyle name="Normal 227" xfId="19323"/>
    <cellStyle name="Normal 227 2" xfId="19324"/>
    <cellStyle name="Normal 227 2 2" xfId="19325"/>
    <cellStyle name="Normal 227 2 2 2" xfId="19326"/>
    <cellStyle name="Normal 227 2 2 2 2" xfId="19327"/>
    <cellStyle name="Normal 227 2 2 3" xfId="19328"/>
    <cellStyle name="Normal 227 2 3" xfId="19329"/>
    <cellStyle name="Normal 227 2 3 2" xfId="19330"/>
    <cellStyle name="Normal 227 2 4" xfId="19331"/>
    <cellStyle name="Normal 227 3" xfId="19332"/>
    <cellStyle name="Normal 227 3 2" xfId="19333"/>
    <cellStyle name="Normal 227 3 2 2" xfId="19334"/>
    <cellStyle name="Normal 227 3 2 2 2" xfId="19335"/>
    <cellStyle name="Normal 227 3 2 3" xfId="19336"/>
    <cellStyle name="Normal 227 3 3" xfId="19337"/>
    <cellStyle name="Normal 227 3 3 2" xfId="19338"/>
    <cellStyle name="Normal 227 3 4" xfId="19339"/>
    <cellStyle name="Normal 227 4" xfId="19340"/>
    <cellStyle name="Normal 227 4 2" xfId="19341"/>
    <cellStyle name="Normal 227 4 2 2" xfId="19342"/>
    <cellStyle name="Normal 227 4 3" xfId="19343"/>
    <cellStyle name="Normal 227 5" xfId="19344"/>
    <cellStyle name="Normal 227 5 2" xfId="19345"/>
    <cellStyle name="Normal 227 6" xfId="19346"/>
    <cellStyle name="Normal 228" xfId="19347"/>
    <cellStyle name="Normal 228 2" xfId="19348"/>
    <cellStyle name="Normal 228 2 2" xfId="19349"/>
    <cellStyle name="Normal 228 2 2 2" xfId="19350"/>
    <cellStyle name="Normal 228 2 2 2 2" xfId="19351"/>
    <cellStyle name="Normal 228 2 2 3" xfId="19352"/>
    <cellStyle name="Normal 228 2 3" xfId="19353"/>
    <cellStyle name="Normal 228 2 3 2" xfId="19354"/>
    <cellStyle name="Normal 228 2 4" xfId="19355"/>
    <cellStyle name="Normal 228 3" xfId="19356"/>
    <cellStyle name="Normal 228 3 2" xfId="19357"/>
    <cellStyle name="Normal 228 3 2 2" xfId="19358"/>
    <cellStyle name="Normal 228 3 2 2 2" xfId="19359"/>
    <cellStyle name="Normal 228 3 2 3" xfId="19360"/>
    <cellStyle name="Normal 228 3 3" xfId="19361"/>
    <cellStyle name="Normal 228 3 3 2" xfId="19362"/>
    <cellStyle name="Normal 228 3 4" xfId="19363"/>
    <cellStyle name="Normal 228 4" xfId="19364"/>
    <cellStyle name="Normal 228 4 2" xfId="19365"/>
    <cellStyle name="Normal 228 4 2 2" xfId="19366"/>
    <cellStyle name="Normal 228 4 3" xfId="19367"/>
    <cellStyle name="Normal 228 5" xfId="19368"/>
    <cellStyle name="Normal 228 5 2" xfId="19369"/>
    <cellStyle name="Normal 228 6" xfId="19370"/>
    <cellStyle name="Normal 229" xfId="19371"/>
    <cellStyle name="Normal 229 2" xfId="19372"/>
    <cellStyle name="Normal 229 2 2" xfId="19373"/>
    <cellStyle name="Normal 229 2 2 2" xfId="19374"/>
    <cellStyle name="Normal 229 2 2 2 2" xfId="19375"/>
    <cellStyle name="Normal 229 2 2 3" xfId="19376"/>
    <cellStyle name="Normal 229 2 3" xfId="19377"/>
    <cellStyle name="Normal 229 2 3 2" xfId="19378"/>
    <cellStyle name="Normal 229 2 4" xfId="19379"/>
    <cellStyle name="Normal 229 3" xfId="19380"/>
    <cellStyle name="Normal 229 3 2" xfId="19381"/>
    <cellStyle name="Normal 229 3 2 2" xfId="19382"/>
    <cellStyle name="Normal 229 3 2 2 2" xfId="19383"/>
    <cellStyle name="Normal 229 3 2 3" xfId="19384"/>
    <cellStyle name="Normal 229 3 3" xfId="19385"/>
    <cellStyle name="Normal 229 3 3 2" xfId="19386"/>
    <cellStyle name="Normal 229 3 4" xfId="19387"/>
    <cellStyle name="Normal 229 4" xfId="19388"/>
    <cellStyle name="Normal 229 4 2" xfId="19389"/>
    <cellStyle name="Normal 229 4 2 2" xfId="19390"/>
    <cellStyle name="Normal 229 4 3" xfId="19391"/>
    <cellStyle name="Normal 229 5" xfId="19392"/>
    <cellStyle name="Normal 229 5 2" xfId="19393"/>
    <cellStyle name="Normal 229 6" xfId="19394"/>
    <cellStyle name="Normal 23" xfId="79"/>
    <cellStyle name="Normal 23 2" xfId="19395"/>
    <cellStyle name="Normal 23 3" xfId="19396"/>
    <cellStyle name="Normal 23 4" xfId="19397"/>
    <cellStyle name="Normal 23 5" xfId="19398"/>
    <cellStyle name="Normal 230" xfId="19399"/>
    <cellStyle name="Normal 230 2" xfId="19400"/>
    <cellStyle name="Normal 230 2 2" xfId="19401"/>
    <cellStyle name="Normal 230 2 2 2" xfId="19402"/>
    <cellStyle name="Normal 230 2 2 2 2" xfId="19403"/>
    <cellStyle name="Normal 230 2 2 3" xfId="19404"/>
    <cellStyle name="Normal 230 2 3" xfId="19405"/>
    <cellStyle name="Normal 230 2 3 2" xfId="19406"/>
    <cellStyle name="Normal 230 2 4" xfId="19407"/>
    <cellStyle name="Normal 230 3" xfId="19408"/>
    <cellStyle name="Normal 230 3 2" xfId="19409"/>
    <cellStyle name="Normal 230 3 2 2" xfId="19410"/>
    <cellStyle name="Normal 230 3 2 2 2" xfId="19411"/>
    <cellStyle name="Normal 230 3 2 3" xfId="19412"/>
    <cellStyle name="Normal 230 3 3" xfId="19413"/>
    <cellStyle name="Normal 230 3 3 2" xfId="19414"/>
    <cellStyle name="Normal 230 3 4" xfId="19415"/>
    <cellStyle name="Normal 230 4" xfId="19416"/>
    <cellStyle name="Normal 230 4 2" xfId="19417"/>
    <cellStyle name="Normal 230 4 2 2" xfId="19418"/>
    <cellStyle name="Normal 230 4 3" xfId="19419"/>
    <cellStyle name="Normal 230 5" xfId="19420"/>
    <cellStyle name="Normal 230 5 2" xfId="19421"/>
    <cellStyle name="Normal 230 6" xfId="19422"/>
    <cellStyle name="Normal 231" xfId="19423"/>
    <cellStyle name="Normal 231 2" xfId="19424"/>
    <cellStyle name="Normal 231 2 2" xfId="19425"/>
    <cellStyle name="Normal 231 2 2 2" xfId="19426"/>
    <cellStyle name="Normal 231 2 2 2 2" xfId="19427"/>
    <cellStyle name="Normal 231 2 2 3" xfId="19428"/>
    <cellStyle name="Normal 231 2 3" xfId="19429"/>
    <cellStyle name="Normal 231 2 3 2" xfId="19430"/>
    <cellStyle name="Normal 231 2 4" xfId="19431"/>
    <cellStyle name="Normal 231 3" xfId="19432"/>
    <cellStyle name="Normal 231 3 2" xfId="19433"/>
    <cellStyle name="Normal 231 3 2 2" xfId="19434"/>
    <cellStyle name="Normal 231 3 2 2 2" xfId="19435"/>
    <cellStyle name="Normal 231 3 2 3" xfId="19436"/>
    <cellStyle name="Normal 231 3 3" xfId="19437"/>
    <cellStyle name="Normal 231 3 3 2" xfId="19438"/>
    <cellStyle name="Normal 231 3 4" xfId="19439"/>
    <cellStyle name="Normal 231 4" xfId="19440"/>
    <cellStyle name="Normal 231 4 2" xfId="19441"/>
    <cellStyle name="Normal 231 4 2 2" xfId="19442"/>
    <cellStyle name="Normal 231 4 3" xfId="19443"/>
    <cellStyle name="Normal 231 5" xfId="19444"/>
    <cellStyle name="Normal 231 5 2" xfId="19445"/>
    <cellStyle name="Normal 231 6" xfId="19446"/>
    <cellStyle name="Normal 232" xfId="19447"/>
    <cellStyle name="Normal 232 2" xfId="19448"/>
    <cellStyle name="Normal 232 2 2" xfId="19449"/>
    <cellStyle name="Normal 232 2 2 2" xfId="19450"/>
    <cellStyle name="Normal 232 2 2 2 2" xfId="19451"/>
    <cellStyle name="Normal 232 2 2 3" xfId="19452"/>
    <cellStyle name="Normal 232 2 3" xfId="19453"/>
    <cellStyle name="Normal 232 2 3 2" xfId="19454"/>
    <cellStyle name="Normal 232 2 4" xfId="19455"/>
    <cellStyle name="Normal 232 3" xfId="19456"/>
    <cellStyle name="Normal 232 3 2" xfId="19457"/>
    <cellStyle name="Normal 232 3 2 2" xfId="19458"/>
    <cellStyle name="Normal 232 3 2 2 2" xfId="19459"/>
    <cellStyle name="Normal 232 3 2 3" xfId="19460"/>
    <cellStyle name="Normal 232 3 3" xfId="19461"/>
    <cellStyle name="Normal 232 3 3 2" xfId="19462"/>
    <cellStyle name="Normal 232 3 4" xfId="19463"/>
    <cellStyle name="Normal 232 4" xfId="19464"/>
    <cellStyle name="Normal 232 4 2" xfId="19465"/>
    <cellStyle name="Normal 232 4 2 2" xfId="19466"/>
    <cellStyle name="Normal 232 4 3" xfId="19467"/>
    <cellStyle name="Normal 232 5" xfId="19468"/>
    <cellStyle name="Normal 232 5 2" xfId="19469"/>
    <cellStyle name="Normal 232 6" xfId="19470"/>
    <cellStyle name="Normal 233" xfId="19471"/>
    <cellStyle name="Normal 234" xfId="19472"/>
    <cellStyle name="Normal 235" xfId="19473"/>
    <cellStyle name="Normal 236" xfId="19474"/>
    <cellStyle name="Normal 236 2" xfId="19475"/>
    <cellStyle name="Normal 236 2 2" xfId="19476"/>
    <cellStyle name="Normal 236 2 2 2" xfId="19477"/>
    <cellStyle name="Normal 236 2 2 2 2" xfId="19478"/>
    <cellStyle name="Normal 236 2 2 3" xfId="19479"/>
    <cellStyle name="Normal 236 2 3" xfId="19480"/>
    <cellStyle name="Normal 236 2 3 2" xfId="19481"/>
    <cellStyle name="Normal 236 2 4" xfId="19482"/>
    <cellStyle name="Normal 236 3" xfId="19483"/>
    <cellStyle name="Normal 236 3 2" xfId="19484"/>
    <cellStyle name="Normal 236 3 2 2" xfId="19485"/>
    <cellStyle name="Normal 236 3 2 2 2" xfId="19486"/>
    <cellStyle name="Normal 236 3 2 3" xfId="19487"/>
    <cellStyle name="Normal 236 3 3" xfId="19488"/>
    <cellStyle name="Normal 236 3 3 2" xfId="19489"/>
    <cellStyle name="Normal 236 3 4" xfId="19490"/>
    <cellStyle name="Normal 236 4" xfId="19491"/>
    <cellStyle name="Normal 236 4 2" xfId="19492"/>
    <cellStyle name="Normal 236 4 2 2" xfId="19493"/>
    <cellStyle name="Normal 236 4 3" xfId="19494"/>
    <cellStyle name="Normal 236 5" xfId="19495"/>
    <cellStyle name="Normal 236 5 2" xfId="19496"/>
    <cellStyle name="Normal 236 6" xfId="19497"/>
    <cellStyle name="Normal 237" xfId="19498"/>
    <cellStyle name="Normal 237 2" xfId="19499"/>
    <cellStyle name="Normal 237 2 2" xfId="19500"/>
    <cellStyle name="Normal 237 2 2 2" xfId="19501"/>
    <cellStyle name="Normal 237 2 2 2 2" xfId="19502"/>
    <cellStyle name="Normal 237 2 2 3" xfId="19503"/>
    <cellStyle name="Normal 237 2 3" xfId="19504"/>
    <cellStyle name="Normal 237 2 3 2" xfId="19505"/>
    <cellStyle name="Normal 237 2 4" xfId="19506"/>
    <cellStyle name="Normal 237 3" xfId="19507"/>
    <cellStyle name="Normal 237 3 2" xfId="19508"/>
    <cellStyle name="Normal 237 3 2 2" xfId="19509"/>
    <cellStyle name="Normal 237 3 2 2 2" xfId="19510"/>
    <cellStyle name="Normal 237 3 2 3" xfId="19511"/>
    <cellStyle name="Normal 237 3 3" xfId="19512"/>
    <cellStyle name="Normal 237 3 3 2" xfId="19513"/>
    <cellStyle name="Normal 237 3 4" xfId="19514"/>
    <cellStyle name="Normal 237 4" xfId="19515"/>
    <cellStyle name="Normal 237 4 2" xfId="19516"/>
    <cellStyle name="Normal 237 4 2 2" xfId="19517"/>
    <cellStyle name="Normal 237 4 3" xfId="19518"/>
    <cellStyle name="Normal 237 5" xfId="19519"/>
    <cellStyle name="Normal 237 5 2" xfId="19520"/>
    <cellStyle name="Normal 237 6" xfId="19521"/>
    <cellStyle name="Normal 238" xfId="19522"/>
    <cellStyle name="Normal 238 2" xfId="19523"/>
    <cellStyle name="Normal 238 2 2" xfId="19524"/>
    <cellStyle name="Normal 238 2 2 2" xfId="19525"/>
    <cellStyle name="Normal 238 2 2 2 2" xfId="19526"/>
    <cellStyle name="Normal 238 2 2 3" xfId="19527"/>
    <cellStyle name="Normal 238 2 3" xfId="19528"/>
    <cellStyle name="Normal 238 2 3 2" xfId="19529"/>
    <cellStyle name="Normal 238 2 4" xfId="19530"/>
    <cellStyle name="Normal 238 3" xfId="19531"/>
    <cellStyle name="Normal 238 3 2" xfId="19532"/>
    <cellStyle name="Normal 238 3 2 2" xfId="19533"/>
    <cellStyle name="Normal 238 3 2 2 2" xfId="19534"/>
    <cellStyle name="Normal 238 3 2 3" xfId="19535"/>
    <cellStyle name="Normal 238 3 3" xfId="19536"/>
    <cellStyle name="Normal 238 3 3 2" xfId="19537"/>
    <cellStyle name="Normal 238 3 4" xfId="19538"/>
    <cellStyle name="Normal 238 4" xfId="19539"/>
    <cellStyle name="Normal 238 4 2" xfId="19540"/>
    <cellStyle name="Normal 238 4 2 2" xfId="19541"/>
    <cellStyle name="Normal 238 4 3" xfId="19542"/>
    <cellStyle name="Normal 238 5" xfId="19543"/>
    <cellStyle name="Normal 238 5 2" xfId="19544"/>
    <cellStyle name="Normal 238 6" xfId="19545"/>
    <cellStyle name="Normal 239" xfId="19546"/>
    <cellStyle name="Normal 239 2" xfId="19547"/>
    <cellStyle name="Normal 239 2 2" xfId="19548"/>
    <cellStyle name="Normal 239 2 2 2" xfId="19549"/>
    <cellStyle name="Normal 239 2 2 2 2" xfId="19550"/>
    <cellStyle name="Normal 239 2 2 3" xfId="19551"/>
    <cellStyle name="Normal 239 2 3" xfId="19552"/>
    <cellStyle name="Normal 239 2 3 2" xfId="19553"/>
    <cellStyle name="Normal 239 2 4" xfId="19554"/>
    <cellStyle name="Normal 239 3" xfId="19555"/>
    <cellStyle name="Normal 239 3 2" xfId="19556"/>
    <cellStyle name="Normal 239 3 2 2" xfId="19557"/>
    <cellStyle name="Normal 239 3 3" xfId="19558"/>
    <cellStyle name="Normal 239 4" xfId="19559"/>
    <cellStyle name="Normal 239 4 2" xfId="19560"/>
    <cellStyle name="Normal 239 5" xfId="19561"/>
    <cellStyle name="Normal 24" xfId="19562"/>
    <cellStyle name="Normal 24 2" xfId="19563"/>
    <cellStyle name="Normal 24 3" xfId="19564"/>
    <cellStyle name="Normal 24 4" xfId="19565"/>
    <cellStyle name="Normal 240" xfId="19566"/>
    <cellStyle name="Normal 240 2" xfId="19567"/>
    <cellStyle name="Normal 240 2 2" xfId="19568"/>
    <cellStyle name="Normal 240 2 2 2" xfId="19569"/>
    <cellStyle name="Normal 240 2 2 2 2" xfId="19570"/>
    <cellStyle name="Normal 240 2 2 3" xfId="19571"/>
    <cellStyle name="Normal 240 2 3" xfId="19572"/>
    <cellStyle name="Normal 240 2 3 2" xfId="19573"/>
    <cellStyle name="Normal 240 2 4" xfId="19574"/>
    <cellStyle name="Normal 240 3" xfId="19575"/>
    <cellStyle name="Normal 240 3 2" xfId="19576"/>
    <cellStyle name="Normal 240 3 2 2" xfId="19577"/>
    <cellStyle name="Normal 240 3 3" xfId="19578"/>
    <cellStyle name="Normal 240 4" xfId="19579"/>
    <cellStyle name="Normal 240 4 2" xfId="19580"/>
    <cellStyle name="Normal 240 5" xfId="19581"/>
    <cellStyle name="Normal 241" xfId="19582"/>
    <cellStyle name="Normal 241 2" xfId="19583"/>
    <cellStyle name="Normal 241 2 2" xfId="19584"/>
    <cellStyle name="Normal 241 2 2 2" xfId="19585"/>
    <cellStyle name="Normal 241 2 2 2 2" xfId="19586"/>
    <cellStyle name="Normal 241 2 2 3" xfId="19587"/>
    <cellStyle name="Normal 241 2 3" xfId="19588"/>
    <cellStyle name="Normal 241 2 3 2" xfId="19589"/>
    <cellStyle name="Normal 241 2 4" xfId="19590"/>
    <cellStyle name="Normal 241 3" xfId="19591"/>
    <cellStyle name="Normal 241 3 2" xfId="19592"/>
    <cellStyle name="Normal 241 3 2 2" xfId="19593"/>
    <cellStyle name="Normal 241 3 3" xfId="19594"/>
    <cellStyle name="Normal 241 4" xfId="19595"/>
    <cellStyle name="Normal 241 4 2" xfId="19596"/>
    <cellStyle name="Normal 241 5" xfId="19597"/>
    <cellStyle name="Normal 242" xfId="19598"/>
    <cellStyle name="Normal 243" xfId="19599"/>
    <cellStyle name="Normal 243 2" xfId="19600"/>
    <cellStyle name="Normal 243 2 2" xfId="19601"/>
    <cellStyle name="Normal 243 2 2 2" xfId="19602"/>
    <cellStyle name="Normal 243 2 3" xfId="19603"/>
    <cellStyle name="Normal 243 3" xfId="19604"/>
    <cellStyle name="Normal 243 3 2" xfId="19605"/>
    <cellStyle name="Normal 243 4" xfId="19606"/>
    <cellStyle name="Normal 244" xfId="19607"/>
    <cellStyle name="Normal 244 2" xfId="19608"/>
    <cellStyle name="Normal 244 2 2" xfId="19609"/>
    <cellStyle name="Normal 244 2 2 2" xfId="19610"/>
    <cellStyle name="Normal 244 2 3" xfId="19611"/>
    <cellStyle name="Normal 244 3" xfId="19612"/>
    <cellStyle name="Normal 244 3 2" xfId="19613"/>
    <cellStyle name="Normal 244 4" xfId="19614"/>
    <cellStyle name="Normal 245" xfId="19615"/>
    <cellStyle name="Normal 245 2" xfId="19616"/>
    <cellStyle name="Normal 245 2 2" xfId="19617"/>
    <cellStyle name="Normal 245 2 2 2" xfId="19618"/>
    <cellStyle name="Normal 245 2 3" xfId="19619"/>
    <cellStyle name="Normal 245 3" xfId="19620"/>
    <cellStyle name="Normal 245 3 2" xfId="19621"/>
    <cellStyle name="Normal 245 4" xfId="19622"/>
    <cellStyle name="Normal 246" xfId="19623"/>
    <cellStyle name="Normal 246 2" xfId="19624"/>
    <cellStyle name="Normal 247" xfId="19625"/>
    <cellStyle name="Normal 247 2" xfId="19626"/>
    <cellStyle name="Normal 247 2 2" xfId="19627"/>
    <cellStyle name="Normal 247 2 2 2" xfId="19628"/>
    <cellStyle name="Normal 247 2 3" xfId="19629"/>
    <cellStyle name="Normal 247 3" xfId="19630"/>
    <cellStyle name="Normal 247 3 2" xfId="19631"/>
    <cellStyle name="Normal 247 4" xfId="19632"/>
    <cellStyle name="Normal 248" xfId="19633"/>
    <cellStyle name="Normal 248 2" xfId="19634"/>
    <cellStyle name="Normal 248 2 2" xfId="19635"/>
    <cellStyle name="Normal 248 2 2 2" xfId="19636"/>
    <cellStyle name="Normal 248 2 3" xfId="19637"/>
    <cellStyle name="Normal 248 3" xfId="19638"/>
    <cellStyle name="Normal 248 3 2" xfId="19639"/>
    <cellStyle name="Normal 248 4" xfId="19640"/>
    <cellStyle name="Normal 249" xfId="19641"/>
    <cellStyle name="Normal 249 2" xfId="19642"/>
    <cellStyle name="Normal 249 2 2" xfId="19643"/>
    <cellStyle name="Normal 249 2 2 2" xfId="19644"/>
    <cellStyle name="Normal 249 2 3" xfId="19645"/>
    <cellStyle name="Normal 249 3" xfId="19646"/>
    <cellStyle name="Normal 249 3 2" xfId="19647"/>
    <cellStyle name="Normal 249 4" xfId="19648"/>
    <cellStyle name="Normal 25" xfId="19649"/>
    <cellStyle name="Normal 25 2" xfId="19650"/>
    <cellStyle name="Normal 25 3" xfId="19651"/>
    <cellStyle name="Normal 25 4" xfId="19652"/>
    <cellStyle name="Normal 250" xfId="19653"/>
    <cellStyle name="Normal 250 2" xfId="19654"/>
    <cellStyle name="Normal 250 2 2" xfId="19655"/>
    <cellStyle name="Normal 250 2 2 2" xfId="19656"/>
    <cellStyle name="Normal 250 2 3" xfId="19657"/>
    <cellStyle name="Normal 250 3" xfId="19658"/>
    <cellStyle name="Normal 250 3 2" xfId="19659"/>
    <cellStyle name="Normal 250 4" xfId="19660"/>
    <cellStyle name="Normal 251" xfId="19661"/>
    <cellStyle name="Normal 251 2" xfId="19662"/>
    <cellStyle name="Normal 251 2 2" xfId="19663"/>
    <cellStyle name="Normal 251 2 2 2" xfId="19664"/>
    <cellStyle name="Normal 251 2 3" xfId="19665"/>
    <cellStyle name="Normal 251 3" xfId="19666"/>
    <cellStyle name="Normal 251 3 2" xfId="19667"/>
    <cellStyle name="Normal 251 4" xfId="19668"/>
    <cellStyle name="Normal 252" xfId="19669"/>
    <cellStyle name="Normal 252 2" xfId="19670"/>
    <cellStyle name="Normal 252 2 2" xfId="19671"/>
    <cellStyle name="Normal 252 2 2 2" xfId="19672"/>
    <cellStyle name="Normal 252 2 3" xfId="19673"/>
    <cellStyle name="Normal 252 3" xfId="19674"/>
    <cellStyle name="Normal 252 4" xfId="19675"/>
    <cellStyle name="Normal 252 4 2" xfId="19676"/>
    <cellStyle name="Normal 252 5" xfId="19677"/>
    <cellStyle name="Normal 253" xfId="19678"/>
    <cellStyle name="Normal 253 2" xfId="19679"/>
    <cellStyle name="Normal 253 3" xfId="19680"/>
    <cellStyle name="Normal 254" xfId="19681"/>
    <cellStyle name="Normal 254 2" xfId="19682"/>
    <cellStyle name="Normal 254 2 2" xfId="19683"/>
    <cellStyle name="Normal 254 3" xfId="19684"/>
    <cellStyle name="Normal 255" xfId="19685"/>
    <cellStyle name="Normal 256" xfId="19686"/>
    <cellStyle name="Normal 256 2" xfId="19687"/>
    <cellStyle name="Normal 256 2 2" xfId="19688"/>
    <cellStyle name="Normal 256 3" xfId="19689"/>
    <cellStyle name="Normal 257" xfId="19690"/>
    <cellStyle name="Normal 257 2" xfId="19691"/>
    <cellStyle name="Normal 257 2 2" xfId="19692"/>
    <cellStyle name="Normal 257 3" xfId="19693"/>
    <cellStyle name="Normal 258" xfId="19694"/>
    <cellStyle name="Normal 258 2" xfId="19695"/>
    <cellStyle name="Normal 258 2 2" xfId="19696"/>
    <cellStyle name="Normal 258 3" xfId="19697"/>
    <cellStyle name="Normal 259" xfId="19698"/>
    <cellStyle name="Normal 259 2" xfId="19699"/>
    <cellStyle name="Normal 259 2 2" xfId="19700"/>
    <cellStyle name="Normal 259 3" xfId="19701"/>
    <cellStyle name="Normal 26" xfId="19702"/>
    <cellStyle name="Normal 26 2" xfId="19703"/>
    <cellStyle name="Normal 26 3" xfId="19704"/>
    <cellStyle name="Normal 26 3 2" xfId="19705"/>
    <cellStyle name="Normal 26 3 3" xfId="19706"/>
    <cellStyle name="Normal 26 4" xfId="19707"/>
    <cellStyle name="Normal 26 5" xfId="19708"/>
    <cellStyle name="Normal 26 6" xfId="19709"/>
    <cellStyle name="Normal 260" xfId="19710"/>
    <cellStyle name="Normal 260 2" xfId="19711"/>
    <cellStyle name="Normal 260 2 2" xfId="19712"/>
    <cellStyle name="Normal 260 3" xfId="19713"/>
    <cellStyle name="Normal 261" xfId="19714"/>
    <cellStyle name="Normal 261 2" xfId="19715"/>
    <cellStyle name="Normal 261 2 2" xfId="19716"/>
    <cellStyle name="Normal 261 3" xfId="19717"/>
    <cellStyle name="Normal 262" xfId="19718"/>
    <cellStyle name="Normal 263" xfId="19719"/>
    <cellStyle name="Normal 264" xfId="19720"/>
    <cellStyle name="Normal 265" xfId="19721"/>
    <cellStyle name="Normal 266" xfId="19722"/>
    <cellStyle name="Normal 267" xfId="19723"/>
    <cellStyle name="Normal 268" xfId="19724"/>
    <cellStyle name="Normal 269" xfId="19725"/>
    <cellStyle name="Normal 27" xfId="19726"/>
    <cellStyle name="Normal 27 2" xfId="19727"/>
    <cellStyle name="Normal 27 3" xfId="19728"/>
    <cellStyle name="Normal 27_Mar BFT_NB_0303" xfId="19729"/>
    <cellStyle name="Normal 270" xfId="19730"/>
    <cellStyle name="Normal 270 2" xfId="19731"/>
    <cellStyle name="Normal 270 3" xfId="19732"/>
    <cellStyle name="Normal 271" xfId="19733"/>
    <cellStyle name="Normal 271 2" xfId="19734"/>
    <cellStyle name="Normal 272" xfId="19735"/>
    <cellStyle name="Normal 273" xfId="19736"/>
    <cellStyle name="Normal 274" xfId="19737"/>
    <cellStyle name="Normal 275" xfId="19738"/>
    <cellStyle name="Normal 276" xfId="19739"/>
    <cellStyle name="Normal 277" xfId="19740"/>
    <cellStyle name="Normal 278" xfId="19741"/>
    <cellStyle name="Normal 279" xfId="19742"/>
    <cellStyle name="Normal 28" xfId="19743"/>
    <cellStyle name="Normal 28 2" xfId="19744"/>
    <cellStyle name="Normal 28 2 2" xfId="19745"/>
    <cellStyle name="Normal 28 2 3" xfId="19746"/>
    <cellStyle name="Normal 28 2 3 2" xfId="19747"/>
    <cellStyle name="Normal 28 2 3 2 2" xfId="19748"/>
    <cellStyle name="Normal 28 2 3 2 2 2" xfId="19749"/>
    <cellStyle name="Normal 28 2 3 2 2 2 2" xfId="19750"/>
    <cellStyle name="Normal 28 2 3 2 2 2 2 2" xfId="19751"/>
    <cellStyle name="Normal 28 2 3 2 2 2 3" xfId="19752"/>
    <cellStyle name="Normal 28 2 3 2 2 3" xfId="19753"/>
    <cellStyle name="Normal 28 2 3 2 2 3 2" xfId="19754"/>
    <cellStyle name="Normal 28 2 3 2 2 4" xfId="19755"/>
    <cellStyle name="Normal 28 2 3 2 3" xfId="19756"/>
    <cellStyle name="Normal 28 2 3 2 3 2" xfId="19757"/>
    <cellStyle name="Normal 28 2 3 2 3 2 2" xfId="19758"/>
    <cellStyle name="Normal 28 2 3 2 3 2 2 2" xfId="19759"/>
    <cellStyle name="Normal 28 2 3 2 3 2 3" xfId="19760"/>
    <cellStyle name="Normal 28 2 3 2 3 3" xfId="19761"/>
    <cellStyle name="Normal 28 2 3 2 3 3 2" xfId="19762"/>
    <cellStyle name="Normal 28 2 3 2 3 4" xfId="19763"/>
    <cellStyle name="Normal 28 2 3 2 4" xfId="19764"/>
    <cellStyle name="Normal 28 2 3 2 4 2" xfId="19765"/>
    <cellStyle name="Normal 28 2 3 2 4 2 2" xfId="19766"/>
    <cellStyle name="Normal 28 2 3 2 4 3" xfId="19767"/>
    <cellStyle name="Normal 28 2 3 2 5" xfId="19768"/>
    <cellStyle name="Normal 28 2 3 2 5 2" xfId="19769"/>
    <cellStyle name="Normal 28 2 3 2 6" xfId="19770"/>
    <cellStyle name="Normal 28 2 3 3" xfId="19771"/>
    <cellStyle name="Normal 28 2 3 3 2" xfId="19772"/>
    <cellStyle name="Normal 28 2 3 3 2 2" xfId="19773"/>
    <cellStyle name="Normal 28 2 3 3 2 2 2" xfId="19774"/>
    <cellStyle name="Normal 28 2 3 3 2 2 2 2" xfId="19775"/>
    <cellStyle name="Normal 28 2 3 3 2 2 3" xfId="19776"/>
    <cellStyle name="Normal 28 2 3 3 2 3" xfId="19777"/>
    <cellStyle name="Normal 28 2 3 3 2 3 2" xfId="19778"/>
    <cellStyle name="Normal 28 2 3 3 2 4" xfId="19779"/>
    <cellStyle name="Normal 28 2 3 3 3" xfId="19780"/>
    <cellStyle name="Normal 28 2 3 3 3 2" xfId="19781"/>
    <cellStyle name="Normal 28 2 3 3 3 2 2" xfId="19782"/>
    <cellStyle name="Normal 28 2 3 3 3 2 2 2" xfId="19783"/>
    <cellStyle name="Normal 28 2 3 3 3 2 3" xfId="19784"/>
    <cellStyle name="Normal 28 2 3 3 3 3" xfId="19785"/>
    <cellStyle name="Normal 28 2 3 3 3 3 2" xfId="19786"/>
    <cellStyle name="Normal 28 2 3 3 3 4" xfId="19787"/>
    <cellStyle name="Normal 28 2 3 3 4" xfId="19788"/>
    <cellStyle name="Normal 28 2 3 3 4 2" xfId="19789"/>
    <cellStyle name="Normal 28 2 3 3 4 2 2" xfId="19790"/>
    <cellStyle name="Normal 28 2 3 3 4 3" xfId="19791"/>
    <cellStyle name="Normal 28 2 3 3 5" xfId="19792"/>
    <cellStyle name="Normal 28 2 3 3 5 2" xfId="19793"/>
    <cellStyle name="Normal 28 2 3 3 6" xfId="19794"/>
    <cellStyle name="Normal 28 2 3 4" xfId="19795"/>
    <cellStyle name="Normal 28 2 3 4 2" xfId="19796"/>
    <cellStyle name="Normal 28 2 3 4 2 2" xfId="19797"/>
    <cellStyle name="Normal 28 2 3 4 2 2 2" xfId="19798"/>
    <cellStyle name="Normal 28 2 3 4 2 2 2 2" xfId="19799"/>
    <cellStyle name="Normal 28 2 3 4 2 2 3" xfId="19800"/>
    <cellStyle name="Normal 28 2 3 4 2 3" xfId="19801"/>
    <cellStyle name="Normal 28 2 3 4 2 3 2" xfId="19802"/>
    <cellStyle name="Normal 28 2 3 4 2 4" xfId="19803"/>
    <cellStyle name="Normal 28 2 3 4 3" xfId="19804"/>
    <cellStyle name="Normal 28 2 3 4 3 2" xfId="19805"/>
    <cellStyle name="Normal 28 2 3 4 3 2 2" xfId="19806"/>
    <cellStyle name="Normal 28 2 3 4 3 2 2 2" xfId="19807"/>
    <cellStyle name="Normal 28 2 3 4 3 2 3" xfId="19808"/>
    <cellStyle name="Normal 28 2 3 4 3 3" xfId="19809"/>
    <cellStyle name="Normal 28 2 3 4 3 3 2" xfId="19810"/>
    <cellStyle name="Normal 28 2 3 4 3 4" xfId="19811"/>
    <cellStyle name="Normal 28 2 3 4 4" xfId="19812"/>
    <cellStyle name="Normal 28 2 3 4 4 2" xfId="19813"/>
    <cellStyle name="Normal 28 2 3 4 4 2 2" xfId="19814"/>
    <cellStyle name="Normal 28 2 3 4 4 3" xfId="19815"/>
    <cellStyle name="Normal 28 2 3 4 5" xfId="19816"/>
    <cellStyle name="Normal 28 2 3 4 5 2" xfId="19817"/>
    <cellStyle name="Normal 28 2 3 4 6" xfId="19818"/>
    <cellStyle name="Normal 28 2 3 5" xfId="19819"/>
    <cellStyle name="Normal 28 2 3 5 2" xfId="19820"/>
    <cellStyle name="Normal 28 2 3 5 2 2" xfId="19821"/>
    <cellStyle name="Normal 28 2 3 5 2 2 2" xfId="19822"/>
    <cellStyle name="Normal 28 2 3 5 2 3" xfId="19823"/>
    <cellStyle name="Normal 28 2 3 5 3" xfId="19824"/>
    <cellStyle name="Normal 28 2 3 5 3 2" xfId="19825"/>
    <cellStyle name="Normal 28 2 3 5 4" xfId="19826"/>
    <cellStyle name="Normal 28 2 3 6" xfId="19827"/>
    <cellStyle name="Normal 28 2 3 6 2" xfId="19828"/>
    <cellStyle name="Normal 28 2 3 6 2 2" xfId="19829"/>
    <cellStyle name="Normal 28 2 3 6 2 2 2" xfId="19830"/>
    <cellStyle name="Normal 28 2 3 6 2 3" xfId="19831"/>
    <cellStyle name="Normal 28 2 3 6 3" xfId="19832"/>
    <cellStyle name="Normal 28 2 3 6 3 2" xfId="19833"/>
    <cellStyle name="Normal 28 2 3 6 4" xfId="19834"/>
    <cellStyle name="Normal 28 2 3 7" xfId="19835"/>
    <cellStyle name="Normal 28 2 3 7 2" xfId="19836"/>
    <cellStyle name="Normal 28 2 3 7 2 2" xfId="19837"/>
    <cellStyle name="Normal 28 2 3 7 3" xfId="19838"/>
    <cellStyle name="Normal 28 2 3 8" xfId="19839"/>
    <cellStyle name="Normal 28 2 3 8 2" xfId="19840"/>
    <cellStyle name="Normal 28 2 3 9" xfId="19841"/>
    <cellStyle name="Normal 28 2 4" xfId="19842"/>
    <cellStyle name="Normal 28 2 4 2" xfId="19843"/>
    <cellStyle name="Normal 28 2 4 2 2" xfId="19844"/>
    <cellStyle name="Normal 28 2 4 2 2 2" xfId="19845"/>
    <cellStyle name="Normal 28 2 4 2 2 2 2" xfId="19846"/>
    <cellStyle name="Normal 28 2 4 2 2 2 2 2" xfId="19847"/>
    <cellStyle name="Normal 28 2 4 2 2 2 3" xfId="19848"/>
    <cellStyle name="Normal 28 2 4 2 2 3" xfId="19849"/>
    <cellStyle name="Normal 28 2 4 2 2 3 2" xfId="19850"/>
    <cellStyle name="Normal 28 2 4 2 2 4" xfId="19851"/>
    <cellStyle name="Normal 28 2 4 2 3" xfId="19852"/>
    <cellStyle name="Normal 28 2 4 2 3 2" xfId="19853"/>
    <cellStyle name="Normal 28 2 4 2 3 2 2" xfId="19854"/>
    <cellStyle name="Normal 28 2 4 2 3 2 2 2" xfId="19855"/>
    <cellStyle name="Normal 28 2 4 2 3 2 3" xfId="19856"/>
    <cellStyle name="Normal 28 2 4 2 3 3" xfId="19857"/>
    <cellStyle name="Normal 28 2 4 2 3 3 2" xfId="19858"/>
    <cellStyle name="Normal 28 2 4 2 3 4" xfId="19859"/>
    <cellStyle name="Normal 28 2 4 2 4" xfId="19860"/>
    <cellStyle name="Normal 28 2 4 2 4 2" xfId="19861"/>
    <cellStyle name="Normal 28 2 4 2 4 2 2" xfId="19862"/>
    <cellStyle name="Normal 28 2 4 2 4 3" xfId="19863"/>
    <cellStyle name="Normal 28 2 4 2 5" xfId="19864"/>
    <cellStyle name="Normal 28 2 4 2 5 2" xfId="19865"/>
    <cellStyle name="Normal 28 2 4 2 6" xfId="19866"/>
    <cellStyle name="Normal 28 2 4 3" xfId="19867"/>
    <cellStyle name="Normal 28 2 4 3 2" xfId="19868"/>
    <cellStyle name="Normal 28 2 4 3 2 2" xfId="19869"/>
    <cellStyle name="Normal 28 2 4 3 2 2 2" xfId="19870"/>
    <cellStyle name="Normal 28 2 4 3 2 2 2 2" xfId="19871"/>
    <cellStyle name="Normal 28 2 4 3 2 2 3" xfId="19872"/>
    <cellStyle name="Normal 28 2 4 3 2 3" xfId="19873"/>
    <cellStyle name="Normal 28 2 4 3 2 3 2" xfId="19874"/>
    <cellStyle name="Normal 28 2 4 3 2 4" xfId="19875"/>
    <cellStyle name="Normal 28 2 4 3 3" xfId="19876"/>
    <cellStyle name="Normal 28 2 4 3 3 2" xfId="19877"/>
    <cellStyle name="Normal 28 2 4 3 3 2 2" xfId="19878"/>
    <cellStyle name="Normal 28 2 4 3 3 2 2 2" xfId="19879"/>
    <cellStyle name="Normal 28 2 4 3 3 2 3" xfId="19880"/>
    <cellStyle name="Normal 28 2 4 3 3 3" xfId="19881"/>
    <cellStyle name="Normal 28 2 4 3 3 3 2" xfId="19882"/>
    <cellStyle name="Normal 28 2 4 3 3 4" xfId="19883"/>
    <cellStyle name="Normal 28 2 4 3 4" xfId="19884"/>
    <cellStyle name="Normal 28 2 4 3 4 2" xfId="19885"/>
    <cellStyle name="Normal 28 2 4 3 4 2 2" xfId="19886"/>
    <cellStyle name="Normal 28 2 4 3 4 3" xfId="19887"/>
    <cellStyle name="Normal 28 2 4 3 5" xfId="19888"/>
    <cellStyle name="Normal 28 2 4 3 5 2" xfId="19889"/>
    <cellStyle name="Normal 28 2 4 3 6" xfId="19890"/>
    <cellStyle name="Normal 28 2 4 4" xfId="19891"/>
    <cellStyle name="Normal 28 2 4 4 2" xfId="19892"/>
    <cellStyle name="Normal 28 2 4 4 2 2" xfId="19893"/>
    <cellStyle name="Normal 28 2 4 4 2 2 2" xfId="19894"/>
    <cellStyle name="Normal 28 2 4 4 2 2 2 2" xfId="19895"/>
    <cellStyle name="Normal 28 2 4 4 2 2 3" xfId="19896"/>
    <cellStyle name="Normal 28 2 4 4 2 3" xfId="19897"/>
    <cellStyle name="Normal 28 2 4 4 2 3 2" xfId="19898"/>
    <cellStyle name="Normal 28 2 4 4 2 4" xfId="19899"/>
    <cellStyle name="Normal 28 2 4 4 3" xfId="19900"/>
    <cellStyle name="Normal 28 2 4 4 3 2" xfId="19901"/>
    <cellStyle name="Normal 28 2 4 4 3 2 2" xfId="19902"/>
    <cellStyle name="Normal 28 2 4 4 3 2 2 2" xfId="19903"/>
    <cellStyle name="Normal 28 2 4 4 3 2 3" xfId="19904"/>
    <cellStyle name="Normal 28 2 4 4 3 3" xfId="19905"/>
    <cellStyle name="Normal 28 2 4 4 3 3 2" xfId="19906"/>
    <cellStyle name="Normal 28 2 4 4 3 4" xfId="19907"/>
    <cellStyle name="Normal 28 2 4 4 4" xfId="19908"/>
    <cellStyle name="Normal 28 2 4 4 4 2" xfId="19909"/>
    <cellStyle name="Normal 28 2 4 4 4 2 2" xfId="19910"/>
    <cellStyle name="Normal 28 2 4 4 4 3" xfId="19911"/>
    <cellStyle name="Normal 28 2 4 4 5" xfId="19912"/>
    <cellStyle name="Normal 28 2 4 4 5 2" xfId="19913"/>
    <cellStyle name="Normal 28 2 4 4 6" xfId="19914"/>
    <cellStyle name="Normal 28 2 4 5" xfId="19915"/>
    <cellStyle name="Normal 28 2 4 5 2" xfId="19916"/>
    <cellStyle name="Normal 28 2 4 5 2 2" xfId="19917"/>
    <cellStyle name="Normal 28 2 4 5 2 2 2" xfId="19918"/>
    <cellStyle name="Normal 28 2 4 5 2 3" xfId="19919"/>
    <cellStyle name="Normal 28 2 4 5 3" xfId="19920"/>
    <cellStyle name="Normal 28 2 4 5 3 2" xfId="19921"/>
    <cellStyle name="Normal 28 2 4 5 4" xfId="19922"/>
    <cellStyle name="Normal 28 2 4 6" xfId="19923"/>
    <cellStyle name="Normal 28 2 4 6 2" xfId="19924"/>
    <cellStyle name="Normal 28 2 4 6 2 2" xfId="19925"/>
    <cellStyle name="Normal 28 2 4 6 2 2 2" xfId="19926"/>
    <cellStyle name="Normal 28 2 4 6 2 3" xfId="19927"/>
    <cellStyle name="Normal 28 2 4 6 3" xfId="19928"/>
    <cellStyle name="Normal 28 2 4 6 3 2" xfId="19929"/>
    <cellStyle name="Normal 28 2 4 6 4" xfId="19930"/>
    <cellStyle name="Normal 28 2 4 7" xfId="19931"/>
    <cellStyle name="Normal 28 2 4 7 2" xfId="19932"/>
    <cellStyle name="Normal 28 2 4 7 2 2" xfId="19933"/>
    <cellStyle name="Normal 28 2 4 7 3" xfId="19934"/>
    <cellStyle name="Normal 28 2 4 8" xfId="19935"/>
    <cellStyle name="Normal 28 2 4 8 2" xfId="19936"/>
    <cellStyle name="Normal 28 2 4 9" xfId="19937"/>
    <cellStyle name="Normal 28 2 5" xfId="19938"/>
    <cellStyle name="Normal 28 2 5 2" xfId="19939"/>
    <cellStyle name="Normal 28 2 5 2 2" xfId="19940"/>
    <cellStyle name="Normal 28 2 5 2 2 2" xfId="19941"/>
    <cellStyle name="Normal 28 2 5 2 2 2 2" xfId="19942"/>
    <cellStyle name="Normal 28 2 5 2 2 2 2 2" xfId="19943"/>
    <cellStyle name="Normal 28 2 5 2 2 2 3" xfId="19944"/>
    <cellStyle name="Normal 28 2 5 2 2 3" xfId="19945"/>
    <cellStyle name="Normal 28 2 5 2 2 3 2" xfId="19946"/>
    <cellStyle name="Normal 28 2 5 2 2 4" xfId="19947"/>
    <cellStyle name="Normal 28 2 5 2 3" xfId="19948"/>
    <cellStyle name="Normal 28 2 5 2 3 2" xfId="19949"/>
    <cellStyle name="Normal 28 2 5 2 3 2 2" xfId="19950"/>
    <cellStyle name="Normal 28 2 5 2 3 2 2 2" xfId="19951"/>
    <cellStyle name="Normal 28 2 5 2 3 2 3" xfId="19952"/>
    <cellStyle name="Normal 28 2 5 2 3 3" xfId="19953"/>
    <cellStyle name="Normal 28 2 5 2 3 3 2" xfId="19954"/>
    <cellStyle name="Normal 28 2 5 2 3 4" xfId="19955"/>
    <cellStyle name="Normal 28 2 5 2 4" xfId="19956"/>
    <cellStyle name="Normal 28 2 5 2 4 2" xfId="19957"/>
    <cellStyle name="Normal 28 2 5 2 4 2 2" xfId="19958"/>
    <cellStyle name="Normal 28 2 5 2 4 3" xfId="19959"/>
    <cellStyle name="Normal 28 2 5 2 5" xfId="19960"/>
    <cellStyle name="Normal 28 2 5 2 5 2" xfId="19961"/>
    <cellStyle name="Normal 28 2 5 2 6" xfId="19962"/>
    <cellStyle name="Normal 28 2 5 3" xfId="19963"/>
    <cellStyle name="Normal 28 2 5 3 2" xfId="19964"/>
    <cellStyle name="Normal 28 2 5 3 2 2" xfId="19965"/>
    <cellStyle name="Normal 28 2 5 3 2 2 2" xfId="19966"/>
    <cellStyle name="Normal 28 2 5 3 2 2 2 2" xfId="19967"/>
    <cellStyle name="Normal 28 2 5 3 2 2 3" xfId="19968"/>
    <cellStyle name="Normal 28 2 5 3 2 3" xfId="19969"/>
    <cellStyle name="Normal 28 2 5 3 2 3 2" xfId="19970"/>
    <cellStyle name="Normal 28 2 5 3 2 4" xfId="19971"/>
    <cellStyle name="Normal 28 2 5 3 3" xfId="19972"/>
    <cellStyle name="Normal 28 2 5 3 3 2" xfId="19973"/>
    <cellStyle name="Normal 28 2 5 3 3 2 2" xfId="19974"/>
    <cellStyle name="Normal 28 2 5 3 3 2 2 2" xfId="19975"/>
    <cellStyle name="Normal 28 2 5 3 3 2 3" xfId="19976"/>
    <cellStyle name="Normal 28 2 5 3 3 3" xfId="19977"/>
    <cellStyle name="Normal 28 2 5 3 3 3 2" xfId="19978"/>
    <cellStyle name="Normal 28 2 5 3 3 4" xfId="19979"/>
    <cellStyle name="Normal 28 2 5 3 4" xfId="19980"/>
    <cellStyle name="Normal 28 2 5 3 4 2" xfId="19981"/>
    <cellStyle name="Normal 28 2 5 3 4 2 2" xfId="19982"/>
    <cellStyle name="Normal 28 2 5 3 4 3" xfId="19983"/>
    <cellStyle name="Normal 28 2 5 3 5" xfId="19984"/>
    <cellStyle name="Normal 28 2 5 3 5 2" xfId="19985"/>
    <cellStyle name="Normal 28 2 5 3 6" xfId="19986"/>
    <cellStyle name="Normal 28 2 5 4" xfId="19987"/>
    <cellStyle name="Normal 28 2 5 4 2" xfId="19988"/>
    <cellStyle name="Normal 28 2 5 4 2 2" xfId="19989"/>
    <cellStyle name="Normal 28 2 5 4 2 2 2" xfId="19990"/>
    <cellStyle name="Normal 28 2 5 4 2 2 2 2" xfId="19991"/>
    <cellStyle name="Normal 28 2 5 4 2 2 3" xfId="19992"/>
    <cellStyle name="Normal 28 2 5 4 2 3" xfId="19993"/>
    <cellStyle name="Normal 28 2 5 4 2 3 2" xfId="19994"/>
    <cellStyle name="Normal 28 2 5 4 2 4" xfId="19995"/>
    <cellStyle name="Normal 28 2 5 4 3" xfId="19996"/>
    <cellStyle name="Normal 28 2 5 4 3 2" xfId="19997"/>
    <cellStyle name="Normal 28 2 5 4 3 2 2" xfId="19998"/>
    <cellStyle name="Normal 28 2 5 4 3 2 2 2" xfId="19999"/>
    <cellStyle name="Normal 28 2 5 4 3 2 3" xfId="20000"/>
    <cellStyle name="Normal 28 2 5 4 3 3" xfId="20001"/>
    <cellStyle name="Normal 28 2 5 4 3 3 2" xfId="20002"/>
    <cellStyle name="Normal 28 2 5 4 3 4" xfId="20003"/>
    <cellStyle name="Normal 28 2 5 4 4" xfId="20004"/>
    <cellStyle name="Normal 28 2 5 4 4 2" xfId="20005"/>
    <cellStyle name="Normal 28 2 5 4 4 2 2" xfId="20006"/>
    <cellStyle name="Normal 28 2 5 4 4 3" xfId="20007"/>
    <cellStyle name="Normal 28 2 5 4 5" xfId="20008"/>
    <cellStyle name="Normal 28 2 5 4 5 2" xfId="20009"/>
    <cellStyle name="Normal 28 2 5 4 6" xfId="20010"/>
    <cellStyle name="Normal 28 2 5 5" xfId="20011"/>
    <cellStyle name="Normal 28 2 5 5 2" xfId="20012"/>
    <cellStyle name="Normal 28 2 5 5 2 2" xfId="20013"/>
    <cellStyle name="Normal 28 2 5 5 2 2 2" xfId="20014"/>
    <cellStyle name="Normal 28 2 5 5 2 3" xfId="20015"/>
    <cellStyle name="Normal 28 2 5 5 3" xfId="20016"/>
    <cellStyle name="Normal 28 2 5 5 3 2" xfId="20017"/>
    <cellStyle name="Normal 28 2 5 5 4" xfId="20018"/>
    <cellStyle name="Normal 28 2 5 6" xfId="20019"/>
    <cellStyle name="Normal 28 2 5 6 2" xfId="20020"/>
    <cellStyle name="Normal 28 2 5 6 2 2" xfId="20021"/>
    <cellStyle name="Normal 28 2 5 6 2 2 2" xfId="20022"/>
    <cellStyle name="Normal 28 2 5 6 2 3" xfId="20023"/>
    <cellStyle name="Normal 28 2 5 6 3" xfId="20024"/>
    <cellStyle name="Normal 28 2 5 6 3 2" xfId="20025"/>
    <cellStyle name="Normal 28 2 5 6 4" xfId="20026"/>
    <cellStyle name="Normal 28 2 5 7" xfId="20027"/>
    <cellStyle name="Normal 28 2 5 7 2" xfId="20028"/>
    <cellStyle name="Normal 28 2 5 7 2 2" xfId="20029"/>
    <cellStyle name="Normal 28 2 5 7 3" xfId="20030"/>
    <cellStyle name="Normal 28 2 5 8" xfId="20031"/>
    <cellStyle name="Normal 28 2 5 8 2" xfId="20032"/>
    <cellStyle name="Normal 28 2 5 9" xfId="20033"/>
    <cellStyle name="Normal 28 3" xfId="20034"/>
    <cellStyle name="Normal 28 4" xfId="20035"/>
    <cellStyle name="Normal 28 5" xfId="20036"/>
    <cellStyle name="Normal 28 6" xfId="20037"/>
    <cellStyle name="Normal 28 7" xfId="20038"/>
    <cellStyle name="Normal 28 7 2" xfId="20039"/>
    <cellStyle name="Normal 28 7 2 2" xfId="20040"/>
    <cellStyle name="Normal 28 7 2 2 2" xfId="20041"/>
    <cellStyle name="Normal 28 7 2 2 2 2" xfId="20042"/>
    <cellStyle name="Normal 28 7 2 2 2 2 2" xfId="20043"/>
    <cellStyle name="Normal 28 7 2 2 2 3" xfId="20044"/>
    <cellStyle name="Normal 28 7 2 2 3" xfId="20045"/>
    <cellStyle name="Normal 28 7 2 2 3 2" xfId="20046"/>
    <cellStyle name="Normal 28 7 2 2 4" xfId="20047"/>
    <cellStyle name="Normal 28 7 2 3" xfId="20048"/>
    <cellStyle name="Normal 28 7 2 3 2" xfId="20049"/>
    <cellStyle name="Normal 28 7 2 3 2 2" xfId="20050"/>
    <cellStyle name="Normal 28 7 2 3 2 2 2" xfId="20051"/>
    <cellStyle name="Normal 28 7 2 3 2 3" xfId="20052"/>
    <cellStyle name="Normal 28 7 2 3 3" xfId="20053"/>
    <cellStyle name="Normal 28 7 2 3 3 2" xfId="20054"/>
    <cellStyle name="Normal 28 7 2 3 4" xfId="20055"/>
    <cellStyle name="Normal 28 7 2 4" xfId="20056"/>
    <cellStyle name="Normal 28 7 2 4 2" xfId="20057"/>
    <cellStyle name="Normal 28 7 2 4 2 2" xfId="20058"/>
    <cellStyle name="Normal 28 7 2 4 3" xfId="20059"/>
    <cellStyle name="Normal 28 7 2 5" xfId="20060"/>
    <cellStyle name="Normal 28 7 2 5 2" xfId="20061"/>
    <cellStyle name="Normal 28 7 2 6" xfId="20062"/>
    <cellStyle name="Normal 28 7 3" xfId="20063"/>
    <cellStyle name="Normal 28 7 3 2" xfId="20064"/>
    <cellStyle name="Normal 28 7 3 2 2" xfId="20065"/>
    <cellStyle name="Normal 28 7 3 2 2 2" xfId="20066"/>
    <cellStyle name="Normal 28 7 3 2 2 2 2" xfId="20067"/>
    <cellStyle name="Normal 28 7 3 2 2 3" xfId="20068"/>
    <cellStyle name="Normal 28 7 3 2 3" xfId="20069"/>
    <cellStyle name="Normal 28 7 3 2 3 2" xfId="20070"/>
    <cellStyle name="Normal 28 7 3 2 4" xfId="20071"/>
    <cellStyle name="Normal 28 7 3 3" xfId="20072"/>
    <cellStyle name="Normal 28 7 3 3 2" xfId="20073"/>
    <cellStyle name="Normal 28 7 3 3 2 2" xfId="20074"/>
    <cellStyle name="Normal 28 7 3 3 2 2 2" xfId="20075"/>
    <cellStyle name="Normal 28 7 3 3 2 3" xfId="20076"/>
    <cellStyle name="Normal 28 7 3 3 3" xfId="20077"/>
    <cellStyle name="Normal 28 7 3 3 3 2" xfId="20078"/>
    <cellStyle name="Normal 28 7 3 3 4" xfId="20079"/>
    <cellStyle name="Normal 28 7 3 4" xfId="20080"/>
    <cellStyle name="Normal 28 7 3 4 2" xfId="20081"/>
    <cellStyle name="Normal 28 7 3 4 2 2" xfId="20082"/>
    <cellStyle name="Normal 28 7 3 4 3" xfId="20083"/>
    <cellStyle name="Normal 28 7 3 5" xfId="20084"/>
    <cellStyle name="Normal 28 7 3 5 2" xfId="20085"/>
    <cellStyle name="Normal 28 7 3 6" xfId="20086"/>
    <cellStyle name="Normal 28 7 4" xfId="20087"/>
    <cellStyle name="Normal 28 7 4 2" xfId="20088"/>
    <cellStyle name="Normal 28 7 4 2 2" xfId="20089"/>
    <cellStyle name="Normal 28 7 4 2 2 2" xfId="20090"/>
    <cellStyle name="Normal 28 7 4 2 2 2 2" xfId="20091"/>
    <cellStyle name="Normal 28 7 4 2 2 3" xfId="20092"/>
    <cellStyle name="Normal 28 7 4 2 3" xfId="20093"/>
    <cellStyle name="Normal 28 7 4 2 3 2" xfId="20094"/>
    <cellStyle name="Normal 28 7 4 2 4" xfId="20095"/>
    <cellStyle name="Normal 28 7 4 3" xfId="20096"/>
    <cellStyle name="Normal 28 7 4 3 2" xfId="20097"/>
    <cellStyle name="Normal 28 7 4 3 2 2" xfId="20098"/>
    <cellStyle name="Normal 28 7 4 3 2 2 2" xfId="20099"/>
    <cellStyle name="Normal 28 7 4 3 2 3" xfId="20100"/>
    <cellStyle name="Normal 28 7 4 3 3" xfId="20101"/>
    <cellStyle name="Normal 28 7 4 3 3 2" xfId="20102"/>
    <cellStyle name="Normal 28 7 4 3 4" xfId="20103"/>
    <cellStyle name="Normal 28 7 4 4" xfId="20104"/>
    <cellStyle name="Normal 28 7 4 4 2" xfId="20105"/>
    <cellStyle name="Normal 28 7 4 4 2 2" xfId="20106"/>
    <cellStyle name="Normal 28 7 4 4 3" xfId="20107"/>
    <cellStyle name="Normal 28 7 4 5" xfId="20108"/>
    <cellStyle name="Normal 28 7 4 5 2" xfId="20109"/>
    <cellStyle name="Normal 28 7 4 6" xfId="20110"/>
    <cellStyle name="Normal 28 7 5" xfId="20111"/>
    <cellStyle name="Normal 28 7 5 2" xfId="20112"/>
    <cellStyle name="Normal 28 7 5 2 2" xfId="20113"/>
    <cellStyle name="Normal 28 7 5 2 2 2" xfId="20114"/>
    <cellStyle name="Normal 28 7 5 2 3" xfId="20115"/>
    <cellStyle name="Normal 28 7 5 3" xfId="20116"/>
    <cellStyle name="Normal 28 7 5 3 2" xfId="20117"/>
    <cellStyle name="Normal 28 7 5 4" xfId="20118"/>
    <cellStyle name="Normal 28 7 6" xfId="20119"/>
    <cellStyle name="Normal 28 7 6 2" xfId="20120"/>
    <cellStyle name="Normal 28 7 6 2 2" xfId="20121"/>
    <cellStyle name="Normal 28 7 6 2 2 2" xfId="20122"/>
    <cellStyle name="Normal 28 7 6 2 3" xfId="20123"/>
    <cellStyle name="Normal 28 7 6 3" xfId="20124"/>
    <cellStyle name="Normal 28 7 6 3 2" xfId="20125"/>
    <cellStyle name="Normal 28 7 6 4" xfId="20126"/>
    <cellStyle name="Normal 28 7 7" xfId="20127"/>
    <cellStyle name="Normal 28 7 7 2" xfId="20128"/>
    <cellStyle name="Normal 28 7 7 2 2" xfId="20129"/>
    <cellStyle name="Normal 28 7 7 3" xfId="20130"/>
    <cellStyle name="Normal 28 7 8" xfId="20131"/>
    <cellStyle name="Normal 28 7 8 2" xfId="20132"/>
    <cellStyle name="Normal 28 7 9" xfId="20133"/>
    <cellStyle name="Normal 28 8" xfId="20134"/>
    <cellStyle name="Normal 28 8 2" xfId="20135"/>
    <cellStyle name="Normal 28 8 2 2" xfId="20136"/>
    <cellStyle name="Normal 28 8 2 2 2" xfId="20137"/>
    <cellStyle name="Normal 28 8 2 2 2 2" xfId="20138"/>
    <cellStyle name="Normal 28 8 2 2 2 2 2" xfId="20139"/>
    <cellStyle name="Normal 28 8 2 2 2 3" xfId="20140"/>
    <cellStyle name="Normal 28 8 2 2 3" xfId="20141"/>
    <cellStyle name="Normal 28 8 2 2 3 2" xfId="20142"/>
    <cellStyle name="Normal 28 8 2 2 4" xfId="20143"/>
    <cellStyle name="Normal 28 8 2 3" xfId="20144"/>
    <cellStyle name="Normal 28 8 2 3 2" xfId="20145"/>
    <cellStyle name="Normal 28 8 2 3 2 2" xfId="20146"/>
    <cellStyle name="Normal 28 8 2 3 2 2 2" xfId="20147"/>
    <cellStyle name="Normal 28 8 2 3 2 3" xfId="20148"/>
    <cellStyle name="Normal 28 8 2 3 3" xfId="20149"/>
    <cellStyle name="Normal 28 8 2 3 3 2" xfId="20150"/>
    <cellStyle name="Normal 28 8 2 3 4" xfId="20151"/>
    <cellStyle name="Normal 28 8 2 4" xfId="20152"/>
    <cellStyle name="Normal 28 8 2 4 2" xfId="20153"/>
    <cellStyle name="Normal 28 8 2 4 2 2" xfId="20154"/>
    <cellStyle name="Normal 28 8 2 4 3" xfId="20155"/>
    <cellStyle name="Normal 28 8 2 5" xfId="20156"/>
    <cellStyle name="Normal 28 8 2 5 2" xfId="20157"/>
    <cellStyle name="Normal 28 8 2 6" xfId="20158"/>
    <cellStyle name="Normal 28 8 3" xfId="20159"/>
    <cellStyle name="Normal 28 8 3 2" xfId="20160"/>
    <cellStyle name="Normal 28 8 3 2 2" xfId="20161"/>
    <cellStyle name="Normal 28 8 3 2 2 2" xfId="20162"/>
    <cellStyle name="Normal 28 8 3 2 2 2 2" xfId="20163"/>
    <cellStyle name="Normal 28 8 3 2 2 3" xfId="20164"/>
    <cellStyle name="Normal 28 8 3 2 3" xfId="20165"/>
    <cellStyle name="Normal 28 8 3 2 3 2" xfId="20166"/>
    <cellStyle name="Normal 28 8 3 2 4" xfId="20167"/>
    <cellStyle name="Normal 28 8 3 3" xfId="20168"/>
    <cellStyle name="Normal 28 8 3 3 2" xfId="20169"/>
    <cellStyle name="Normal 28 8 3 3 2 2" xfId="20170"/>
    <cellStyle name="Normal 28 8 3 3 2 2 2" xfId="20171"/>
    <cellStyle name="Normal 28 8 3 3 2 3" xfId="20172"/>
    <cellStyle name="Normal 28 8 3 3 3" xfId="20173"/>
    <cellStyle name="Normal 28 8 3 3 3 2" xfId="20174"/>
    <cellStyle name="Normal 28 8 3 3 4" xfId="20175"/>
    <cellStyle name="Normal 28 8 3 4" xfId="20176"/>
    <cellStyle name="Normal 28 8 3 4 2" xfId="20177"/>
    <cellStyle name="Normal 28 8 3 4 2 2" xfId="20178"/>
    <cellStyle name="Normal 28 8 3 4 3" xfId="20179"/>
    <cellStyle name="Normal 28 8 3 5" xfId="20180"/>
    <cellStyle name="Normal 28 8 3 5 2" xfId="20181"/>
    <cellStyle name="Normal 28 8 3 6" xfId="20182"/>
    <cellStyle name="Normal 28 8 4" xfId="20183"/>
    <cellStyle name="Normal 28 8 4 2" xfId="20184"/>
    <cellStyle name="Normal 28 8 4 2 2" xfId="20185"/>
    <cellStyle name="Normal 28 8 4 2 2 2" xfId="20186"/>
    <cellStyle name="Normal 28 8 4 2 2 2 2" xfId="20187"/>
    <cellStyle name="Normal 28 8 4 2 2 3" xfId="20188"/>
    <cellStyle name="Normal 28 8 4 2 3" xfId="20189"/>
    <cellStyle name="Normal 28 8 4 2 3 2" xfId="20190"/>
    <cellStyle name="Normal 28 8 4 2 4" xfId="20191"/>
    <cellStyle name="Normal 28 8 4 3" xfId="20192"/>
    <cellStyle name="Normal 28 8 4 3 2" xfId="20193"/>
    <cellStyle name="Normal 28 8 4 3 2 2" xfId="20194"/>
    <cellStyle name="Normal 28 8 4 3 2 2 2" xfId="20195"/>
    <cellStyle name="Normal 28 8 4 3 2 3" xfId="20196"/>
    <cellStyle name="Normal 28 8 4 3 3" xfId="20197"/>
    <cellStyle name="Normal 28 8 4 3 3 2" xfId="20198"/>
    <cellStyle name="Normal 28 8 4 3 4" xfId="20199"/>
    <cellStyle name="Normal 28 8 4 4" xfId="20200"/>
    <cellStyle name="Normal 28 8 4 4 2" xfId="20201"/>
    <cellStyle name="Normal 28 8 4 4 2 2" xfId="20202"/>
    <cellStyle name="Normal 28 8 4 4 3" xfId="20203"/>
    <cellStyle name="Normal 28 8 4 5" xfId="20204"/>
    <cellStyle name="Normal 28 8 4 5 2" xfId="20205"/>
    <cellStyle name="Normal 28 8 4 6" xfId="20206"/>
    <cellStyle name="Normal 28 8 5" xfId="20207"/>
    <cellStyle name="Normal 28 8 5 2" xfId="20208"/>
    <cellStyle name="Normal 28 8 5 2 2" xfId="20209"/>
    <cellStyle name="Normal 28 8 5 2 2 2" xfId="20210"/>
    <cellStyle name="Normal 28 8 5 2 3" xfId="20211"/>
    <cellStyle name="Normal 28 8 5 3" xfId="20212"/>
    <cellStyle name="Normal 28 8 5 3 2" xfId="20213"/>
    <cellStyle name="Normal 28 8 5 4" xfId="20214"/>
    <cellStyle name="Normal 28 8 6" xfId="20215"/>
    <cellStyle name="Normal 28 8 6 2" xfId="20216"/>
    <cellStyle name="Normal 28 8 6 2 2" xfId="20217"/>
    <cellStyle name="Normal 28 8 6 2 2 2" xfId="20218"/>
    <cellStyle name="Normal 28 8 6 2 3" xfId="20219"/>
    <cellStyle name="Normal 28 8 6 3" xfId="20220"/>
    <cellStyle name="Normal 28 8 6 3 2" xfId="20221"/>
    <cellStyle name="Normal 28 8 6 4" xfId="20222"/>
    <cellStyle name="Normal 28 8 7" xfId="20223"/>
    <cellStyle name="Normal 28 8 7 2" xfId="20224"/>
    <cellStyle name="Normal 28 8 7 2 2" xfId="20225"/>
    <cellStyle name="Normal 28 8 7 3" xfId="20226"/>
    <cellStyle name="Normal 28 8 8" xfId="20227"/>
    <cellStyle name="Normal 28 8 8 2" xfId="20228"/>
    <cellStyle name="Normal 28 8 9" xfId="20229"/>
    <cellStyle name="Normal 28 9" xfId="20230"/>
    <cellStyle name="Normal 28 9 2" xfId="20231"/>
    <cellStyle name="Normal 28 9 2 2" xfId="20232"/>
    <cellStyle name="Normal 28 9 2 2 2" xfId="20233"/>
    <cellStyle name="Normal 28 9 2 2 2 2" xfId="20234"/>
    <cellStyle name="Normal 28 9 2 2 2 2 2" xfId="20235"/>
    <cellStyle name="Normal 28 9 2 2 2 3" xfId="20236"/>
    <cellStyle name="Normal 28 9 2 2 3" xfId="20237"/>
    <cellStyle name="Normal 28 9 2 2 3 2" xfId="20238"/>
    <cellStyle name="Normal 28 9 2 2 4" xfId="20239"/>
    <cellStyle name="Normal 28 9 2 3" xfId="20240"/>
    <cellStyle name="Normal 28 9 2 3 2" xfId="20241"/>
    <cellStyle name="Normal 28 9 2 3 2 2" xfId="20242"/>
    <cellStyle name="Normal 28 9 2 3 2 2 2" xfId="20243"/>
    <cellStyle name="Normal 28 9 2 3 2 3" xfId="20244"/>
    <cellStyle name="Normal 28 9 2 3 3" xfId="20245"/>
    <cellStyle name="Normal 28 9 2 3 3 2" xfId="20246"/>
    <cellStyle name="Normal 28 9 2 3 4" xfId="20247"/>
    <cellStyle name="Normal 28 9 2 4" xfId="20248"/>
    <cellStyle name="Normal 28 9 2 4 2" xfId="20249"/>
    <cellStyle name="Normal 28 9 2 4 2 2" xfId="20250"/>
    <cellStyle name="Normal 28 9 2 4 3" xfId="20251"/>
    <cellStyle name="Normal 28 9 2 5" xfId="20252"/>
    <cellStyle name="Normal 28 9 2 5 2" xfId="20253"/>
    <cellStyle name="Normal 28 9 2 6" xfId="20254"/>
    <cellStyle name="Normal 28 9 3" xfId="20255"/>
    <cellStyle name="Normal 28 9 3 2" xfId="20256"/>
    <cellStyle name="Normal 28 9 3 2 2" xfId="20257"/>
    <cellStyle name="Normal 28 9 3 2 2 2" xfId="20258"/>
    <cellStyle name="Normal 28 9 3 2 2 2 2" xfId="20259"/>
    <cellStyle name="Normal 28 9 3 2 2 3" xfId="20260"/>
    <cellStyle name="Normal 28 9 3 2 3" xfId="20261"/>
    <cellStyle name="Normal 28 9 3 2 3 2" xfId="20262"/>
    <cellStyle name="Normal 28 9 3 2 4" xfId="20263"/>
    <cellStyle name="Normal 28 9 3 3" xfId="20264"/>
    <cellStyle name="Normal 28 9 3 3 2" xfId="20265"/>
    <cellStyle name="Normal 28 9 3 3 2 2" xfId="20266"/>
    <cellStyle name="Normal 28 9 3 3 2 2 2" xfId="20267"/>
    <cellStyle name="Normal 28 9 3 3 2 3" xfId="20268"/>
    <cellStyle name="Normal 28 9 3 3 3" xfId="20269"/>
    <cellStyle name="Normal 28 9 3 3 3 2" xfId="20270"/>
    <cellStyle name="Normal 28 9 3 3 4" xfId="20271"/>
    <cellStyle name="Normal 28 9 3 4" xfId="20272"/>
    <cellStyle name="Normal 28 9 3 4 2" xfId="20273"/>
    <cellStyle name="Normal 28 9 3 4 2 2" xfId="20274"/>
    <cellStyle name="Normal 28 9 3 4 3" xfId="20275"/>
    <cellStyle name="Normal 28 9 3 5" xfId="20276"/>
    <cellStyle name="Normal 28 9 3 5 2" xfId="20277"/>
    <cellStyle name="Normal 28 9 3 6" xfId="20278"/>
    <cellStyle name="Normal 28 9 4" xfId="20279"/>
    <cellStyle name="Normal 28 9 4 2" xfId="20280"/>
    <cellStyle name="Normal 28 9 4 2 2" xfId="20281"/>
    <cellStyle name="Normal 28 9 4 2 2 2" xfId="20282"/>
    <cellStyle name="Normal 28 9 4 2 2 2 2" xfId="20283"/>
    <cellStyle name="Normal 28 9 4 2 2 3" xfId="20284"/>
    <cellStyle name="Normal 28 9 4 2 3" xfId="20285"/>
    <cellStyle name="Normal 28 9 4 2 3 2" xfId="20286"/>
    <cellStyle name="Normal 28 9 4 2 4" xfId="20287"/>
    <cellStyle name="Normal 28 9 4 3" xfId="20288"/>
    <cellStyle name="Normal 28 9 4 3 2" xfId="20289"/>
    <cellStyle name="Normal 28 9 4 3 2 2" xfId="20290"/>
    <cellStyle name="Normal 28 9 4 3 2 2 2" xfId="20291"/>
    <cellStyle name="Normal 28 9 4 3 2 3" xfId="20292"/>
    <cellStyle name="Normal 28 9 4 3 3" xfId="20293"/>
    <cellStyle name="Normal 28 9 4 3 3 2" xfId="20294"/>
    <cellStyle name="Normal 28 9 4 3 4" xfId="20295"/>
    <cellStyle name="Normal 28 9 4 4" xfId="20296"/>
    <cellStyle name="Normal 28 9 4 4 2" xfId="20297"/>
    <cellStyle name="Normal 28 9 4 4 2 2" xfId="20298"/>
    <cellStyle name="Normal 28 9 4 4 3" xfId="20299"/>
    <cellStyle name="Normal 28 9 4 5" xfId="20300"/>
    <cellStyle name="Normal 28 9 4 5 2" xfId="20301"/>
    <cellStyle name="Normal 28 9 4 6" xfId="20302"/>
    <cellStyle name="Normal 28 9 5" xfId="20303"/>
    <cellStyle name="Normal 28 9 5 2" xfId="20304"/>
    <cellStyle name="Normal 28 9 5 2 2" xfId="20305"/>
    <cellStyle name="Normal 28 9 5 2 2 2" xfId="20306"/>
    <cellStyle name="Normal 28 9 5 2 3" xfId="20307"/>
    <cellStyle name="Normal 28 9 5 3" xfId="20308"/>
    <cellStyle name="Normal 28 9 5 3 2" xfId="20309"/>
    <cellStyle name="Normal 28 9 5 4" xfId="20310"/>
    <cellStyle name="Normal 28 9 6" xfId="20311"/>
    <cellStyle name="Normal 28 9 6 2" xfId="20312"/>
    <cellStyle name="Normal 28 9 6 2 2" xfId="20313"/>
    <cellStyle name="Normal 28 9 6 2 2 2" xfId="20314"/>
    <cellStyle name="Normal 28 9 6 2 3" xfId="20315"/>
    <cellStyle name="Normal 28 9 6 3" xfId="20316"/>
    <cellStyle name="Normal 28 9 6 3 2" xfId="20317"/>
    <cellStyle name="Normal 28 9 6 4" xfId="20318"/>
    <cellStyle name="Normal 28 9 7" xfId="20319"/>
    <cellStyle name="Normal 28 9 7 2" xfId="20320"/>
    <cellStyle name="Normal 28 9 7 2 2" xfId="20321"/>
    <cellStyle name="Normal 28 9 7 3" xfId="20322"/>
    <cellStyle name="Normal 28 9 8" xfId="20323"/>
    <cellStyle name="Normal 28 9 8 2" xfId="20324"/>
    <cellStyle name="Normal 28 9 9" xfId="20325"/>
    <cellStyle name="Normal 28_Mar BFT_NB_0303" xfId="20326"/>
    <cellStyle name="Normal 280" xfId="20327"/>
    <cellStyle name="Normal 281" xfId="20328"/>
    <cellStyle name="Normal 282" xfId="20329"/>
    <cellStyle name="Normal 283" xfId="20330"/>
    <cellStyle name="Normal 284" xfId="20331"/>
    <cellStyle name="Normal 285" xfId="20332"/>
    <cellStyle name="Normal 286" xfId="20333"/>
    <cellStyle name="Normal 287" xfId="20334"/>
    <cellStyle name="Normal 288" xfId="20335"/>
    <cellStyle name="Normal 289" xfId="20336"/>
    <cellStyle name="Normal 29" xfId="20337"/>
    <cellStyle name="Normal 29 2" xfId="20338"/>
    <cellStyle name="Normal 29 3" xfId="20339"/>
    <cellStyle name="Normal 29 3 2" xfId="20340"/>
    <cellStyle name="Normal 29 3 3" xfId="20341"/>
    <cellStyle name="Normal 29 3 3 2" xfId="20342"/>
    <cellStyle name="Normal 29 3 3 2 2" xfId="20343"/>
    <cellStyle name="Normal 29 3 3 2 2 2" xfId="20344"/>
    <cellStyle name="Normal 29 3 3 2 2 2 2" xfId="20345"/>
    <cellStyle name="Normal 29 3 3 2 2 2 2 2" xfId="20346"/>
    <cellStyle name="Normal 29 3 3 2 2 2 3" xfId="20347"/>
    <cellStyle name="Normal 29 3 3 2 2 3" xfId="20348"/>
    <cellStyle name="Normal 29 3 3 2 2 3 2" xfId="20349"/>
    <cellStyle name="Normal 29 3 3 2 2 4" xfId="20350"/>
    <cellStyle name="Normal 29 3 3 2 3" xfId="20351"/>
    <cellStyle name="Normal 29 3 3 2 3 2" xfId="20352"/>
    <cellStyle name="Normal 29 3 3 2 3 2 2" xfId="20353"/>
    <cellStyle name="Normal 29 3 3 2 3 2 2 2" xfId="20354"/>
    <cellStyle name="Normal 29 3 3 2 3 2 3" xfId="20355"/>
    <cellStyle name="Normal 29 3 3 2 3 3" xfId="20356"/>
    <cellStyle name="Normal 29 3 3 2 3 3 2" xfId="20357"/>
    <cellStyle name="Normal 29 3 3 2 3 4" xfId="20358"/>
    <cellStyle name="Normal 29 3 3 2 4" xfId="20359"/>
    <cellStyle name="Normal 29 3 3 2 4 2" xfId="20360"/>
    <cellStyle name="Normal 29 3 3 2 4 2 2" xfId="20361"/>
    <cellStyle name="Normal 29 3 3 2 4 3" xfId="20362"/>
    <cellStyle name="Normal 29 3 3 2 5" xfId="20363"/>
    <cellStyle name="Normal 29 3 3 2 5 2" xfId="20364"/>
    <cellStyle name="Normal 29 3 3 2 6" xfId="20365"/>
    <cellStyle name="Normal 29 3 3 3" xfId="20366"/>
    <cellStyle name="Normal 29 3 3 3 2" xfId="20367"/>
    <cellStyle name="Normal 29 3 3 3 2 2" xfId="20368"/>
    <cellStyle name="Normal 29 3 3 3 2 2 2" xfId="20369"/>
    <cellStyle name="Normal 29 3 3 3 2 2 2 2" xfId="20370"/>
    <cellStyle name="Normal 29 3 3 3 2 2 3" xfId="20371"/>
    <cellStyle name="Normal 29 3 3 3 2 3" xfId="20372"/>
    <cellStyle name="Normal 29 3 3 3 2 3 2" xfId="20373"/>
    <cellStyle name="Normal 29 3 3 3 2 4" xfId="20374"/>
    <cellStyle name="Normal 29 3 3 3 3" xfId="20375"/>
    <cellStyle name="Normal 29 3 3 3 3 2" xfId="20376"/>
    <cellStyle name="Normal 29 3 3 3 3 2 2" xfId="20377"/>
    <cellStyle name="Normal 29 3 3 3 3 2 2 2" xfId="20378"/>
    <cellStyle name="Normal 29 3 3 3 3 2 3" xfId="20379"/>
    <cellStyle name="Normal 29 3 3 3 3 3" xfId="20380"/>
    <cellStyle name="Normal 29 3 3 3 3 3 2" xfId="20381"/>
    <cellStyle name="Normal 29 3 3 3 3 4" xfId="20382"/>
    <cellStyle name="Normal 29 3 3 3 4" xfId="20383"/>
    <cellStyle name="Normal 29 3 3 3 4 2" xfId="20384"/>
    <cellStyle name="Normal 29 3 3 3 4 2 2" xfId="20385"/>
    <cellStyle name="Normal 29 3 3 3 4 3" xfId="20386"/>
    <cellStyle name="Normal 29 3 3 3 5" xfId="20387"/>
    <cellStyle name="Normal 29 3 3 3 5 2" xfId="20388"/>
    <cellStyle name="Normal 29 3 3 3 6" xfId="20389"/>
    <cellStyle name="Normal 29 3 3 4" xfId="20390"/>
    <cellStyle name="Normal 29 3 3 4 2" xfId="20391"/>
    <cellStyle name="Normal 29 3 3 4 2 2" xfId="20392"/>
    <cellStyle name="Normal 29 3 3 4 2 2 2" xfId="20393"/>
    <cellStyle name="Normal 29 3 3 4 2 2 2 2" xfId="20394"/>
    <cellStyle name="Normal 29 3 3 4 2 2 3" xfId="20395"/>
    <cellStyle name="Normal 29 3 3 4 2 3" xfId="20396"/>
    <cellStyle name="Normal 29 3 3 4 2 3 2" xfId="20397"/>
    <cellStyle name="Normal 29 3 3 4 2 4" xfId="20398"/>
    <cellStyle name="Normal 29 3 3 4 3" xfId="20399"/>
    <cellStyle name="Normal 29 3 3 4 3 2" xfId="20400"/>
    <cellStyle name="Normal 29 3 3 4 3 2 2" xfId="20401"/>
    <cellStyle name="Normal 29 3 3 4 3 2 2 2" xfId="20402"/>
    <cellStyle name="Normal 29 3 3 4 3 2 3" xfId="20403"/>
    <cellStyle name="Normal 29 3 3 4 3 3" xfId="20404"/>
    <cellStyle name="Normal 29 3 3 4 3 3 2" xfId="20405"/>
    <cellStyle name="Normal 29 3 3 4 3 4" xfId="20406"/>
    <cellStyle name="Normal 29 3 3 4 4" xfId="20407"/>
    <cellStyle name="Normal 29 3 3 4 4 2" xfId="20408"/>
    <cellStyle name="Normal 29 3 3 4 4 2 2" xfId="20409"/>
    <cellStyle name="Normal 29 3 3 4 4 3" xfId="20410"/>
    <cellStyle name="Normal 29 3 3 4 5" xfId="20411"/>
    <cellStyle name="Normal 29 3 3 4 5 2" xfId="20412"/>
    <cellStyle name="Normal 29 3 3 4 6" xfId="20413"/>
    <cellStyle name="Normal 29 3 3 5" xfId="20414"/>
    <cellStyle name="Normal 29 3 3 5 2" xfId="20415"/>
    <cellStyle name="Normal 29 3 3 5 2 2" xfId="20416"/>
    <cellStyle name="Normal 29 3 3 5 2 2 2" xfId="20417"/>
    <cellStyle name="Normal 29 3 3 5 2 3" xfId="20418"/>
    <cellStyle name="Normal 29 3 3 5 3" xfId="20419"/>
    <cellStyle name="Normal 29 3 3 5 3 2" xfId="20420"/>
    <cellStyle name="Normal 29 3 3 5 4" xfId="20421"/>
    <cellStyle name="Normal 29 3 3 6" xfId="20422"/>
    <cellStyle name="Normal 29 3 3 6 2" xfId="20423"/>
    <cellStyle name="Normal 29 3 3 6 2 2" xfId="20424"/>
    <cellStyle name="Normal 29 3 3 6 2 2 2" xfId="20425"/>
    <cellStyle name="Normal 29 3 3 6 2 3" xfId="20426"/>
    <cellStyle name="Normal 29 3 3 6 3" xfId="20427"/>
    <cellStyle name="Normal 29 3 3 6 3 2" xfId="20428"/>
    <cellStyle name="Normal 29 3 3 6 4" xfId="20429"/>
    <cellStyle name="Normal 29 3 3 7" xfId="20430"/>
    <cellStyle name="Normal 29 3 3 7 2" xfId="20431"/>
    <cellStyle name="Normal 29 3 3 7 2 2" xfId="20432"/>
    <cellStyle name="Normal 29 3 3 7 3" xfId="20433"/>
    <cellStyle name="Normal 29 3 3 8" xfId="20434"/>
    <cellStyle name="Normal 29 3 3 8 2" xfId="20435"/>
    <cellStyle name="Normal 29 3 3 9" xfId="20436"/>
    <cellStyle name="Normal 29 3 4" xfId="20437"/>
    <cellStyle name="Normal 29 3 4 2" xfId="20438"/>
    <cellStyle name="Normal 29 3 4 2 2" xfId="20439"/>
    <cellStyle name="Normal 29 3 4 2 2 2" xfId="20440"/>
    <cellStyle name="Normal 29 3 4 2 2 2 2" xfId="20441"/>
    <cellStyle name="Normal 29 3 4 2 2 2 2 2" xfId="20442"/>
    <cellStyle name="Normal 29 3 4 2 2 2 3" xfId="20443"/>
    <cellStyle name="Normal 29 3 4 2 2 3" xfId="20444"/>
    <cellStyle name="Normal 29 3 4 2 2 3 2" xfId="20445"/>
    <cellStyle name="Normal 29 3 4 2 2 4" xfId="20446"/>
    <cellStyle name="Normal 29 3 4 2 3" xfId="20447"/>
    <cellStyle name="Normal 29 3 4 2 3 2" xfId="20448"/>
    <cellStyle name="Normal 29 3 4 2 3 2 2" xfId="20449"/>
    <cellStyle name="Normal 29 3 4 2 3 2 2 2" xfId="20450"/>
    <cellStyle name="Normal 29 3 4 2 3 2 3" xfId="20451"/>
    <cellStyle name="Normal 29 3 4 2 3 3" xfId="20452"/>
    <cellStyle name="Normal 29 3 4 2 3 3 2" xfId="20453"/>
    <cellStyle name="Normal 29 3 4 2 3 4" xfId="20454"/>
    <cellStyle name="Normal 29 3 4 2 4" xfId="20455"/>
    <cellStyle name="Normal 29 3 4 2 4 2" xfId="20456"/>
    <cellStyle name="Normal 29 3 4 2 4 2 2" xfId="20457"/>
    <cellStyle name="Normal 29 3 4 2 4 3" xfId="20458"/>
    <cellStyle name="Normal 29 3 4 2 5" xfId="20459"/>
    <cellStyle name="Normal 29 3 4 2 5 2" xfId="20460"/>
    <cellStyle name="Normal 29 3 4 2 6" xfId="20461"/>
    <cellStyle name="Normal 29 3 4 3" xfId="20462"/>
    <cellStyle name="Normal 29 3 4 3 2" xfId="20463"/>
    <cellStyle name="Normal 29 3 4 3 2 2" xfId="20464"/>
    <cellStyle name="Normal 29 3 4 3 2 2 2" xfId="20465"/>
    <cellStyle name="Normal 29 3 4 3 2 2 2 2" xfId="20466"/>
    <cellStyle name="Normal 29 3 4 3 2 2 3" xfId="20467"/>
    <cellStyle name="Normal 29 3 4 3 2 3" xfId="20468"/>
    <cellStyle name="Normal 29 3 4 3 2 3 2" xfId="20469"/>
    <cellStyle name="Normal 29 3 4 3 2 4" xfId="20470"/>
    <cellStyle name="Normal 29 3 4 3 3" xfId="20471"/>
    <cellStyle name="Normal 29 3 4 3 3 2" xfId="20472"/>
    <cellStyle name="Normal 29 3 4 3 3 2 2" xfId="20473"/>
    <cellStyle name="Normal 29 3 4 3 3 2 2 2" xfId="20474"/>
    <cellStyle name="Normal 29 3 4 3 3 2 3" xfId="20475"/>
    <cellStyle name="Normal 29 3 4 3 3 3" xfId="20476"/>
    <cellStyle name="Normal 29 3 4 3 3 3 2" xfId="20477"/>
    <cellStyle name="Normal 29 3 4 3 3 4" xfId="20478"/>
    <cellStyle name="Normal 29 3 4 3 4" xfId="20479"/>
    <cellStyle name="Normal 29 3 4 3 4 2" xfId="20480"/>
    <cellStyle name="Normal 29 3 4 3 4 2 2" xfId="20481"/>
    <cellStyle name="Normal 29 3 4 3 4 3" xfId="20482"/>
    <cellStyle name="Normal 29 3 4 3 5" xfId="20483"/>
    <cellStyle name="Normal 29 3 4 3 5 2" xfId="20484"/>
    <cellStyle name="Normal 29 3 4 3 6" xfId="20485"/>
    <cellStyle name="Normal 29 3 4 4" xfId="20486"/>
    <cellStyle name="Normal 29 3 4 4 2" xfId="20487"/>
    <cellStyle name="Normal 29 3 4 4 2 2" xfId="20488"/>
    <cellStyle name="Normal 29 3 4 4 2 2 2" xfId="20489"/>
    <cellStyle name="Normal 29 3 4 4 2 2 2 2" xfId="20490"/>
    <cellStyle name="Normal 29 3 4 4 2 2 3" xfId="20491"/>
    <cellStyle name="Normal 29 3 4 4 2 3" xfId="20492"/>
    <cellStyle name="Normal 29 3 4 4 2 3 2" xfId="20493"/>
    <cellStyle name="Normal 29 3 4 4 2 4" xfId="20494"/>
    <cellStyle name="Normal 29 3 4 4 3" xfId="20495"/>
    <cellStyle name="Normal 29 3 4 4 3 2" xfId="20496"/>
    <cellStyle name="Normal 29 3 4 4 3 2 2" xfId="20497"/>
    <cellStyle name="Normal 29 3 4 4 3 2 2 2" xfId="20498"/>
    <cellStyle name="Normal 29 3 4 4 3 2 3" xfId="20499"/>
    <cellStyle name="Normal 29 3 4 4 3 3" xfId="20500"/>
    <cellStyle name="Normal 29 3 4 4 3 3 2" xfId="20501"/>
    <cellStyle name="Normal 29 3 4 4 3 4" xfId="20502"/>
    <cellStyle name="Normal 29 3 4 4 4" xfId="20503"/>
    <cellStyle name="Normal 29 3 4 4 4 2" xfId="20504"/>
    <cellStyle name="Normal 29 3 4 4 4 2 2" xfId="20505"/>
    <cellStyle name="Normal 29 3 4 4 4 3" xfId="20506"/>
    <cellStyle name="Normal 29 3 4 4 5" xfId="20507"/>
    <cellStyle name="Normal 29 3 4 4 5 2" xfId="20508"/>
    <cellStyle name="Normal 29 3 4 4 6" xfId="20509"/>
    <cellStyle name="Normal 29 3 4 5" xfId="20510"/>
    <cellStyle name="Normal 29 3 4 5 2" xfId="20511"/>
    <cellStyle name="Normal 29 3 4 5 2 2" xfId="20512"/>
    <cellStyle name="Normal 29 3 4 5 2 2 2" xfId="20513"/>
    <cellStyle name="Normal 29 3 4 5 2 3" xfId="20514"/>
    <cellStyle name="Normal 29 3 4 5 3" xfId="20515"/>
    <cellStyle name="Normal 29 3 4 5 3 2" xfId="20516"/>
    <cellStyle name="Normal 29 3 4 5 4" xfId="20517"/>
    <cellStyle name="Normal 29 3 4 6" xfId="20518"/>
    <cellStyle name="Normal 29 3 4 6 2" xfId="20519"/>
    <cellStyle name="Normal 29 3 4 6 2 2" xfId="20520"/>
    <cellStyle name="Normal 29 3 4 6 2 2 2" xfId="20521"/>
    <cellStyle name="Normal 29 3 4 6 2 3" xfId="20522"/>
    <cellStyle name="Normal 29 3 4 6 3" xfId="20523"/>
    <cellStyle name="Normal 29 3 4 6 3 2" xfId="20524"/>
    <cellStyle name="Normal 29 3 4 6 4" xfId="20525"/>
    <cellStyle name="Normal 29 3 4 7" xfId="20526"/>
    <cellStyle name="Normal 29 3 4 7 2" xfId="20527"/>
    <cellStyle name="Normal 29 3 4 7 2 2" xfId="20528"/>
    <cellStyle name="Normal 29 3 4 7 3" xfId="20529"/>
    <cellStyle name="Normal 29 3 4 8" xfId="20530"/>
    <cellStyle name="Normal 29 3 4 8 2" xfId="20531"/>
    <cellStyle name="Normal 29 3 4 9" xfId="20532"/>
    <cellStyle name="Normal 29 3 5" xfId="20533"/>
    <cellStyle name="Normal 29 3 5 2" xfId="20534"/>
    <cellStyle name="Normal 29 3 5 2 2" xfId="20535"/>
    <cellStyle name="Normal 29 3 5 2 2 2" xfId="20536"/>
    <cellStyle name="Normal 29 3 5 2 2 2 2" xfId="20537"/>
    <cellStyle name="Normal 29 3 5 2 2 2 2 2" xfId="20538"/>
    <cellStyle name="Normal 29 3 5 2 2 2 3" xfId="20539"/>
    <cellStyle name="Normal 29 3 5 2 2 3" xfId="20540"/>
    <cellStyle name="Normal 29 3 5 2 2 3 2" xfId="20541"/>
    <cellStyle name="Normal 29 3 5 2 2 4" xfId="20542"/>
    <cellStyle name="Normal 29 3 5 2 3" xfId="20543"/>
    <cellStyle name="Normal 29 3 5 2 3 2" xfId="20544"/>
    <cellStyle name="Normal 29 3 5 2 3 2 2" xfId="20545"/>
    <cellStyle name="Normal 29 3 5 2 3 2 2 2" xfId="20546"/>
    <cellStyle name="Normal 29 3 5 2 3 2 3" xfId="20547"/>
    <cellStyle name="Normal 29 3 5 2 3 3" xfId="20548"/>
    <cellStyle name="Normal 29 3 5 2 3 3 2" xfId="20549"/>
    <cellStyle name="Normal 29 3 5 2 3 4" xfId="20550"/>
    <cellStyle name="Normal 29 3 5 2 4" xfId="20551"/>
    <cellStyle name="Normal 29 3 5 2 4 2" xfId="20552"/>
    <cellStyle name="Normal 29 3 5 2 4 2 2" xfId="20553"/>
    <cellStyle name="Normal 29 3 5 2 4 3" xfId="20554"/>
    <cellStyle name="Normal 29 3 5 2 5" xfId="20555"/>
    <cellStyle name="Normal 29 3 5 2 5 2" xfId="20556"/>
    <cellStyle name="Normal 29 3 5 2 6" xfId="20557"/>
    <cellStyle name="Normal 29 3 5 3" xfId="20558"/>
    <cellStyle name="Normal 29 3 5 3 2" xfId="20559"/>
    <cellStyle name="Normal 29 3 5 3 2 2" xfId="20560"/>
    <cellStyle name="Normal 29 3 5 3 2 2 2" xfId="20561"/>
    <cellStyle name="Normal 29 3 5 3 2 2 2 2" xfId="20562"/>
    <cellStyle name="Normal 29 3 5 3 2 2 3" xfId="20563"/>
    <cellStyle name="Normal 29 3 5 3 2 3" xfId="20564"/>
    <cellStyle name="Normal 29 3 5 3 2 3 2" xfId="20565"/>
    <cellStyle name="Normal 29 3 5 3 2 4" xfId="20566"/>
    <cellStyle name="Normal 29 3 5 3 3" xfId="20567"/>
    <cellStyle name="Normal 29 3 5 3 3 2" xfId="20568"/>
    <cellStyle name="Normal 29 3 5 3 3 2 2" xfId="20569"/>
    <cellStyle name="Normal 29 3 5 3 3 2 2 2" xfId="20570"/>
    <cellStyle name="Normal 29 3 5 3 3 2 3" xfId="20571"/>
    <cellStyle name="Normal 29 3 5 3 3 3" xfId="20572"/>
    <cellStyle name="Normal 29 3 5 3 3 3 2" xfId="20573"/>
    <cellStyle name="Normal 29 3 5 3 3 4" xfId="20574"/>
    <cellStyle name="Normal 29 3 5 3 4" xfId="20575"/>
    <cellStyle name="Normal 29 3 5 3 4 2" xfId="20576"/>
    <cellStyle name="Normal 29 3 5 3 4 2 2" xfId="20577"/>
    <cellStyle name="Normal 29 3 5 3 4 3" xfId="20578"/>
    <cellStyle name="Normal 29 3 5 3 5" xfId="20579"/>
    <cellStyle name="Normal 29 3 5 3 5 2" xfId="20580"/>
    <cellStyle name="Normal 29 3 5 3 6" xfId="20581"/>
    <cellStyle name="Normal 29 3 5 4" xfId="20582"/>
    <cellStyle name="Normal 29 3 5 4 2" xfId="20583"/>
    <cellStyle name="Normal 29 3 5 4 2 2" xfId="20584"/>
    <cellStyle name="Normal 29 3 5 4 2 2 2" xfId="20585"/>
    <cellStyle name="Normal 29 3 5 4 2 2 2 2" xfId="20586"/>
    <cellStyle name="Normal 29 3 5 4 2 2 3" xfId="20587"/>
    <cellStyle name="Normal 29 3 5 4 2 3" xfId="20588"/>
    <cellStyle name="Normal 29 3 5 4 2 3 2" xfId="20589"/>
    <cellStyle name="Normal 29 3 5 4 2 4" xfId="20590"/>
    <cellStyle name="Normal 29 3 5 4 3" xfId="20591"/>
    <cellStyle name="Normal 29 3 5 4 3 2" xfId="20592"/>
    <cellStyle name="Normal 29 3 5 4 3 2 2" xfId="20593"/>
    <cellStyle name="Normal 29 3 5 4 3 2 2 2" xfId="20594"/>
    <cellStyle name="Normal 29 3 5 4 3 2 3" xfId="20595"/>
    <cellStyle name="Normal 29 3 5 4 3 3" xfId="20596"/>
    <cellStyle name="Normal 29 3 5 4 3 3 2" xfId="20597"/>
    <cellStyle name="Normal 29 3 5 4 3 4" xfId="20598"/>
    <cellStyle name="Normal 29 3 5 4 4" xfId="20599"/>
    <cellStyle name="Normal 29 3 5 4 4 2" xfId="20600"/>
    <cellStyle name="Normal 29 3 5 4 4 2 2" xfId="20601"/>
    <cellStyle name="Normal 29 3 5 4 4 3" xfId="20602"/>
    <cellStyle name="Normal 29 3 5 4 5" xfId="20603"/>
    <cellStyle name="Normal 29 3 5 4 5 2" xfId="20604"/>
    <cellStyle name="Normal 29 3 5 4 6" xfId="20605"/>
    <cellStyle name="Normal 29 3 5 5" xfId="20606"/>
    <cellStyle name="Normal 29 3 5 5 2" xfId="20607"/>
    <cellStyle name="Normal 29 3 5 5 2 2" xfId="20608"/>
    <cellStyle name="Normal 29 3 5 5 2 2 2" xfId="20609"/>
    <cellStyle name="Normal 29 3 5 5 2 3" xfId="20610"/>
    <cellStyle name="Normal 29 3 5 5 3" xfId="20611"/>
    <cellStyle name="Normal 29 3 5 5 3 2" xfId="20612"/>
    <cellStyle name="Normal 29 3 5 5 4" xfId="20613"/>
    <cellStyle name="Normal 29 3 5 6" xfId="20614"/>
    <cellStyle name="Normal 29 3 5 6 2" xfId="20615"/>
    <cellStyle name="Normal 29 3 5 6 2 2" xfId="20616"/>
    <cellStyle name="Normal 29 3 5 6 2 2 2" xfId="20617"/>
    <cellStyle name="Normal 29 3 5 6 2 3" xfId="20618"/>
    <cellStyle name="Normal 29 3 5 6 3" xfId="20619"/>
    <cellStyle name="Normal 29 3 5 6 3 2" xfId="20620"/>
    <cellStyle name="Normal 29 3 5 6 4" xfId="20621"/>
    <cellStyle name="Normal 29 3 5 7" xfId="20622"/>
    <cellStyle name="Normal 29 3 5 7 2" xfId="20623"/>
    <cellStyle name="Normal 29 3 5 7 2 2" xfId="20624"/>
    <cellStyle name="Normal 29 3 5 7 3" xfId="20625"/>
    <cellStyle name="Normal 29 3 5 8" xfId="20626"/>
    <cellStyle name="Normal 29 3 5 8 2" xfId="20627"/>
    <cellStyle name="Normal 29 3 5 9" xfId="20628"/>
    <cellStyle name="Normal 29 4" xfId="20629"/>
    <cellStyle name="Normal 29 5" xfId="20630"/>
    <cellStyle name="Normal 29 6" xfId="20631"/>
    <cellStyle name="Normal 29 6 2" xfId="20632"/>
    <cellStyle name="Normal 29 6 2 2" xfId="20633"/>
    <cellStyle name="Normal 29 6 2 2 2" xfId="20634"/>
    <cellStyle name="Normal 29 6 2 2 2 2" xfId="20635"/>
    <cellStyle name="Normal 29 6 2 2 2 2 2" xfId="20636"/>
    <cellStyle name="Normal 29 6 2 2 2 3" xfId="20637"/>
    <cellStyle name="Normal 29 6 2 2 3" xfId="20638"/>
    <cellStyle name="Normal 29 6 2 2 3 2" xfId="20639"/>
    <cellStyle name="Normal 29 6 2 2 4" xfId="20640"/>
    <cellStyle name="Normal 29 6 2 3" xfId="20641"/>
    <cellStyle name="Normal 29 6 2 3 2" xfId="20642"/>
    <cellStyle name="Normal 29 6 2 3 2 2" xfId="20643"/>
    <cellStyle name="Normal 29 6 2 3 2 2 2" xfId="20644"/>
    <cellStyle name="Normal 29 6 2 3 2 3" xfId="20645"/>
    <cellStyle name="Normal 29 6 2 3 3" xfId="20646"/>
    <cellStyle name="Normal 29 6 2 3 3 2" xfId="20647"/>
    <cellStyle name="Normal 29 6 2 3 4" xfId="20648"/>
    <cellStyle name="Normal 29 6 2 4" xfId="20649"/>
    <cellStyle name="Normal 29 6 2 4 2" xfId="20650"/>
    <cellStyle name="Normal 29 6 2 4 2 2" xfId="20651"/>
    <cellStyle name="Normal 29 6 2 4 3" xfId="20652"/>
    <cellStyle name="Normal 29 6 2 5" xfId="20653"/>
    <cellStyle name="Normal 29 6 2 5 2" xfId="20654"/>
    <cellStyle name="Normal 29 6 2 6" xfId="20655"/>
    <cellStyle name="Normal 29 6 3" xfId="20656"/>
    <cellStyle name="Normal 29 6 3 2" xfId="20657"/>
    <cellStyle name="Normal 29 6 3 2 2" xfId="20658"/>
    <cellStyle name="Normal 29 6 3 2 2 2" xfId="20659"/>
    <cellStyle name="Normal 29 6 3 2 2 2 2" xfId="20660"/>
    <cellStyle name="Normal 29 6 3 2 2 3" xfId="20661"/>
    <cellStyle name="Normal 29 6 3 2 3" xfId="20662"/>
    <cellStyle name="Normal 29 6 3 2 3 2" xfId="20663"/>
    <cellStyle name="Normal 29 6 3 2 4" xfId="20664"/>
    <cellStyle name="Normal 29 6 3 3" xfId="20665"/>
    <cellStyle name="Normal 29 6 3 3 2" xfId="20666"/>
    <cellStyle name="Normal 29 6 3 3 2 2" xfId="20667"/>
    <cellStyle name="Normal 29 6 3 3 2 2 2" xfId="20668"/>
    <cellStyle name="Normal 29 6 3 3 2 3" xfId="20669"/>
    <cellStyle name="Normal 29 6 3 3 3" xfId="20670"/>
    <cellStyle name="Normal 29 6 3 3 3 2" xfId="20671"/>
    <cellStyle name="Normal 29 6 3 3 4" xfId="20672"/>
    <cellStyle name="Normal 29 6 3 4" xfId="20673"/>
    <cellStyle name="Normal 29 6 3 4 2" xfId="20674"/>
    <cellStyle name="Normal 29 6 3 4 2 2" xfId="20675"/>
    <cellStyle name="Normal 29 6 3 4 3" xfId="20676"/>
    <cellStyle name="Normal 29 6 3 5" xfId="20677"/>
    <cellStyle name="Normal 29 6 3 5 2" xfId="20678"/>
    <cellStyle name="Normal 29 6 3 6" xfId="20679"/>
    <cellStyle name="Normal 29 6 4" xfId="20680"/>
    <cellStyle name="Normal 29 6 4 2" xfId="20681"/>
    <cellStyle name="Normal 29 6 4 2 2" xfId="20682"/>
    <cellStyle name="Normal 29 6 4 2 2 2" xfId="20683"/>
    <cellStyle name="Normal 29 6 4 2 2 2 2" xfId="20684"/>
    <cellStyle name="Normal 29 6 4 2 2 3" xfId="20685"/>
    <cellStyle name="Normal 29 6 4 2 3" xfId="20686"/>
    <cellStyle name="Normal 29 6 4 2 3 2" xfId="20687"/>
    <cellStyle name="Normal 29 6 4 2 4" xfId="20688"/>
    <cellStyle name="Normal 29 6 4 3" xfId="20689"/>
    <cellStyle name="Normal 29 6 4 3 2" xfId="20690"/>
    <cellStyle name="Normal 29 6 4 3 2 2" xfId="20691"/>
    <cellStyle name="Normal 29 6 4 3 2 2 2" xfId="20692"/>
    <cellStyle name="Normal 29 6 4 3 2 3" xfId="20693"/>
    <cellStyle name="Normal 29 6 4 3 3" xfId="20694"/>
    <cellStyle name="Normal 29 6 4 3 3 2" xfId="20695"/>
    <cellStyle name="Normal 29 6 4 3 4" xfId="20696"/>
    <cellStyle name="Normal 29 6 4 4" xfId="20697"/>
    <cellStyle name="Normal 29 6 4 4 2" xfId="20698"/>
    <cellStyle name="Normal 29 6 4 4 2 2" xfId="20699"/>
    <cellStyle name="Normal 29 6 4 4 3" xfId="20700"/>
    <cellStyle name="Normal 29 6 4 5" xfId="20701"/>
    <cellStyle name="Normal 29 6 4 5 2" xfId="20702"/>
    <cellStyle name="Normal 29 6 4 6" xfId="20703"/>
    <cellStyle name="Normal 29 6 5" xfId="20704"/>
    <cellStyle name="Normal 29 6 5 2" xfId="20705"/>
    <cellStyle name="Normal 29 6 5 2 2" xfId="20706"/>
    <cellStyle name="Normal 29 6 5 2 2 2" xfId="20707"/>
    <cellStyle name="Normal 29 6 5 2 3" xfId="20708"/>
    <cellStyle name="Normal 29 6 5 3" xfId="20709"/>
    <cellStyle name="Normal 29 6 5 3 2" xfId="20710"/>
    <cellStyle name="Normal 29 6 5 4" xfId="20711"/>
    <cellStyle name="Normal 29 6 6" xfId="20712"/>
    <cellStyle name="Normal 29 6 6 2" xfId="20713"/>
    <cellStyle name="Normal 29 6 6 2 2" xfId="20714"/>
    <cellStyle name="Normal 29 6 6 2 2 2" xfId="20715"/>
    <cellStyle name="Normal 29 6 6 2 3" xfId="20716"/>
    <cellStyle name="Normal 29 6 6 3" xfId="20717"/>
    <cellStyle name="Normal 29 6 6 3 2" xfId="20718"/>
    <cellStyle name="Normal 29 6 6 4" xfId="20719"/>
    <cellStyle name="Normal 29 6 7" xfId="20720"/>
    <cellStyle name="Normal 29 6 7 2" xfId="20721"/>
    <cellStyle name="Normal 29 6 7 2 2" xfId="20722"/>
    <cellStyle name="Normal 29 6 7 3" xfId="20723"/>
    <cellStyle name="Normal 29 6 8" xfId="20724"/>
    <cellStyle name="Normal 29 6 8 2" xfId="20725"/>
    <cellStyle name="Normal 29 6 9" xfId="20726"/>
    <cellStyle name="Normal 29 7" xfId="20727"/>
    <cellStyle name="Normal 29 7 2" xfId="20728"/>
    <cellStyle name="Normal 29 7 2 2" xfId="20729"/>
    <cellStyle name="Normal 29 7 2 2 2" xfId="20730"/>
    <cellStyle name="Normal 29 7 2 2 2 2" xfId="20731"/>
    <cellStyle name="Normal 29 7 2 2 2 2 2" xfId="20732"/>
    <cellStyle name="Normal 29 7 2 2 2 3" xfId="20733"/>
    <cellStyle name="Normal 29 7 2 2 3" xfId="20734"/>
    <cellStyle name="Normal 29 7 2 2 3 2" xfId="20735"/>
    <cellStyle name="Normal 29 7 2 2 4" xfId="20736"/>
    <cellStyle name="Normal 29 7 2 3" xfId="20737"/>
    <cellStyle name="Normal 29 7 2 3 2" xfId="20738"/>
    <cellStyle name="Normal 29 7 2 3 2 2" xfId="20739"/>
    <cellStyle name="Normal 29 7 2 3 2 2 2" xfId="20740"/>
    <cellStyle name="Normal 29 7 2 3 2 3" xfId="20741"/>
    <cellStyle name="Normal 29 7 2 3 3" xfId="20742"/>
    <cellStyle name="Normal 29 7 2 3 3 2" xfId="20743"/>
    <cellStyle name="Normal 29 7 2 3 4" xfId="20744"/>
    <cellStyle name="Normal 29 7 2 4" xfId="20745"/>
    <cellStyle name="Normal 29 7 2 4 2" xfId="20746"/>
    <cellStyle name="Normal 29 7 2 4 2 2" xfId="20747"/>
    <cellStyle name="Normal 29 7 2 4 3" xfId="20748"/>
    <cellStyle name="Normal 29 7 2 5" xfId="20749"/>
    <cellStyle name="Normal 29 7 2 5 2" xfId="20750"/>
    <cellStyle name="Normal 29 7 2 6" xfId="20751"/>
    <cellStyle name="Normal 29 7 3" xfId="20752"/>
    <cellStyle name="Normal 29 7 3 2" xfId="20753"/>
    <cellStyle name="Normal 29 7 3 2 2" xfId="20754"/>
    <cellStyle name="Normal 29 7 3 2 2 2" xfId="20755"/>
    <cellStyle name="Normal 29 7 3 2 2 2 2" xfId="20756"/>
    <cellStyle name="Normal 29 7 3 2 2 3" xfId="20757"/>
    <cellStyle name="Normal 29 7 3 2 3" xfId="20758"/>
    <cellStyle name="Normal 29 7 3 2 3 2" xfId="20759"/>
    <cellStyle name="Normal 29 7 3 2 4" xfId="20760"/>
    <cellStyle name="Normal 29 7 3 3" xfId="20761"/>
    <cellStyle name="Normal 29 7 3 3 2" xfId="20762"/>
    <cellStyle name="Normal 29 7 3 3 2 2" xfId="20763"/>
    <cellStyle name="Normal 29 7 3 3 2 2 2" xfId="20764"/>
    <cellStyle name="Normal 29 7 3 3 2 3" xfId="20765"/>
    <cellStyle name="Normal 29 7 3 3 3" xfId="20766"/>
    <cellStyle name="Normal 29 7 3 3 3 2" xfId="20767"/>
    <cellStyle name="Normal 29 7 3 3 4" xfId="20768"/>
    <cellStyle name="Normal 29 7 3 4" xfId="20769"/>
    <cellStyle name="Normal 29 7 3 4 2" xfId="20770"/>
    <cellStyle name="Normal 29 7 3 4 2 2" xfId="20771"/>
    <cellStyle name="Normal 29 7 3 4 3" xfId="20772"/>
    <cellStyle name="Normal 29 7 3 5" xfId="20773"/>
    <cellStyle name="Normal 29 7 3 5 2" xfId="20774"/>
    <cellStyle name="Normal 29 7 3 6" xfId="20775"/>
    <cellStyle name="Normal 29 7 4" xfId="20776"/>
    <cellStyle name="Normal 29 7 4 2" xfId="20777"/>
    <cellStyle name="Normal 29 7 4 2 2" xfId="20778"/>
    <cellStyle name="Normal 29 7 4 2 2 2" xfId="20779"/>
    <cellStyle name="Normal 29 7 4 2 2 2 2" xfId="20780"/>
    <cellStyle name="Normal 29 7 4 2 2 3" xfId="20781"/>
    <cellStyle name="Normal 29 7 4 2 3" xfId="20782"/>
    <cellStyle name="Normal 29 7 4 2 3 2" xfId="20783"/>
    <cellStyle name="Normal 29 7 4 2 4" xfId="20784"/>
    <cellStyle name="Normal 29 7 4 3" xfId="20785"/>
    <cellStyle name="Normal 29 7 4 3 2" xfId="20786"/>
    <cellStyle name="Normal 29 7 4 3 2 2" xfId="20787"/>
    <cellStyle name="Normal 29 7 4 3 2 2 2" xfId="20788"/>
    <cellStyle name="Normal 29 7 4 3 2 3" xfId="20789"/>
    <cellStyle name="Normal 29 7 4 3 3" xfId="20790"/>
    <cellStyle name="Normal 29 7 4 3 3 2" xfId="20791"/>
    <cellStyle name="Normal 29 7 4 3 4" xfId="20792"/>
    <cellStyle name="Normal 29 7 4 4" xfId="20793"/>
    <cellStyle name="Normal 29 7 4 4 2" xfId="20794"/>
    <cellStyle name="Normal 29 7 4 4 2 2" xfId="20795"/>
    <cellStyle name="Normal 29 7 4 4 3" xfId="20796"/>
    <cellStyle name="Normal 29 7 4 5" xfId="20797"/>
    <cellStyle name="Normal 29 7 4 5 2" xfId="20798"/>
    <cellStyle name="Normal 29 7 4 6" xfId="20799"/>
    <cellStyle name="Normal 29 7 5" xfId="20800"/>
    <cellStyle name="Normal 29 7 5 2" xfId="20801"/>
    <cellStyle name="Normal 29 7 5 2 2" xfId="20802"/>
    <cellStyle name="Normal 29 7 5 2 2 2" xfId="20803"/>
    <cellStyle name="Normal 29 7 5 2 3" xfId="20804"/>
    <cellStyle name="Normal 29 7 5 3" xfId="20805"/>
    <cellStyle name="Normal 29 7 5 3 2" xfId="20806"/>
    <cellStyle name="Normal 29 7 5 4" xfId="20807"/>
    <cellStyle name="Normal 29 7 6" xfId="20808"/>
    <cellStyle name="Normal 29 7 6 2" xfId="20809"/>
    <cellStyle name="Normal 29 7 6 2 2" xfId="20810"/>
    <cellStyle name="Normal 29 7 6 2 2 2" xfId="20811"/>
    <cellStyle name="Normal 29 7 6 2 3" xfId="20812"/>
    <cellStyle name="Normal 29 7 6 3" xfId="20813"/>
    <cellStyle name="Normal 29 7 6 3 2" xfId="20814"/>
    <cellStyle name="Normal 29 7 6 4" xfId="20815"/>
    <cellStyle name="Normal 29 7 7" xfId="20816"/>
    <cellStyle name="Normal 29 7 7 2" xfId="20817"/>
    <cellStyle name="Normal 29 7 7 2 2" xfId="20818"/>
    <cellStyle name="Normal 29 7 7 3" xfId="20819"/>
    <cellStyle name="Normal 29 7 8" xfId="20820"/>
    <cellStyle name="Normal 29 7 8 2" xfId="20821"/>
    <cellStyle name="Normal 29 7 9" xfId="20822"/>
    <cellStyle name="Normal 29 8" xfId="20823"/>
    <cellStyle name="Normal 29 8 2" xfId="20824"/>
    <cellStyle name="Normal 29 8 2 2" xfId="20825"/>
    <cellStyle name="Normal 29 8 2 2 2" xfId="20826"/>
    <cellStyle name="Normal 29 8 2 2 2 2" xfId="20827"/>
    <cellStyle name="Normal 29 8 2 2 2 2 2" xfId="20828"/>
    <cellStyle name="Normal 29 8 2 2 2 3" xfId="20829"/>
    <cellStyle name="Normal 29 8 2 2 3" xfId="20830"/>
    <cellStyle name="Normal 29 8 2 2 3 2" xfId="20831"/>
    <cellStyle name="Normal 29 8 2 2 4" xfId="20832"/>
    <cellStyle name="Normal 29 8 2 3" xfId="20833"/>
    <cellStyle name="Normal 29 8 2 3 2" xfId="20834"/>
    <cellStyle name="Normal 29 8 2 3 2 2" xfId="20835"/>
    <cellStyle name="Normal 29 8 2 3 2 2 2" xfId="20836"/>
    <cellStyle name="Normal 29 8 2 3 2 3" xfId="20837"/>
    <cellStyle name="Normal 29 8 2 3 3" xfId="20838"/>
    <cellStyle name="Normal 29 8 2 3 3 2" xfId="20839"/>
    <cellStyle name="Normal 29 8 2 3 4" xfId="20840"/>
    <cellStyle name="Normal 29 8 2 4" xfId="20841"/>
    <cellStyle name="Normal 29 8 2 4 2" xfId="20842"/>
    <cellStyle name="Normal 29 8 2 4 2 2" xfId="20843"/>
    <cellStyle name="Normal 29 8 2 4 3" xfId="20844"/>
    <cellStyle name="Normal 29 8 2 5" xfId="20845"/>
    <cellStyle name="Normal 29 8 2 5 2" xfId="20846"/>
    <cellStyle name="Normal 29 8 2 6" xfId="20847"/>
    <cellStyle name="Normal 29 8 3" xfId="20848"/>
    <cellStyle name="Normal 29 8 3 2" xfId="20849"/>
    <cellStyle name="Normal 29 8 3 2 2" xfId="20850"/>
    <cellStyle name="Normal 29 8 3 2 2 2" xfId="20851"/>
    <cellStyle name="Normal 29 8 3 2 2 2 2" xfId="20852"/>
    <cellStyle name="Normal 29 8 3 2 2 3" xfId="20853"/>
    <cellStyle name="Normal 29 8 3 2 3" xfId="20854"/>
    <cellStyle name="Normal 29 8 3 2 3 2" xfId="20855"/>
    <cellStyle name="Normal 29 8 3 2 4" xfId="20856"/>
    <cellStyle name="Normal 29 8 3 3" xfId="20857"/>
    <cellStyle name="Normal 29 8 3 3 2" xfId="20858"/>
    <cellStyle name="Normal 29 8 3 3 2 2" xfId="20859"/>
    <cellStyle name="Normal 29 8 3 3 2 2 2" xfId="20860"/>
    <cellStyle name="Normal 29 8 3 3 2 3" xfId="20861"/>
    <cellStyle name="Normal 29 8 3 3 3" xfId="20862"/>
    <cellStyle name="Normal 29 8 3 3 3 2" xfId="20863"/>
    <cellStyle name="Normal 29 8 3 3 4" xfId="20864"/>
    <cellStyle name="Normal 29 8 3 4" xfId="20865"/>
    <cellStyle name="Normal 29 8 3 4 2" xfId="20866"/>
    <cellStyle name="Normal 29 8 3 4 2 2" xfId="20867"/>
    <cellStyle name="Normal 29 8 3 4 3" xfId="20868"/>
    <cellStyle name="Normal 29 8 3 5" xfId="20869"/>
    <cellStyle name="Normal 29 8 3 5 2" xfId="20870"/>
    <cellStyle name="Normal 29 8 3 6" xfId="20871"/>
    <cellStyle name="Normal 29 8 4" xfId="20872"/>
    <cellStyle name="Normal 29 8 4 2" xfId="20873"/>
    <cellStyle name="Normal 29 8 4 2 2" xfId="20874"/>
    <cellStyle name="Normal 29 8 4 2 2 2" xfId="20875"/>
    <cellStyle name="Normal 29 8 4 2 2 2 2" xfId="20876"/>
    <cellStyle name="Normal 29 8 4 2 2 3" xfId="20877"/>
    <cellStyle name="Normal 29 8 4 2 3" xfId="20878"/>
    <cellStyle name="Normal 29 8 4 2 3 2" xfId="20879"/>
    <cellStyle name="Normal 29 8 4 2 4" xfId="20880"/>
    <cellStyle name="Normal 29 8 4 3" xfId="20881"/>
    <cellStyle name="Normal 29 8 4 3 2" xfId="20882"/>
    <cellStyle name="Normal 29 8 4 3 2 2" xfId="20883"/>
    <cellStyle name="Normal 29 8 4 3 2 2 2" xfId="20884"/>
    <cellStyle name="Normal 29 8 4 3 2 3" xfId="20885"/>
    <cellStyle name="Normal 29 8 4 3 3" xfId="20886"/>
    <cellStyle name="Normal 29 8 4 3 3 2" xfId="20887"/>
    <cellStyle name="Normal 29 8 4 3 4" xfId="20888"/>
    <cellStyle name="Normal 29 8 4 4" xfId="20889"/>
    <cellStyle name="Normal 29 8 4 4 2" xfId="20890"/>
    <cellStyle name="Normal 29 8 4 4 2 2" xfId="20891"/>
    <cellStyle name="Normal 29 8 4 4 3" xfId="20892"/>
    <cellStyle name="Normal 29 8 4 5" xfId="20893"/>
    <cellStyle name="Normal 29 8 4 5 2" xfId="20894"/>
    <cellStyle name="Normal 29 8 4 6" xfId="20895"/>
    <cellStyle name="Normal 29 8 5" xfId="20896"/>
    <cellStyle name="Normal 29 8 5 2" xfId="20897"/>
    <cellStyle name="Normal 29 8 5 2 2" xfId="20898"/>
    <cellStyle name="Normal 29 8 5 2 2 2" xfId="20899"/>
    <cellStyle name="Normal 29 8 5 2 3" xfId="20900"/>
    <cellStyle name="Normal 29 8 5 3" xfId="20901"/>
    <cellStyle name="Normal 29 8 5 3 2" xfId="20902"/>
    <cellStyle name="Normal 29 8 5 4" xfId="20903"/>
    <cellStyle name="Normal 29 8 6" xfId="20904"/>
    <cellStyle name="Normal 29 8 6 2" xfId="20905"/>
    <cellStyle name="Normal 29 8 6 2 2" xfId="20906"/>
    <cellStyle name="Normal 29 8 6 2 2 2" xfId="20907"/>
    <cellStyle name="Normal 29 8 6 2 3" xfId="20908"/>
    <cellStyle name="Normal 29 8 6 3" xfId="20909"/>
    <cellStyle name="Normal 29 8 6 3 2" xfId="20910"/>
    <cellStyle name="Normal 29 8 6 4" xfId="20911"/>
    <cellStyle name="Normal 29 8 7" xfId="20912"/>
    <cellStyle name="Normal 29 8 7 2" xfId="20913"/>
    <cellStyle name="Normal 29 8 7 2 2" xfId="20914"/>
    <cellStyle name="Normal 29 8 7 3" xfId="20915"/>
    <cellStyle name="Normal 29 8 8" xfId="20916"/>
    <cellStyle name="Normal 29 8 8 2" xfId="20917"/>
    <cellStyle name="Normal 29 8 9" xfId="20918"/>
    <cellStyle name="Normal 29_Mar BFT_NB_0303" xfId="20919"/>
    <cellStyle name="Normal 290" xfId="20920"/>
    <cellStyle name="Normal 291" xfId="20921"/>
    <cellStyle name="Normal 292" xfId="20922"/>
    <cellStyle name="Normal 293" xfId="20923"/>
    <cellStyle name="Normal 294" xfId="20924"/>
    <cellStyle name="Normal 295" xfId="20925"/>
    <cellStyle name="Normal 296" xfId="20926"/>
    <cellStyle name="Normal 297" xfId="20927"/>
    <cellStyle name="Normal 298" xfId="20928"/>
    <cellStyle name="Normal 299" xfId="20929"/>
    <cellStyle name="Normal 3" xfId="20930"/>
    <cellStyle name="Normal 3 10" xfId="20931"/>
    <cellStyle name="Normal 3 10 2" xfId="20932"/>
    <cellStyle name="Normal 3 10 2 2" xfId="20933"/>
    <cellStyle name="Normal 3 10 2 2 2" xfId="20934"/>
    <cellStyle name="Normal 3 10 2 2 2 2" xfId="20935"/>
    <cellStyle name="Normal 3 10 2 2 3" xfId="20936"/>
    <cellStyle name="Normal 3 10 2 3" xfId="20937"/>
    <cellStyle name="Normal 3 10 2 3 2" xfId="20938"/>
    <cellStyle name="Normal 3 10 2 4" xfId="20939"/>
    <cellStyle name="Normal 3 10 3" xfId="20940"/>
    <cellStyle name="Normal 3 10 3 2" xfId="20941"/>
    <cellStyle name="Normal 3 10 3 2 2" xfId="20942"/>
    <cellStyle name="Normal 3 10 3 2 2 2" xfId="20943"/>
    <cellStyle name="Normal 3 10 3 2 3" xfId="20944"/>
    <cellStyle name="Normal 3 10 3 3" xfId="20945"/>
    <cellStyle name="Normal 3 10 3 3 2" xfId="20946"/>
    <cellStyle name="Normal 3 10 3 4" xfId="20947"/>
    <cellStyle name="Normal 3 10 4" xfId="20948"/>
    <cellStyle name="Normal 3 10 4 2" xfId="20949"/>
    <cellStyle name="Normal 3 10 4 2 2" xfId="20950"/>
    <cellStyle name="Normal 3 10 4 3" xfId="20951"/>
    <cellStyle name="Normal 3 10 5" xfId="20952"/>
    <cellStyle name="Normal 3 10 5 2" xfId="20953"/>
    <cellStyle name="Normal 3 10 6" xfId="20954"/>
    <cellStyle name="Normal 3 11" xfId="20955"/>
    <cellStyle name="Normal 3 12" xfId="20956"/>
    <cellStyle name="Normal 3 12 2" xfId="20957"/>
    <cellStyle name="Normal 3 12 2 2" xfId="20958"/>
    <cellStyle name="Normal 3 12 2 2 2" xfId="20959"/>
    <cellStyle name="Normal 3 12 2 2 2 2" xfId="20960"/>
    <cellStyle name="Normal 3 12 2 2 3" xfId="20961"/>
    <cellStyle name="Normal 3 12 2 3" xfId="20962"/>
    <cellStyle name="Normal 3 12 2 3 2" xfId="20963"/>
    <cellStyle name="Normal 3 12 2 4" xfId="20964"/>
    <cellStyle name="Normal 3 12 3" xfId="20965"/>
    <cellStyle name="Normal 3 12 3 2" xfId="20966"/>
    <cellStyle name="Normal 3 12 3 2 2" xfId="20967"/>
    <cellStyle name="Normal 3 12 3 2 2 2" xfId="20968"/>
    <cellStyle name="Normal 3 12 3 2 3" xfId="20969"/>
    <cellStyle name="Normal 3 12 3 3" xfId="20970"/>
    <cellStyle name="Normal 3 12 3 3 2" xfId="20971"/>
    <cellStyle name="Normal 3 12 3 4" xfId="20972"/>
    <cellStyle name="Normal 3 12 4" xfId="20973"/>
    <cellStyle name="Normal 3 12 4 2" xfId="20974"/>
    <cellStyle name="Normal 3 12 4 2 2" xfId="20975"/>
    <cellStyle name="Normal 3 12 4 3" xfId="20976"/>
    <cellStyle name="Normal 3 12 5" xfId="20977"/>
    <cellStyle name="Normal 3 12 5 2" xfId="20978"/>
    <cellStyle name="Normal 3 12 6" xfId="20979"/>
    <cellStyle name="Normal 3 13" xfId="20980"/>
    <cellStyle name="Normal 3 13 2" xfId="20981"/>
    <cellStyle name="Normal 3 13 2 2" xfId="20982"/>
    <cellStyle name="Normal 3 13 2 2 2" xfId="20983"/>
    <cellStyle name="Normal 3 13 2 3" xfId="20984"/>
    <cellStyle name="Normal 3 13 3" xfId="20985"/>
    <cellStyle name="Normal 3 13 3 2" xfId="20986"/>
    <cellStyle name="Normal 3 13 4" xfId="20987"/>
    <cellStyle name="Normal 3 14" xfId="20988"/>
    <cellStyle name="Normal 3 14 2" xfId="20989"/>
    <cellStyle name="Normal 3 14 2 2" xfId="20990"/>
    <cellStyle name="Normal 3 14 2 2 2" xfId="20991"/>
    <cellStyle name="Normal 3 14 2 3" xfId="20992"/>
    <cellStyle name="Normal 3 14 3" xfId="20993"/>
    <cellStyle name="Normal 3 14 3 2" xfId="20994"/>
    <cellStyle name="Normal 3 14 4" xfId="20995"/>
    <cellStyle name="Normal 3 15" xfId="20996"/>
    <cellStyle name="Normal 3 15 2" xfId="20997"/>
    <cellStyle name="Normal 3 15 2 2" xfId="20998"/>
    <cellStyle name="Normal 3 15 3" xfId="20999"/>
    <cellStyle name="Normal 3 2" xfId="21000"/>
    <cellStyle name="Normal 3 2 2" xfId="21001"/>
    <cellStyle name="Normal 3 3" xfId="21002"/>
    <cellStyle name="Normal 3 3 2" xfId="21003"/>
    <cellStyle name="Normal 3 4" xfId="21004"/>
    <cellStyle name="Normal 3 4 2" xfId="21005"/>
    <cellStyle name="Normal 3 5" xfId="21006"/>
    <cellStyle name="Normal 3 5 2" xfId="21007"/>
    <cellStyle name="Normal 3 6" xfId="21008"/>
    <cellStyle name="Normal 3 6 2" xfId="21009"/>
    <cellStyle name="Normal 3 6 3" xfId="21010"/>
    <cellStyle name="Normal 3 6 4" xfId="21011"/>
    <cellStyle name="Normal 3 7" xfId="21012"/>
    <cellStyle name="Normal 3 7 2" xfId="21013"/>
    <cellStyle name="Normal 3 8" xfId="21014"/>
    <cellStyle name="Normal 3 8 2" xfId="21015"/>
    <cellStyle name="Normal 3 8 2 2" xfId="21016"/>
    <cellStyle name="Normal 3 8 2 2 2" xfId="21017"/>
    <cellStyle name="Normal 3 8 2 2 2 2" xfId="21018"/>
    <cellStyle name="Normal 3 8 2 2 2 2 2" xfId="21019"/>
    <cellStyle name="Normal 3 8 2 2 2 3" xfId="21020"/>
    <cellStyle name="Normal 3 8 2 2 3" xfId="21021"/>
    <cellStyle name="Normal 3 8 2 2 3 2" xfId="21022"/>
    <cellStyle name="Normal 3 8 2 2 4" xfId="21023"/>
    <cellStyle name="Normal 3 8 2 3" xfId="21024"/>
    <cellStyle name="Normal 3 8 2 3 2" xfId="21025"/>
    <cellStyle name="Normal 3 8 2 3 2 2" xfId="21026"/>
    <cellStyle name="Normal 3 8 2 3 2 2 2" xfId="21027"/>
    <cellStyle name="Normal 3 8 2 3 2 3" xfId="21028"/>
    <cellStyle name="Normal 3 8 2 3 3" xfId="21029"/>
    <cellStyle name="Normal 3 8 2 3 3 2" xfId="21030"/>
    <cellStyle name="Normal 3 8 2 3 4" xfId="21031"/>
    <cellStyle name="Normal 3 8 2 4" xfId="21032"/>
    <cellStyle name="Normal 3 8 2 4 2" xfId="21033"/>
    <cellStyle name="Normal 3 8 2 4 2 2" xfId="21034"/>
    <cellStyle name="Normal 3 8 2 4 3" xfId="21035"/>
    <cellStyle name="Normal 3 8 2 5" xfId="21036"/>
    <cellStyle name="Normal 3 8 2 5 2" xfId="21037"/>
    <cellStyle name="Normal 3 8 2 6" xfId="21038"/>
    <cellStyle name="Normal 3 8 3" xfId="21039"/>
    <cellStyle name="Normal 3 8 3 2" xfId="21040"/>
    <cellStyle name="Normal 3 8 3 2 2" xfId="21041"/>
    <cellStyle name="Normal 3 8 3 2 2 2" xfId="21042"/>
    <cellStyle name="Normal 3 8 3 2 2 2 2" xfId="21043"/>
    <cellStyle name="Normal 3 8 3 2 2 3" xfId="21044"/>
    <cellStyle name="Normal 3 8 3 2 3" xfId="21045"/>
    <cellStyle name="Normal 3 8 3 2 3 2" xfId="21046"/>
    <cellStyle name="Normal 3 8 3 2 4" xfId="21047"/>
    <cellStyle name="Normal 3 8 3 3" xfId="21048"/>
    <cellStyle name="Normal 3 8 3 3 2" xfId="21049"/>
    <cellStyle name="Normal 3 8 3 3 2 2" xfId="21050"/>
    <cellStyle name="Normal 3 8 3 3 2 2 2" xfId="21051"/>
    <cellStyle name="Normal 3 8 3 3 2 3" xfId="21052"/>
    <cellStyle name="Normal 3 8 3 3 3" xfId="21053"/>
    <cellStyle name="Normal 3 8 3 3 3 2" xfId="21054"/>
    <cellStyle name="Normal 3 8 3 3 4" xfId="21055"/>
    <cellStyle name="Normal 3 8 3 4" xfId="21056"/>
    <cellStyle name="Normal 3 8 3 4 2" xfId="21057"/>
    <cellStyle name="Normal 3 8 3 4 2 2" xfId="21058"/>
    <cellStyle name="Normal 3 8 3 4 3" xfId="21059"/>
    <cellStyle name="Normal 3 8 3 5" xfId="21060"/>
    <cellStyle name="Normal 3 8 3 5 2" xfId="21061"/>
    <cellStyle name="Normal 3 8 3 6" xfId="21062"/>
    <cellStyle name="Normal 3 8 4" xfId="21063"/>
    <cellStyle name="Normal 3 8 4 2" xfId="21064"/>
    <cellStyle name="Normal 3 8 4 2 2" xfId="21065"/>
    <cellStyle name="Normal 3 8 4 2 2 2" xfId="21066"/>
    <cellStyle name="Normal 3 8 4 2 3" xfId="21067"/>
    <cellStyle name="Normal 3 8 4 3" xfId="21068"/>
    <cellStyle name="Normal 3 8 4 3 2" xfId="21069"/>
    <cellStyle name="Normal 3 8 4 4" xfId="21070"/>
    <cellStyle name="Normal 3 8 5" xfId="21071"/>
    <cellStyle name="Normal 3 8 5 2" xfId="21072"/>
    <cellStyle name="Normal 3 8 5 2 2" xfId="21073"/>
    <cellStyle name="Normal 3 8 5 2 2 2" xfId="21074"/>
    <cellStyle name="Normal 3 8 5 2 3" xfId="21075"/>
    <cellStyle name="Normal 3 8 5 3" xfId="21076"/>
    <cellStyle name="Normal 3 8 5 3 2" xfId="21077"/>
    <cellStyle name="Normal 3 8 5 4" xfId="21078"/>
    <cellStyle name="Normal 3 8 6" xfId="21079"/>
    <cellStyle name="Normal 3 8 6 2" xfId="21080"/>
    <cellStyle name="Normal 3 8 6 2 2" xfId="21081"/>
    <cellStyle name="Normal 3 8 6 3" xfId="21082"/>
    <cellStyle name="Normal 3 8 7" xfId="21083"/>
    <cellStyle name="Normal 3 8 7 2" xfId="21084"/>
    <cellStyle name="Normal 3 8 8" xfId="21085"/>
    <cellStyle name="Normal 3 9" xfId="21086"/>
    <cellStyle name="Normal 3 9 2" xfId="21087"/>
    <cellStyle name="Normal 3 9 2 2" xfId="21088"/>
    <cellStyle name="Normal 3 9 2 2 2" xfId="21089"/>
    <cellStyle name="Normal 3 9 2 2 2 2" xfId="21090"/>
    <cellStyle name="Normal 3 9 2 2 3" xfId="21091"/>
    <cellStyle name="Normal 3 9 2 3" xfId="21092"/>
    <cellStyle name="Normal 3 9 2 3 2" xfId="21093"/>
    <cellStyle name="Normal 3 9 2 4" xfId="21094"/>
    <cellStyle name="Normal 3 9 3" xfId="21095"/>
    <cellStyle name="Normal 3 9 3 2" xfId="21096"/>
    <cellStyle name="Normal 3 9 3 2 2" xfId="21097"/>
    <cellStyle name="Normal 3 9 3 2 2 2" xfId="21098"/>
    <cellStyle name="Normal 3 9 3 2 3" xfId="21099"/>
    <cellStyle name="Normal 3 9 3 3" xfId="21100"/>
    <cellStyle name="Normal 3 9 3 3 2" xfId="21101"/>
    <cellStyle name="Normal 3 9 3 4" xfId="21102"/>
    <cellStyle name="Normal 3 9 4" xfId="21103"/>
    <cellStyle name="Normal 3 9 4 2" xfId="21104"/>
    <cellStyle name="Normal 3 9 4 2 2" xfId="21105"/>
    <cellStyle name="Normal 3 9 4 3" xfId="21106"/>
    <cellStyle name="Normal 3 9 5" xfId="21107"/>
    <cellStyle name="Normal 3 9 5 2" xfId="21108"/>
    <cellStyle name="Normal 3 9 6" xfId="21109"/>
    <cellStyle name="Normal 3_Pricing - Q1FY10 (Sales) - Dec_Sales (3)" xfId="21110"/>
    <cellStyle name="Normal 30" xfId="21111"/>
    <cellStyle name="Normal 30 2" xfId="21112"/>
    <cellStyle name="Normal 30 2 2" xfId="21113"/>
    <cellStyle name="Normal 30 2 3" xfId="21114"/>
    <cellStyle name="Normal 30 3" xfId="21115"/>
    <cellStyle name="Normal 30 3 2" xfId="21116"/>
    <cellStyle name="Normal 30 3 2 2" xfId="21117"/>
    <cellStyle name="Normal 30 3 2 2 2" xfId="21118"/>
    <cellStyle name="Normal 30 3 2 2 2 2" xfId="21119"/>
    <cellStyle name="Normal 30 3 2 2 2 2 2" xfId="21120"/>
    <cellStyle name="Normal 30 3 2 2 2 2 2 2" xfId="21121"/>
    <cellStyle name="Normal 30 3 2 2 2 2 3" xfId="21122"/>
    <cellStyle name="Normal 30 3 2 2 2 3" xfId="21123"/>
    <cellStyle name="Normal 30 3 2 2 2 3 2" xfId="21124"/>
    <cellStyle name="Normal 30 3 2 2 2 4" xfId="21125"/>
    <cellStyle name="Normal 30 3 2 2 3" xfId="21126"/>
    <cellStyle name="Normal 30 3 2 2 3 2" xfId="21127"/>
    <cellStyle name="Normal 30 3 2 2 3 2 2" xfId="21128"/>
    <cellStyle name="Normal 30 3 2 2 3 2 2 2" xfId="21129"/>
    <cellStyle name="Normal 30 3 2 2 3 2 3" xfId="21130"/>
    <cellStyle name="Normal 30 3 2 2 3 3" xfId="21131"/>
    <cellStyle name="Normal 30 3 2 2 3 3 2" xfId="21132"/>
    <cellStyle name="Normal 30 3 2 2 3 4" xfId="21133"/>
    <cellStyle name="Normal 30 3 2 2 4" xfId="21134"/>
    <cellStyle name="Normal 30 3 2 2 4 2" xfId="21135"/>
    <cellStyle name="Normal 30 3 2 2 4 2 2" xfId="21136"/>
    <cellStyle name="Normal 30 3 2 2 4 3" xfId="21137"/>
    <cellStyle name="Normal 30 3 2 2 5" xfId="21138"/>
    <cellStyle name="Normal 30 3 2 2 5 2" xfId="21139"/>
    <cellStyle name="Normal 30 3 2 2 6" xfId="21140"/>
    <cellStyle name="Normal 30 3 2 3" xfId="21141"/>
    <cellStyle name="Normal 30 3 2 3 2" xfId="21142"/>
    <cellStyle name="Normal 30 3 2 3 2 2" xfId="21143"/>
    <cellStyle name="Normal 30 3 2 3 2 2 2" xfId="21144"/>
    <cellStyle name="Normal 30 3 2 3 2 2 2 2" xfId="21145"/>
    <cellStyle name="Normal 30 3 2 3 2 2 3" xfId="21146"/>
    <cellStyle name="Normal 30 3 2 3 2 3" xfId="21147"/>
    <cellStyle name="Normal 30 3 2 3 2 3 2" xfId="21148"/>
    <cellStyle name="Normal 30 3 2 3 2 4" xfId="21149"/>
    <cellStyle name="Normal 30 3 2 3 3" xfId="21150"/>
    <cellStyle name="Normal 30 3 2 3 3 2" xfId="21151"/>
    <cellStyle name="Normal 30 3 2 3 3 2 2" xfId="21152"/>
    <cellStyle name="Normal 30 3 2 3 3 2 2 2" xfId="21153"/>
    <cellStyle name="Normal 30 3 2 3 3 2 3" xfId="21154"/>
    <cellStyle name="Normal 30 3 2 3 3 3" xfId="21155"/>
    <cellStyle name="Normal 30 3 2 3 3 3 2" xfId="21156"/>
    <cellStyle name="Normal 30 3 2 3 3 4" xfId="21157"/>
    <cellStyle name="Normal 30 3 2 3 4" xfId="21158"/>
    <cellStyle name="Normal 30 3 2 3 4 2" xfId="21159"/>
    <cellStyle name="Normal 30 3 2 3 4 2 2" xfId="21160"/>
    <cellStyle name="Normal 30 3 2 3 4 3" xfId="21161"/>
    <cellStyle name="Normal 30 3 2 3 5" xfId="21162"/>
    <cellStyle name="Normal 30 3 2 3 5 2" xfId="21163"/>
    <cellStyle name="Normal 30 3 2 3 6" xfId="21164"/>
    <cellStyle name="Normal 30 3 2 4" xfId="21165"/>
    <cellStyle name="Normal 30 3 2 4 2" xfId="21166"/>
    <cellStyle name="Normal 30 3 2 4 2 2" xfId="21167"/>
    <cellStyle name="Normal 30 3 2 4 2 2 2" xfId="21168"/>
    <cellStyle name="Normal 30 3 2 4 2 2 2 2" xfId="21169"/>
    <cellStyle name="Normal 30 3 2 4 2 2 3" xfId="21170"/>
    <cellStyle name="Normal 30 3 2 4 2 3" xfId="21171"/>
    <cellStyle name="Normal 30 3 2 4 2 3 2" xfId="21172"/>
    <cellStyle name="Normal 30 3 2 4 2 4" xfId="21173"/>
    <cellStyle name="Normal 30 3 2 4 3" xfId="21174"/>
    <cellStyle name="Normal 30 3 2 4 3 2" xfId="21175"/>
    <cellStyle name="Normal 30 3 2 4 3 2 2" xfId="21176"/>
    <cellStyle name="Normal 30 3 2 4 3 2 2 2" xfId="21177"/>
    <cellStyle name="Normal 30 3 2 4 3 2 3" xfId="21178"/>
    <cellStyle name="Normal 30 3 2 4 3 3" xfId="21179"/>
    <cellStyle name="Normal 30 3 2 4 3 3 2" xfId="21180"/>
    <cellStyle name="Normal 30 3 2 4 3 4" xfId="21181"/>
    <cellStyle name="Normal 30 3 2 4 4" xfId="21182"/>
    <cellStyle name="Normal 30 3 2 4 4 2" xfId="21183"/>
    <cellStyle name="Normal 30 3 2 4 4 2 2" xfId="21184"/>
    <cellStyle name="Normal 30 3 2 4 4 3" xfId="21185"/>
    <cellStyle name="Normal 30 3 2 4 5" xfId="21186"/>
    <cellStyle name="Normal 30 3 2 4 5 2" xfId="21187"/>
    <cellStyle name="Normal 30 3 2 4 6" xfId="21188"/>
    <cellStyle name="Normal 30 3 2 5" xfId="21189"/>
    <cellStyle name="Normal 30 3 2 5 2" xfId="21190"/>
    <cellStyle name="Normal 30 3 2 5 2 2" xfId="21191"/>
    <cellStyle name="Normal 30 3 2 5 2 2 2" xfId="21192"/>
    <cellStyle name="Normal 30 3 2 5 2 3" xfId="21193"/>
    <cellStyle name="Normal 30 3 2 5 3" xfId="21194"/>
    <cellStyle name="Normal 30 3 2 5 3 2" xfId="21195"/>
    <cellStyle name="Normal 30 3 2 5 4" xfId="21196"/>
    <cellStyle name="Normal 30 3 2 6" xfId="21197"/>
    <cellStyle name="Normal 30 3 2 6 2" xfId="21198"/>
    <cellStyle name="Normal 30 3 2 6 2 2" xfId="21199"/>
    <cellStyle name="Normal 30 3 2 6 2 2 2" xfId="21200"/>
    <cellStyle name="Normal 30 3 2 6 2 3" xfId="21201"/>
    <cellStyle name="Normal 30 3 2 6 3" xfId="21202"/>
    <cellStyle name="Normal 30 3 2 6 3 2" xfId="21203"/>
    <cellStyle name="Normal 30 3 2 6 4" xfId="21204"/>
    <cellStyle name="Normal 30 3 2 7" xfId="21205"/>
    <cellStyle name="Normal 30 3 2 7 2" xfId="21206"/>
    <cellStyle name="Normal 30 3 2 7 2 2" xfId="21207"/>
    <cellStyle name="Normal 30 3 2 7 3" xfId="21208"/>
    <cellStyle name="Normal 30 3 2 8" xfId="21209"/>
    <cellStyle name="Normal 30 3 2 8 2" xfId="21210"/>
    <cellStyle name="Normal 30 3 2 9" xfId="21211"/>
    <cellStyle name="Normal 30 3 3" xfId="21212"/>
    <cellStyle name="Normal 30 3 3 2" xfId="21213"/>
    <cellStyle name="Normal 30 3 3 2 2" xfId="21214"/>
    <cellStyle name="Normal 30 3 3 2 2 2" xfId="21215"/>
    <cellStyle name="Normal 30 3 3 2 2 2 2" xfId="21216"/>
    <cellStyle name="Normal 30 3 3 2 2 2 2 2" xfId="21217"/>
    <cellStyle name="Normal 30 3 3 2 2 2 3" xfId="21218"/>
    <cellStyle name="Normal 30 3 3 2 2 3" xfId="21219"/>
    <cellStyle name="Normal 30 3 3 2 2 3 2" xfId="21220"/>
    <cellStyle name="Normal 30 3 3 2 2 4" xfId="21221"/>
    <cellStyle name="Normal 30 3 3 2 3" xfId="21222"/>
    <cellStyle name="Normal 30 3 3 2 3 2" xfId="21223"/>
    <cellStyle name="Normal 30 3 3 2 3 2 2" xfId="21224"/>
    <cellStyle name="Normal 30 3 3 2 3 2 2 2" xfId="21225"/>
    <cellStyle name="Normal 30 3 3 2 3 2 3" xfId="21226"/>
    <cellStyle name="Normal 30 3 3 2 3 3" xfId="21227"/>
    <cellStyle name="Normal 30 3 3 2 3 3 2" xfId="21228"/>
    <cellStyle name="Normal 30 3 3 2 3 4" xfId="21229"/>
    <cellStyle name="Normal 30 3 3 2 4" xfId="21230"/>
    <cellStyle name="Normal 30 3 3 2 4 2" xfId="21231"/>
    <cellStyle name="Normal 30 3 3 2 4 2 2" xfId="21232"/>
    <cellStyle name="Normal 30 3 3 2 4 3" xfId="21233"/>
    <cellStyle name="Normal 30 3 3 2 5" xfId="21234"/>
    <cellStyle name="Normal 30 3 3 2 5 2" xfId="21235"/>
    <cellStyle name="Normal 30 3 3 2 6" xfId="21236"/>
    <cellStyle name="Normal 30 3 3 3" xfId="21237"/>
    <cellStyle name="Normal 30 3 3 3 2" xfId="21238"/>
    <cellStyle name="Normal 30 3 3 3 2 2" xfId="21239"/>
    <cellStyle name="Normal 30 3 3 3 2 2 2" xfId="21240"/>
    <cellStyle name="Normal 30 3 3 3 2 2 2 2" xfId="21241"/>
    <cellStyle name="Normal 30 3 3 3 2 2 3" xfId="21242"/>
    <cellStyle name="Normal 30 3 3 3 2 3" xfId="21243"/>
    <cellStyle name="Normal 30 3 3 3 2 3 2" xfId="21244"/>
    <cellStyle name="Normal 30 3 3 3 2 4" xfId="21245"/>
    <cellStyle name="Normal 30 3 3 3 3" xfId="21246"/>
    <cellStyle name="Normal 30 3 3 3 3 2" xfId="21247"/>
    <cellStyle name="Normal 30 3 3 3 3 2 2" xfId="21248"/>
    <cellStyle name="Normal 30 3 3 3 3 2 2 2" xfId="21249"/>
    <cellStyle name="Normal 30 3 3 3 3 2 3" xfId="21250"/>
    <cellStyle name="Normal 30 3 3 3 3 3" xfId="21251"/>
    <cellStyle name="Normal 30 3 3 3 3 3 2" xfId="21252"/>
    <cellStyle name="Normal 30 3 3 3 3 4" xfId="21253"/>
    <cellStyle name="Normal 30 3 3 3 4" xfId="21254"/>
    <cellStyle name="Normal 30 3 3 3 4 2" xfId="21255"/>
    <cellStyle name="Normal 30 3 3 3 4 2 2" xfId="21256"/>
    <cellStyle name="Normal 30 3 3 3 4 3" xfId="21257"/>
    <cellStyle name="Normal 30 3 3 3 5" xfId="21258"/>
    <cellStyle name="Normal 30 3 3 3 5 2" xfId="21259"/>
    <cellStyle name="Normal 30 3 3 3 6" xfId="21260"/>
    <cellStyle name="Normal 30 3 3 4" xfId="21261"/>
    <cellStyle name="Normal 30 3 3 4 2" xfId="21262"/>
    <cellStyle name="Normal 30 3 3 4 2 2" xfId="21263"/>
    <cellStyle name="Normal 30 3 3 4 2 2 2" xfId="21264"/>
    <cellStyle name="Normal 30 3 3 4 2 2 2 2" xfId="21265"/>
    <cellStyle name="Normal 30 3 3 4 2 2 3" xfId="21266"/>
    <cellStyle name="Normal 30 3 3 4 2 3" xfId="21267"/>
    <cellStyle name="Normal 30 3 3 4 2 3 2" xfId="21268"/>
    <cellStyle name="Normal 30 3 3 4 2 4" xfId="21269"/>
    <cellStyle name="Normal 30 3 3 4 3" xfId="21270"/>
    <cellStyle name="Normal 30 3 3 4 3 2" xfId="21271"/>
    <cellStyle name="Normal 30 3 3 4 3 2 2" xfId="21272"/>
    <cellStyle name="Normal 30 3 3 4 3 2 2 2" xfId="21273"/>
    <cellStyle name="Normal 30 3 3 4 3 2 3" xfId="21274"/>
    <cellStyle name="Normal 30 3 3 4 3 3" xfId="21275"/>
    <cellStyle name="Normal 30 3 3 4 3 3 2" xfId="21276"/>
    <cellStyle name="Normal 30 3 3 4 3 4" xfId="21277"/>
    <cellStyle name="Normal 30 3 3 4 4" xfId="21278"/>
    <cellStyle name="Normal 30 3 3 4 4 2" xfId="21279"/>
    <cellStyle name="Normal 30 3 3 4 4 2 2" xfId="21280"/>
    <cellStyle name="Normal 30 3 3 4 4 3" xfId="21281"/>
    <cellStyle name="Normal 30 3 3 4 5" xfId="21282"/>
    <cellStyle name="Normal 30 3 3 4 5 2" xfId="21283"/>
    <cellStyle name="Normal 30 3 3 4 6" xfId="21284"/>
    <cellStyle name="Normal 30 3 3 5" xfId="21285"/>
    <cellStyle name="Normal 30 3 3 5 2" xfId="21286"/>
    <cellStyle name="Normal 30 3 3 5 2 2" xfId="21287"/>
    <cellStyle name="Normal 30 3 3 5 2 2 2" xfId="21288"/>
    <cellStyle name="Normal 30 3 3 5 2 3" xfId="21289"/>
    <cellStyle name="Normal 30 3 3 5 3" xfId="21290"/>
    <cellStyle name="Normal 30 3 3 5 3 2" xfId="21291"/>
    <cellStyle name="Normal 30 3 3 5 4" xfId="21292"/>
    <cellStyle name="Normal 30 3 3 6" xfId="21293"/>
    <cellStyle name="Normal 30 3 3 6 2" xfId="21294"/>
    <cellStyle name="Normal 30 3 3 6 2 2" xfId="21295"/>
    <cellStyle name="Normal 30 3 3 6 2 2 2" xfId="21296"/>
    <cellStyle name="Normal 30 3 3 6 2 3" xfId="21297"/>
    <cellStyle name="Normal 30 3 3 6 3" xfId="21298"/>
    <cellStyle name="Normal 30 3 3 6 3 2" xfId="21299"/>
    <cellStyle name="Normal 30 3 3 6 4" xfId="21300"/>
    <cellStyle name="Normal 30 3 3 7" xfId="21301"/>
    <cellStyle name="Normal 30 3 3 7 2" xfId="21302"/>
    <cellStyle name="Normal 30 3 3 7 2 2" xfId="21303"/>
    <cellStyle name="Normal 30 3 3 7 3" xfId="21304"/>
    <cellStyle name="Normal 30 3 3 8" xfId="21305"/>
    <cellStyle name="Normal 30 3 3 8 2" xfId="21306"/>
    <cellStyle name="Normal 30 3 3 9" xfId="21307"/>
    <cellStyle name="Normal 30 3 4" xfId="21308"/>
    <cellStyle name="Normal 30 3 4 2" xfId="21309"/>
    <cellStyle name="Normal 30 3 4 2 2" xfId="21310"/>
    <cellStyle name="Normal 30 3 4 2 2 2" xfId="21311"/>
    <cellStyle name="Normal 30 3 4 2 2 2 2" xfId="21312"/>
    <cellStyle name="Normal 30 3 4 2 2 2 2 2" xfId="21313"/>
    <cellStyle name="Normal 30 3 4 2 2 2 3" xfId="21314"/>
    <cellStyle name="Normal 30 3 4 2 2 3" xfId="21315"/>
    <cellStyle name="Normal 30 3 4 2 2 3 2" xfId="21316"/>
    <cellStyle name="Normal 30 3 4 2 2 4" xfId="21317"/>
    <cellStyle name="Normal 30 3 4 2 3" xfId="21318"/>
    <cellStyle name="Normal 30 3 4 2 3 2" xfId="21319"/>
    <cellStyle name="Normal 30 3 4 2 3 2 2" xfId="21320"/>
    <cellStyle name="Normal 30 3 4 2 3 2 2 2" xfId="21321"/>
    <cellStyle name="Normal 30 3 4 2 3 2 3" xfId="21322"/>
    <cellStyle name="Normal 30 3 4 2 3 3" xfId="21323"/>
    <cellStyle name="Normal 30 3 4 2 3 3 2" xfId="21324"/>
    <cellStyle name="Normal 30 3 4 2 3 4" xfId="21325"/>
    <cellStyle name="Normal 30 3 4 2 4" xfId="21326"/>
    <cellStyle name="Normal 30 3 4 2 4 2" xfId="21327"/>
    <cellStyle name="Normal 30 3 4 2 4 2 2" xfId="21328"/>
    <cellStyle name="Normal 30 3 4 2 4 3" xfId="21329"/>
    <cellStyle name="Normal 30 3 4 2 5" xfId="21330"/>
    <cellStyle name="Normal 30 3 4 2 5 2" xfId="21331"/>
    <cellStyle name="Normal 30 3 4 2 6" xfId="21332"/>
    <cellStyle name="Normal 30 3 4 3" xfId="21333"/>
    <cellStyle name="Normal 30 3 4 3 2" xfId="21334"/>
    <cellStyle name="Normal 30 3 4 3 2 2" xfId="21335"/>
    <cellStyle name="Normal 30 3 4 3 2 2 2" xfId="21336"/>
    <cellStyle name="Normal 30 3 4 3 2 2 2 2" xfId="21337"/>
    <cellStyle name="Normal 30 3 4 3 2 2 3" xfId="21338"/>
    <cellStyle name="Normal 30 3 4 3 2 3" xfId="21339"/>
    <cellStyle name="Normal 30 3 4 3 2 3 2" xfId="21340"/>
    <cellStyle name="Normal 30 3 4 3 2 4" xfId="21341"/>
    <cellStyle name="Normal 30 3 4 3 3" xfId="21342"/>
    <cellStyle name="Normal 30 3 4 3 3 2" xfId="21343"/>
    <cellStyle name="Normal 30 3 4 3 3 2 2" xfId="21344"/>
    <cellStyle name="Normal 30 3 4 3 3 2 2 2" xfId="21345"/>
    <cellStyle name="Normal 30 3 4 3 3 2 3" xfId="21346"/>
    <cellStyle name="Normal 30 3 4 3 3 3" xfId="21347"/>
    <cellStyle name="Normal 30 3 4 3 3 3 2" xfId="21348"/>
    <cellStyle name="Normal 30 3 4 3 3 4" xfId="21349"/>
    <cellStyle name="Normal 30 3 4 3 4" xfId="21350"/>
    <cellStyle name="Normal 30 3 4 3 4 2" xfId="21351"/>
    <cellStyle name="Normal 30 3 4 3 4 2 2" xfId="21352"/>
    <cellStyle name="Normal 30 3 4 3 4 3" xfId="21353"/>
    <cellStyle name="Normal 30 3 4 3 5" xfId="21354"/>
    <cellStyle name="Normal 30 3 4 3 5 2" xfId="21355"/>
    <cellStyle name="Normal 30 3 4 3 6" xfId="21356"/>
    <cellStyle name="Normal 30 3 4 4" xfId="21357"/>
    <cellStyle name="Normal 30 3 4 4 2" xfId="21358"/>
    <cellStyle name="Normal 30 3 4 4 2 2" xfId="21359"/>
    <cellStyle name="Normal 30 3 4 4 2 2 2" xfId="21360"/>
    <cellStyle name="Normal 30 3 4 4 2 2 2 2" xfId="21361"/>
    <cellStyle name="Normal 30 3 4 4 2 2 3" xfId="21362"/>
    <cellStyle name="Normal 30 3 4 4 2 3" xfId="21363"/>
    <cellStyle name="Normal 30 3 4 4 2 3 2" xfId="21364"/>
    <cellStyle name="Normal 30 3 4 4 2 4" xfId="21365"/>
    <cellStyle name="Normal 30 3 4 4 3" xfId="21366"/>
    <cellStyle name="Normal 30 3 4 4 3 2" xfId="21367"/>
    <cellStyle name="Normal 30 3 4 4 3 2 2" xfId="21368"/>
    <cellStyle name="Normal 30 3 4 4 3 2 2 2" xfId="21369"/>
    <cellStyle name="Normal 30 3 4 4 3 2 3" xfId="21370"/>
    <cellStyle name="Normal 30 3 4 4 3 3" xfId="21371"/>
    <cellStyle name="Normal 30 3 4 4 3 3 2" xfId="21372"/>
    <cellStyle name="Normal 30 3 4 4 3 4" xfId="21373"/>
    <cellStyle name="Normal 30 3 4 4 4" xfId="21374"/>
    <cellStyle name="Normal 30 3 4 4 4 2" xfId="21375"/>
    <cellStyle name="Normal 30 3 4 4 4 2 2" xfId="21376"/>
    <cellStyle name="Normal 30 3 4 4 4 3" xfId="21377"/>
    <cellStyle name="Normal 30 3 4 4 5" xfId="21378"/>
    <cellStyle name="Normal 30 3 4 4 5 2" xfId="21379"/>
    <cellStyle name="Normal 30 3 4 4 6" xfId="21380"/>
    <cellStyle name="Normal 30 3 4 5" xfId="21381"/>
    <cellStyle name="Normal 30 3 4 5 2" xfId="21382"/>
    <cellStyle name="Normal 30 3 4 5 2 2" xfId="21383"/>
    <cellStyle name="Normal 30 3 4 5 2 2 2" xfId="21384"/>
    <cellStyle name="Normal 30 3 4 5 2 3" xfId="21385"/>
    <cellStyle name="Normal 30 3 4 5 3" xfId="21386"/>
    <cellStyle name="Normal 30 3 4 5 3 2" xfId="21387"/>
    <cellStyle name="Normal 30 3 4 5 4" xfId="21388"/>
    <cellStyle name="Normal 30 3 4 6" xfId="21389"/>
    <cellStyle name="Normal 30 3 4 6 2" xfId="21390"/>
    <cellStyle name="Normal 30 3 4 6 2 2" xfId="21391"/>
    <cellStyle name="Normal 30 3 4 6 2 2 2" xfId="21392"/>
    <cellStyle name="Normal 30 3 4 6 2 3" xfId="21393"/>
    <cellStyle name="Normal 30 3 4 6 3" xfId="21394"/>
    <cellStyle name="Normal 30 3 4 6 3 2" xfId="21395"/>
    <cellStyle name="Normal 30 3 4 6 4" xfId="21396"/>
    <cellStyle name="Normal 30 3 4 7" xfId="21397"/>
    <cellStyle name="Normal 30 3 4 7 2" xfId="21398"/>
    <cellStyle name="Normal 30 3 4 7 2 2" xfId="21399"/>
    <cellStyle name="Normal 30 3 4 7 3" xfId="21400"/>
    <cellStyle name="Normal 30 3 4 8" xfId="21401"/>
    <cellStyle name="Normal 30 3 4 8 2" xfId="21402"/>
    <cellStyle name="Normal 30 3 4 9" xfId="21403"/>
    <cellStyle name="Normal 30 4" xfId="21404"/>
    <cellStyle name="Normal 30 5" xfId="21405"/>
    <cellStyle name="Normal 30 5 2" xfId="21406"/>
    <cellStyle name="Normal 30 5 2 2" xfId="21407"/>
    <cellStyle name="Normal 30 5 2 2 2" xfId="21408"/>
    <cellStyle name="Normal 30 5 2 2 2 2" xfId="21409"/>
    <cellStyle name="Normal 30 5 2 2 2 2 2" xfId="21410"/>
    <cellStyle name="Normal 30 5 2 2 2 3" xfId="21411"/>
    <cellStyle name="Normal 30 5 2 2 3" xfId="21412"/>
    <cellStyle name="Normal 30 5 2 2 3 2" xfId="21413"/>
    <cellStyle name="Normal 30 5 2 2 4" xfId="21414"/>
    <cellStyle name="Normal 30 5 2 3" xfId="21415"/>
    <cellStyle name="Normal 30 5 2 3 2" xfId="21416"/>
    <cellStyle name="Normal 30 5 2 3 2 2" xfId="21417"/>
    <cellStyle name="Normal 30 5 2 3 2 2 2" xfId="21418"/>
    <cellStyle name="Normal 30 5 2 3 2 3" xfId="21419"/>
    <cellStyle name="Normal 30 5 2 3 3" xfId="21420"/>
    <cellStyle name="Normal 30 5 2 3 3 2" xfId="21421"/>
    <cellStyle name="Normal 30 5 2 3 4" xfId="21422"/>
    <cellStyle name="Normal 30 5 2 4" xfId="21423"/>
    <cellStyle name="Normal 30 5 2 4 2" xfId="21424"/>
    <cellStyle name="Normal 30 5 2 4 2 2" xfId="21425"/>
    <cellStyle name="Normal 30 5 2 4 3" xfId="21426"/>
    <cellStyle name="Normal 30 5 2 5" xfId="21427"/>
    <cellStyle name="Normal 30 5 2 5 2" xfId="21428"/>
    <cellStyle name="Normal 30 5 2 6" xfId="21429"/>
    <cellStyle name="Normal 30 5 3" xfId="21430"/>
    <cellStyle name="Normal 30 5 3 2" xfId="21431"/>
    <cellStyle name="Normal 30 5 3 2 2" xfId="21432"/>
    <cellStyle name="Normal 30 5 3 2 2 2" xfId="21433"/>
    <cellStyle name="Normal 30 5 3 2 2 2 2" xfId="21434"/>
    <cellStyle name="Normal 30 5 3 2 2 3" xfId="21435"/>
    <cellStyle name="Normal 30 5 3 2 3" xfId="21436"/>
    <cellStyle name="Normal 30 5 3 2 3 2" xfId="21437"/>
    <cellStyle name="Normal 30 5 3 2 4" xfId="21438"/>
    <cellStyle name="Normal 30 5 3 3" xfId="21439"/>
    <cellStyle name="Normal 30 5 3 3 2" xfId="21440"/>
    <cellStyle name="Normal 30 5 3 3 2 2" xfId="21441"/>
    <cellStyle name="Normal 30 5 3 3 2 2 2" xfId="21442"/>
    <cellStyle name="Normal 30 5 3 3 2 3" xfId="21443"/>
    <cellStyle name="Normal 30 5 3 3 3" xfId="21444"/>
    <cellStyle name="Normal 30 5 3 3 3 2" xfId="21445"/>
    <cellStyle name="Normal 30 5 3 3 4" xfId="21446"/>
    <cellStyle name="Normal 30 5 3 4" xfId="21447"/>
    <cellStyle name="Normal 30 5 3 4 2" xfId="21448"/>
    <cellStyle name="Normal 30 5 3 4 2 2" xfId="21449"/>
    <cellStyle name="Normal 30 5 3 4 3" xfId="21450"/>
    <cellStyle name="Normal 30 5 3 5" xfId="21451"/>
    <cellStyle name="Normal 30 5 3 5 2" xfId="21452"/>
    <cellStyle name="Normal 30 5 3 6" xfId="21453"/>
    <cellStyle name="Normal 30 5 4" xfId="21454"/>
    <cellStyle name="Normal 30 5 4 2" xfId="21455"/>
    <cellStyle name="Normal 30 5 4 2 2" xfId="21456"/>
    <cellStyle name="Normal 30 5 4 2 2 2" xfId="21457"/>
    <cellStyle name="Normal 30 5 4 2 2 2 2" xfId="21458"/>
    <cellStyle name="Normal 30 5 4 2 2 3" xfId="21459"/>
    <cellStyle name="Normal 30 5 4 2 3" xfId="21460"/>
    <cellStyle name="Normal 30 5 4 2 3 2" xfId="21461"/>
    <cellStyle name="Normal 30 5 4 2 4" xfId="21462"/>
    <cellStyle name="Normal 30 5 4 3" xfId="21463"/>
    <cellStyle name="Normal 30 5 4 3 2" xfId="21464"/>
    <cellStyle name="Normal 30 5 4 3 2 2" xfId="21465"/>
    <cellStyle name="Normal 30 5 4 3 2 2 2" xfId="21466"/>
    <cellStyle name="Normal 30 5 4 3 2 3" xfId="21467"/>
    <cellStyle name="Normal 30 5 4 3 3" xfId="21468"/>
    <cellStyle name="Normal 30 5 4 3 3 2" xfId="21469"/>
    <cellStyle name="Normal 30 5 4 3 4" xfId="21470"/>
    <cellStyle name="Normal 30 5 4 4" xfId="21471"/>
    <cellStyle name="Normal 30 5 4 4 2" xfId="21472"/>
    <cellStyle name="Normal 30 5 4 4 2 2" xfId="21473"/>
    <cellStyle name="Normal 30 5 4 4 3" xfId="21474"/>
    <cellStyle name="Normal 30 5 4 5" xfId="21475"/>
    <cellStyle name="Normal 30 5 4 5 2" xfId="21476"/>
    <cellStyle name="Normal 30 5 4 6" xfId="21477"/>
    <cellStyle name="Normal 30 5 5" xfId="21478"/>
    <cellStyle name="Normal 30 5 5 2" xfId="21479"/>
    <cellStyle name="Normal 30 5 5 2 2" xfId="21480"/>
    <cellStyle name="Normal 30 5 5 2 2 2" xfId="21481"/>
    <cellStyle name="Normal 30 5 5 2 3" xfId="21482"/>
    <cellStyle name="Normal 30 5 5 3" xfId="21483"/>
    <cellStyle name="Normal 30 5 5 3 2" xfId="21484"/>
    <cellStyle name="Normal 30 5 5 4" xfId="21485"/>
    <cellStyle name="Normal 30 5 6" xfId="21486"/>
    <cellStyle name="Normal 30 5 6 2" xfId="21487"/>
    <cellStyle name="Normal 30 5 6 2 2" xfId="21488"/>
    <cellStyle name="Normal 30 5 6 2 2 2" xfId="21489"/>
    <cellStyle name="Normal 30 5 6 2 3" xfId="21490"/>
    <cellStyle name="Normal 30 5 6 3" xfId="21491"/>
    <cellStyle name="Normal 30 5 6 3 2" xfId="21492"/>
    <cellStyle name="Normal 30 5 6 4" xfId="21493"/>
    <cellStyle name="Normal 30 5 7" xfId="21494"/>
    <cellStyle name="Normal 30 5 7 2" xfId="21495"/>
    <cellStyle name="Normal 30 5 7 2 2" xfId="21496"/>
    <cellStyle name="Normal 30 5 7 3" xfId="21497"/>
    <cellStyle name="Normal 30 5 8" xfId="21498"/>
    <cellStyle name="Normal 30 5 8 2" xfId="21499"/>
    <cellStyle name="Normal 30 5 9" xfId="21500"/>
    <cellStyle name="Normal 30 6" xfId="21501"/>
    <cellStyle name="Normal 30 6 2" xfId="21502"/>
    <cellStyle name="Normal 30 6 2 2" xfId="21503"/>
    <cellStyle name="Normal 30 6 2 2 2" xfId="21504"/>
    <cellStyle name="Normal 30 6 2 2 2 2" xfId="21505"/>
    <cellStyle name="Normal 30 6 2 2 2 2 2" xfId="21506"/>
    <cellStyle name="Normal 30 6 2 2 2 3" xfId="21507"/>
    <cellStyle name="Normal 30 6 2 2 3" xfId="21508"/>
    <cellStyle name="Normal 30 6 2 2 3 2" xfId="21509"/>
    <cellStyle name="Normal 30 6 2 2 4" xfId="21510"/>
    <cellStyle name="Normal 30 6 2 3" xfId="21511"/>
    <cellStyle name="Normal 30 6 2 3 2" xfId="21512"/>
    <cellStyle name="Normal 30 6 2 3 2 2" xfId="21513"/>
    <cellStyle name="Normal 30 6 2 3 2 2 2" xfId="21514"/>
    <cellStyle name="Normal 30 6 2 3 2 3" xfId="21515"/>
    <cellStyle name="Normal 30 6 2 3 3" xfId="21516"/>
    <cellStyle name="Normal 30 6 2 3 3 2" xfId="21517"/>
    <cellStyle name="Normal 30 6 2 3 4" xfId="21518"/>
    <cellStyle name="Normal 30 6 2 4" xfId="21519"/>
    <cellStyle name="Normal 30 6 2 4 2" xfId="21520"/>
    <cellStyle name="Normal 30 6 2 4 2 2" xfId="21521"/>
    <cellStyle name="Normal 30 6 2 4 3" xfId="21522"/>
    <cellStyle name="Normal 30 6 2 5" xfId="21523"/>
    <cellStyle name="Normal 30 6 2 5 2" xfId="21524"/>
    <cellStyle name="Normal 30 6 2 6" xfId="21525"/>
    <cellStyle name="Normal 30 6 3" xfId="21526"/>
    <cellStyle name="Normal 30 6 3 2" xfId="21527"/>
    <cellStyle name="Normal 30 6 3 2 2" xfId="21528"/>
    <cellStyle name="Normal 30 6 3 2 2 2" xfId="21529"/>
    <cellStyle name="Normal 30 6 3 2 2 2 2" xfId="21530"/>
    <cellStyle name="Normal 30 6 3 2 2 3" xfId="21531"/>
    <cellStyle name="Normal 30 6 3 2 3" xfId="21532"/>
    <cellStyle name="Normal 30 6 3 2 3 2" xfId="21533"/>
    <cellStyle name="Normal 30 6 3 2 4" xfId="21534"/>
    <cellStyle name="Normal 30 6 3 3" xfId="21535"/>
    <cellStyle name="Normal 30 6 3 3 2" xfId="21536"/>
    <cellStyle name="Normal 30 6 3 3 2 2" xfId="21537"/>
    <cellStyle name="Normal 30 6 3 3 2 2 2" xfId="21538"/>
    <cellStyle name="Normal 30 6 3 3 2 3" xfId="21539"/>
    <cellStyle name="Normal 30 6 3 3 3" xfId="21540"/>
    <cellStyle name="Normal 30 6 3 3 3 2" xfId="21541"/>
    <cellStyle name="Normal 30 6 3 3 4" xfId="21542"/>
    <cellStyle name="Normal 30 6 3 4" xfId="21543"/>
    <cellStyle name="Normal 30 6 3 4 2" xfId="21544"/>
    <cellStyle name="Normal 30 6 3 4 2 2" xfId="21545"/>
    <cellStyle name="Normal 30 6 3 4 3" xfId="21546"/>
    <cellStyle name="Normal 30 6 3 5" xfId="21547"/>
    <cellStyle name="Normal 30 6 3 5 2" xfId="21548"/>
    <cellStyle name="Normal 30 6 3 6" xfId="21549"/>
    <cellStyle name="Normal 30 6 4" xfId="21550"/>
    <cellStyle name="Normal 30 6 4 2" xfId="21551"/>
    <cellStyle name="Normal 30 6 4 2 2" xfId="21552"/>
    <cellStyle name="Normal 30 6 4 2 2 2" xfId="21553"/>
    <cellStyle name="Normal 30 6 4 2 2 2 2" xfId="21554"/>
    <cellStyle name="Normal 30 6 4 2 2 3" xfId="21555"/>
    <cellStyle name="Normal 30 6 4 2 3" xfId="21556"/>
    <cellStyle name="Normal 30 6 4 2 3 2" xfId="21557"/>
    <cellStyle name="Normal 30 6 4 2 4" xfId="21558"/>
    <cellStyle name="Normal 30 6 4 3" xfId="21559"/>
    <cellStyle name="Normal 30 6 4 3 2" xfId="21560"/>
    <cellStyle name="Normal 30 6 4 3 2 2" xfId="21561"/>
    <cellStyle name="Normal 30 6 4 3 2 2 2" xfId="21562"/>
    <cellStyle name="Normal 30 6 4 3 2 3" xfId="21563"/>
    <cellStyle name="Normal 30 6 4 3 3" xfId="21564"/>
    <cellStyle name="Normal 30 6 4 3 3 2" xfId="21565"/>
    <cellStyle name="Normal 30 6 4 3 4" xfId="21566"/>
    <cellStyle name="Normal 30 6 4 4" xfId="21567"/>
    <cellStyle name="Normal 30 6 4 4 2" xfId="21568"/>
    <cellStyle name="Normal 30 6 4 4 2 2" xfId="21569"/>
    <cellStyle name="Normal 30 6 4 4 3" xfId="21570"/>
    <cellStyle name="Normal 30 6 4 5" xfId="21571"/>
    <cellStyle name="Normal 30 6 4 5 2" xfId="21572"/>
    <cellStyle name="Normal 30 6 4 6" xfId="21573"/>
    <cellStyle name="Normal 30 6 5" xfId="21574"/>
    <cellStyle name="Normal 30 6 5 2" xfId="21575"/>
    <cellStyle name="Normal 30 6 5 2 2" xfId="21576"/>
    <cellStyle name="Normal 30 6 5 2 2 2" xfId="21577"/>
    <cellStyle name="Normal 30 6 5 2 3" xfId="21578"/>
    <cellStyle name="Normal 30 6 5 3" xfId="21579"/>
    <cellStyle name="Normal 30 6 5 3 2" xfId="21580"/>
    <cellStyle name="Normal 30 6 5 4" xfId="21581"/>
    <cellStyle name="Normal 30 6 6" xfId="21582"/>
    <cellStyle name="Normal 30 6 6 2" xfId="21583"/>
    <cellStyle name="Normal 30 6 6 2 2" xfId="21584"/>
    <cellStyle name="Normal 30 6 6 2 2 2" xfId="21585"/>
    <cellStyle name="Normal 30 6 6 2 3" xfId="21586"/>
    <cellStyle name="Normal 30 6 6 3" xfId="21587"/>
    <cellStyle name="Normal 30 6 6 3 2" xfId="21588"/>
    <cellStyle name="Normal 30 6 6 4" xfId="21589"/>
    <cellStyle name="Normal 30 6 7" xfId="21590"/>
    <cellStyle name="Normal 30 6 7 2" xfId="21591"/>
    <cellStyle name="Normal 30 6 7 2 2" xfId="21592"/>
    <cellStyle name="Normal 30 6 7 3" xfId="21593"/>
    <cellStyle name="Normal 30 6 8" xfId="21594"/>
    <cellStyle name="Normal 30 6 8 2" xfId="21595"/>
    <cellStyle name="Normal 30 6 9" xfId="21596"/>
    <cellStyle name="Normal 30 7" xfId="21597"/>
    <cellStyle name="Normal 30 7 2" xfId="21598"/>
    <cellStyle name="Normal 30 7 2 2" xfId="21599"/>
    <cellStyle name="Normal 30 7 2 2 2" xfId="21600"/>
    <cellStyle name="Normal 30 7 2 2 2 2" xfId="21601"/>
    <cellStyle name="Normal 30 7 2 2 2 2 2" xfId="21602"/>
    <cellStyle name="Normal 30 7 2 2 2 3" xfId="21603"/>
    <cellStyle name="Normal 30 7 2 2 3" xfId="21604"/>
    <cellStyle name="Normal 30 7 2 2 3 2" xfId="21605"/>
    <cellStyle name="Normal 30 7 2 2 4" xfId="21606"/>
    <cellStyle name="Normal 30 7 2 3" xfId="21607"/>
    <cellStyle name="Normal 30 7 2 3 2" xfId="21608"/>
    <cellStyle name="Normal 30 7 2 3 2 2" xfId="21609"/>
    <cellStyle name="Normal 30 7 2 3 2 2 2" xfId="21610"/>
    <cellStyle name="Normal 30 7 2 3 2 3" xfId="21611"/>
    <cellStyle name="Normal 30 7 2 3 3" xfId="21612"/>
    <cellStyle name="Normal 30 7 2 3 3 2" xfId="21613"/>
    <cellStyle name="Normal 30 7 2 3 4" xfId="21614"/>
    <cellStyle name="Normal 30 7 2 4" xfId="21615"/>
    <cellStyle name="Normal 30 7 2 4 2" xfId="21616"/>
    <cellStyle name="Normal 30 7 2 4 2 2" xfId="21617"/>
    <cellStyle name="Normal 30 7 2 4 3" xfId="21618"/>
    <cellStyle name="Normal 30 7 2 5" xfId="21619"/>
    <cellStyle name="Normal 30 7 2 5 2" xfId="21620"/>
    <cellStyle name="Normal 30 7 2 6" xfId="21621"/>
    <cellStyle name="Normal 30 7 3" xfId="21622"/>
    <cellStyle name="Normal 30 7 3 2" xfId="21623"/>
    <cellStyle name="Normal 30 7 3 2 2" xfId="21624"/>
    <cellStyle name="Normal 30 7 3 2 2 2" xfId="21625"/>
    <cellStyle name="Normal 30 7 3 2 2 2 2" xfId="21626"/>
    <cellStyle name="Normal 30 7 3 2 2 3" xfId="21627"/>
    <cellStyle name="Normal 30 7 3 2 3" xfId="21628"/>
    <cellStyle name="Normal 30 7 3 2 3 2" xfId="21629"/>
    <cellStyle name="Normal 30 7 3 2 4" xfId="21630"/>
    <cellStyle name="Normal 30 7 3 3" xfId="21631"/>
    <cellStyle name="Normal 30 7 3 3 2" xfId="21632"/>
    <cellStyle name="Normal 30 7 3 3 2 2" xfId="21633"/>
    <cellStyle name="Normal 30 7 3 3 2 2 2" xfId="21634"/>
    <cellStyle name="Normal 30 7 3 3 2 3" xfId="21635"/>
    <cellStyle name="Normal 30 7 3 3 3" xfId="21636"/>
    <cellStyle name="Normal 30 7 3 3 3 2" xfId="21637"/>
    <cellStyle name="Normal 30 7 3 3 4" xfId="21638"/>
    <cellStyle name="Normal 30 7 3 4" xfId="21639"/>
    <cellStyle name="Normal 30 7 3 4 2" xfId="21640"/>
    <cellStyle name="Normal 30 7 3 4 2 2" xfId="21641"/>
    <cellStyle name="Normal 30 7 3 4 3" xfId="21642"/>
    <cellStyle name="Normal 30 7 3 5" xfId="21643"/>
    <cellStyle name="Normal 30 7 3 5 2" xfId="21644"/>
    <cellStyle name="Normal 30 7 3 6" xfId="21645"/>
    <cellStyle name="Normal 30 7 4" xfId="21646"/>
    <cellStyle name="Normal 30 7 4 2" xfId="21647"/>
    <cellStyle name="Normal 30 7 4 2 2" xfId="21648"/>
    <cellStyle name="Normal 30 7 4 2 2 2" xfId="21649"/>
    <cellStyle name="Normal 30 7 4 2 2 2 2" xfId="21650"/>
    <cellStyle name="Normal 30 7 4 2 2 3" xfId="21651"/>
    <cellStyle name="Normal 30 7 4 2 3" xfId="21652"/>
    <cellStyle name="Normal 30 7 4 2 3 2" xfId="21653"/>
    <cellStyle name="Normal 30 7 4 2 4" xfId="21654"/>
    <cellStyle name="Normal 30 7 4 3" xfId="21655"/>
    <cellStyle name="Normal 30 7 4 3 2" xfId="21656"/>
    <cellStyle name="Normal 30 7 4 3 2 2" xfId="21657"/>
    <cellStyle name="Normal 30 7 4 3 2 2 2" xfId="21658"/>
    <cellStyle name="Normal 30 7 4 3 2 3" xfId="21659"/>
    <cellStyle name="Normal 30 7 4 3 3" xfId="21660"/>
    <cellStyle name="Normal 30 7 4 3 3 2" xfId="21661"/>
    <cellStyle name="Normal 30 7 4 3 4" xfId="21662"/>
    <cellStyle name="Normal 30 7 4 4" xfId="21663"/>
    <cellStyle name="Normal 30 7 4 4 2" xfId="21664"/>
    <cellStyle name="Normal 30 7 4 4 2 2" xfId="21665"/>
    <cellStyle name="Normal 30 7 4 4 3" xfId="21666"/>
    <cellStyle name="Normal 30 7 4 5" xfId="21667"/>
    <cellStyle name="Normal 30 7 4 5 2" xfId="21668"/>
    <cellStyle name="Normal 30 7 4 6" xfId="21669"/>
    <cellStyle name="Normal 30 7 5" xfId="21670"/>
    <cellStyle name="Normal 30 7 5 2" xfId="21671"/>
    <cellStyle name="Normal 30 7 5 2 2" xfId="21672"/>
    <cellStyle name="Normal 30 7 5 2 2 2" xfId="21673"/>
    <cellStyle name="Normal 30 7 5 2 3" xfId="21674"/>
    <cellStyle name="Normal 30 7 5 3" xfId="21675"/>
    <cellStyle name="Normal 30 7 5 3 2" xfId="21676"/>
    <cellStyle name="Normal 30 7 5 4" xfId="21677"/>
    <cellStyle name="Normal 30 7 6" xfId="21678"/>
    <cellStyle name="Normal 30 7 6 2" xfId="21679"/>
    <cellStyle name="Normal 30 7 6 2 2" xfId="21680"/>
    <cellStyle name="Normal 30 7 6 2 2 2" xfId="21681"/>
    <cellStyle name="Normal 30 7 6 2 3" xfId="21682"/>
    <cellStyle name="Normal 30 7 6 3" xfId="21683"/>
    <cellStyle name="Normal 30 7 6 3 2" xfId="21684"/>
    <cellStyle name="Normal 30 7 6 4" xfId="21685"/>
    <cellStyle name="Normal 30 7 7" xfId="21686"/>
    <cellStyle name="Normal 30 7 7 2" xfId="21687"/>
    <cellStyle name="Normal 30 7 7 2 2" xfId="21688"/>
    <cellStyle name="Normal 30 7 7 3" xfId="21689"/>
    <cellStyle name="Normal 30 7 8" xfId="21690"/>
    <cellStyle name="Normal 30 7 8 2" xfId="21691"/>
    <cellStyle name="Normal 30 7 9" xfId="21692"/>
    <cellStyle name="Normal 300" xfId="21693"/>
    <cellStyle name="Normal 301" xfId="21694"/>
    <cellStyle name="Normal 302" xfId="21695"/>
    <cellStyle name="Normal 303" xfId="21696"/>
    <cellStyle name="Normal 304" xfId="21697"/>
    <cellStyle name="Normal 305" xfId="21698"/>
    <cellStyle name="Normal 306" xfId="21699"/>
    <cellStyle name="Normal 307" xfId="21700"/>
    <cellStyle name="Normal 308" xfId="21701"/>
    <cellStyle name="Normal 309" xfId="21702"/>
    <cellStyle name="Normal 31" xfId="21703"/>
    <cellStyle name="Normal 31 2" xfId="21704"/>
    <cellStyle name="Normal 31 3" xfId="21705"/>
    <cellStyle name="Normal 31 4" xfId="21706"/>
    <cellStyle name="Normal 31 5" xfId="21707"/>
    <cellStyle name="Normal 31_Mar BFT_NB_0303" xfId="21708"/>
    <cellStyle name="Normal 310" xfId="21709"/>
    <cellStyle name="Normal 311" xfId="21710"/>
    <cellStyle name="Normal 312" xfId="21711"/>
    <cellStyle name="Normal 313" xfId="264"/>
    <cellStyle name="Normal 314" xfId="21712"/>
    <cellStyle name="Normal 315" xfId="21713"/>
    <cellStyle name="Normal 316" xfId="21714"/>
    <cellStyle name="Normal 317" xfId="21715"/>
    <cellStyle name="Normal 318" xfId="21716"/>
    <cellStyle name="Normal 319" xfId="21717"/>
    <cellStyle name="Normal 32" xfId="21718"/>
    <cellStyle name="Normal 32 2" xfId="21719"/>
    <cellStyle name="Normal 32 2 2" xfId="21720"/>
    <cellStyle name="Normal 32 2 3" xfId="21721"/>
    <cellStyle name="Normal 32 3" xfId="21722"/>
    <cellStyle name="Normal 32_Mar BFT_NB_0303" xfId="21723"/>
    <cellStyle name="Normal 320" xfId="21724"/>
    <cellStyle name="Normal 321" xfId="21725"/>
    <cellStyle name="Normal 322" xfId="21726"/>
    <cellStyle name="Normal 323" xfId="21727"/>
    <cellStyle name="Normal 324" xfId="21728"/>
    <cellStyle name="Normal 325" xfId="21729"/>
    <cellStyle name="Normal 326" xfId="21730"/>
    <cellStyle name="Normal 327" xfId="21731"/>
    <cellStyle name="Normal 328" xfId="21732"/>
    <cellStyle name="Normal 329" xfId="21733"/>
    <cellStyle name="Normal 33" xfId="21734"/>
    <cellStyle name="Normal 33 2" xfId="21735"/>
    <cellStyle name="Normal 33 2 2" xfId="21736"/>
    <cellStyle name="Normal 33 2 3" xfId="21737"/>
    <cellStyle name="Normal 33 3" xfId="21738"/>
    <cellStyle name="Normal 33_Mar BFT_NB_0303" xfId="21739"/>
    <cellStyle name="Normal 330" xfId="21740"/>
    <cellStyle name="Normal 331" xfId="21741"/>
    <cellStyle name="Normal 332" xfId="21742"/>
    <cellStyle name="Normal 333" xfId="21743"/>
    <cellStyle name="Normal 334" xfId="21744"/>
    <cellStyle name="Normal 34" xfId="21745"/>
    <cellStyle name="Normal 34 2" xfId="21746"/>
    <cellStyle name="Normal 34 2 2" xfId="21747"/>
    <cellStyle name="Normal 34 2 3" xfId="21748"/>
    <cellStyle name="Normal 34 3" xfId="21749"/>
    <cellStyle name="Normal 34 4" xfId="21750"/>
    <cellStyle name="Normal 34_Mar BFT_NB_0303" xfId="21751"/>
    <cellStyle name="Normal 35" xfId="21752"/>
    <cellStyle name="Normal 35 2" xfId="21753"/>
    <cellStyle name="Normal 35 2 2" xfId="21754"/>
    <cellStyle name="Normal 35 2 3" xfId="21755"/>
    <cellStyle name="Normal 35 3" xfId="21756"/>
    <cellStyle name="Normal 35_Mar BFT_NB_0303" xfId="21757"/>
    <cellStyle name="Normal 36" xfId="21758"/>
    <cellStyle name="Normal 36 2" xfId="21759"/>
    <cellStyle name="Normal 36 2 2" xfId="21760"/>
    <cellStyle name="Normal 36 2 3" xfId="21761"/>
    <cellStyle name="Normal 36_Mar BFT_NB_0303" xfId="21762"/>
    <cellStyle name="Normal 37" xfId="21763"/>
    <cellStyle name="Normal 37 2" xfId="21764"/>
    <cellStyle name="Normal 37 2 2" xfId="21765"/>
    <cellStyle name="Normal 37 2 3" xfId="21766"/>
    <cellStyle name="Normal 37 3" xfId="21767"/>
    <cellStyle name="Normal 37 4" xfId="21768"/>
    <cellStyle name="Normal 37 4 2" xfId="21769"/>
    <cellStyle name="Normal 37 4 2 2" xfId="21770"/>
    <cellStyle name="Normal 37 4 2 2 2" xfId="21771"/>
    <cellStyle name="Normal 37 4 2 2 2 2" xfId="21772"/>
    <cellStyle name="Normal 37 4 2 2 2 2 2" xfId="21773"/>
    <cellStyle name="Normal 37 4 2 2 2 3" xfId="21774"/>
    <cellStyle name="Normal 37 4 2 2 3" xfId="21775"/>
    <cellStyle name="Normal 37 4 2 2 3 2" xfId="21776"/>
    <cellStyle name="Normal 37 4 2 2 4" xfId="21777"/>
    <cellStyle name="Normal 37 4 2 3" xfId="21778"/>
    <cellStyle name="Normal 37 4 2 3 2" xfId="21779"/>
    <cellStyle name="Normal 37 4 2 3 2 2" xfId="21780"/>
    <cellStyle name="Normal 37 4 2 3 2 2 2" xfId="21781"/>
    <cellStyle name="Normal 37 4 2 3 2 3" xfId="21782"/>
    <cellStyle name="Normal 37 4 2 3 3" xfId="21783"/>
    <cellStyle name="Normal 37 4 2 3 3 2" xfId="21784"/>
    <cellStyle name="Normal 37 4 2 3 4" xfId="21785"/>
    <cellStyle name="Normal 37 4 2 4" xfId="21786"/>
    <cellStyle name="Normal 37 4 2 4 2" xfId="21787"/>
    <cellStyle name="Normal 37 4 2 4 2 2" xfId="21788"/>
    <cellStyle name="Normal 37 4 2 4 3" xfId="21789"/>
    <cellStyle name="Normal 37 4 2 5" xfId="21790"/>
    <cellStyle name="Normal 37 4 2 5 2" xfId="21791"/>
    <cellStyle name="Normal 37 4 2 6" xfId="21792"/>
    <cellStyle name="Normal 37 4 3" xfId="21793"/>
    <cellStyle name="Normal 37 4 3 2" xfId="21794"/>
    <cellStyle name="Normal 37 4 3 2 2" xfId="21795"/>
    <cellStyle name="Normal 37 4 3 2 2 2" xfId="21796"/>
    <cellStyle name="Normal 37 4 3 2 2 2 2" xfId="21797"/>
    <cellStyle name="Normal 37 4 3 2 2 3" xfId="21798"/>
    <cellStyle name="Normal 37 4 3 2 3" xfId="21799"/>
    <cellStyle name="Normal 37 4 3 2 3 2" xfId="21800"/>
    <cellStyle name="Normal 37 4 3 2 4" xfId="21801"/>
    <cellStyle name="Normal 37 4 3 3" xfId="21802"/>
    <cellStyle name="Normal 37 4 3 3 2" xfId="21803"/>
    <cellStyle name="Normal 37 4 3 3 2 2" xfId="21804"/>
    <cellStyle name="Normal 37 4 3 3 2 2 2" xfId="21805"/>
    <cellStyle name="Normal 37 4 3 3 2 3" xfId="21806"/>
    <cellStyle name="Normal 37 4 3 3 3" xfId="21807"/>
    <cellStyle name="Normal 37 4 3 3 3 2" xfId="21808"/>
    <cellStyle name="Normal 37 4 3 3 4" xfId="21809"/>
    <cellStyle name="Normal 37 4 3 4" xfId="21810"/>
    <cellStyle name="Normal 37 4 3 4 2" xfId="21811"/>
    <cellStyle name="Normal 37 4 3 4 2 2" xfId="21812"/>
    <cellStyle name="Normal 37 4 3 4 3" xfId="21813"/>
    <cellStyle name="Normal 37 4 3 5" xfId="21814"/>
    <cellStyle name="Normal 37 4 3 5 2" xfId="21815"/>
    <cellStyle name="Normal 37 4 3 6" xfId="21816"/>
    <cellStyle name="Normal 37 4 4" xfId="21817"/>
    <cellStyle name="Normal 37 4 4 2" xfId="21818"/>
    <cellStyle name="Normal 37 4 4 2 2" xfId="21819"/>
    <cellStyle name="Normal 37 4 4 2 2 2" xfId="21820"/>
    <cellStyle name="Normal 37 4 4 2 2 2 2" xfId="21821"/>
    <cellStyle name="Normal 37 4 4 2 2 3" xfId="21822"/>
    <cellStyle name="Normal 37 4 4 2 3" xfId="21823"/>
    <cellStyle name="Normal 37 4 4 2 3 2" xfId="21824"/>
    <cellStyle name="Normal 37 4 4 2 4" xfId="21825"/>
    <cellStyle name="Normal 37 4 4 3" xfId="21826"/>
    <cellStyle name="Normal 37 4 4 3 2" xfId="21827"/>
    <cellStyle name="Normal 37 4 4 3 2 2" xfId="21828"/>
    <cellStyle name="Normal 37 4 4 3 2 2 2" xfId="21829"/>
    <cellStyle name="Normal 37 4 4 3 2 3" xfId="21830"/>
    <cellStyle name="Normal 37 4 4 3 3" xfId="21831"/>
    <cellStyle name="Normal 37 4 4 3 3 2" xfId="21832"/>
    <cellStyle name="Normal 37 4 4 3 4" xfId="21833"/>
    <cellStyle name="Normal 37 4 4 4" xfId="21834"/>
    <cellStyle name="Normal 37 4 4 4 2" xfId="21835"/>
    <cellStyle name="Normal 37 4 4 4 2 2" xfId="21836"/>
    <cellStyle name="Normal 37 4 4 4 3" xfId="21837"/>
    <cellStyle name="Normal 37 4 4 5" xfId="21838"/>
    <cellStyle name="Normal 37 4 4 5 2" xfId="21839"/>
    <cellStyle name="Normal 37 4 4 6" xfId="21840"/>
    <cellStyle name="Normal 37 4 5" xfId="21841"/>
    <cellStyle name="Normal 37 4 5 2" xfId="21842"/>
    <cellStyle name="Normal 37 4 5 2 2" xfId="21843"/>
    <cellStyle name="Normal 37 4 5 2 2 2" xfId="21844"/>
    <cellStyle name="Normal 37 4 5 2 3" xfId="21845"/>
    <cellStyle name="Normal 37 4 5 3" xfId="21846"/>
    <cellStyle name="Normal 37 4 5 3 2" xfId="21847"/>
    <cellStyle name="Normal 37 4 5 4" xfId="21848"/>
    <cellStyle name="Normal 37 4 6" xfId="21849"/>
    <cellStyle name="Normal 37 4 6 2" xfId="21850"/>
    <cellStyle name="Normal 37 4 6 2 2" xfId="21851"/>
    <cellStyle name="Normal 37 4 6 2 2 2" xfId="21852"/>
    <cellStyle name="Normal 37 4 6 2 3" xfId="21853"/>
    <cellStyle name="Normal 37 4 6 3" xfId="21854"/>
    <cellStyle name="Normal 37 4 6 3 2" xfId="21855"/>
    <cellStyle name="Normal 37 4 6 4" xfId="21856"/>
    <cellStyle name="Normal 37 4 7" xfId="21857"/>
    <cellStyle name="Normal 37 4 7 2" xfId="21858"/>
    <cellStyle name="Normal 37 4 7 2 2" xfId="21859"/>
    <cellStyle name="Normal 37 4 7 3" xfId="21860"/>
    <cellStyle name="Normal 37 4 8" xfId="21861"/>
    <cellStyle name="Normal 37 4 8 2" xfId="21862"/>
    <cellStyle name="Normal 37 4 9" xfId="21863"/>
    <cellStyle name="Normal 37 5" xfId="21864"/>
    <cellStyle name="Normal 37 5 2" xfId="21865"/>
    <cellStyle name="Normal 37 5 2 2" xfId="21866"/>
    <cellStyle name="Normal 37 5 2 2 2" xfId="21867"/>
    <cellStyle name="Normal 37 5 2 2 2 2" xfId="21868"/>
    <cellStyle name="Normal 37 5 2 2 2 2 2" xfId="21869"/>
    <cellStyle name="Normal 37 5 2 2 2 3" xfId="21870"/>
    <cellStyle name="Normal 37 5 2 2 3" xfId="21871"/>
    <cellStyle name="Normal 37 5 2 2 3 2" xfId="21872"/>
    <cellStyle name="Normal 37 5 2 2 4" xfId="21873"/>
    <cellStyle name="Normal 37 5 2 3" xfId="21874"/>
    <cellStyle name="Normal 37 5 2 3 2" xfId="21875"/>
    <cellStyle name="Normal 37 5 2 3 2 2" xfId="21876"/>
    <cellStyle name="Normal 37 5 2 3 2 2 2" xfId="21877"/>
    <cellStyle name="Normal 37 5 2 3 2 3" xfId="21878"/>
    <cellStyle name="Normal 37 5 2 3 3" xfId="21879"/>
    <cellStyle name="Normal 37 5 2 3 3 2" xfId="21880"/>
    <cellStyle name="Normal 37 5 2 3 4" xfId="21881"/>
    <cellStyle name="Normal 37 5 2 4" xfId="21882"/>
    <cellStyle name="Normal 37 5 2 4 2" xfId="21883"/>
    <cellStyle name="Normal 37 5 2 4 2 2" xfId="21884"/>
    <cellStyle name="Normal 37 5 2 4 3" xfId="21885"/>
    <cellStyle name="Normal 37 5 2 5" xfId="21886"/>
    <cellStyle name="Normal 37 5 2 5 2" xfId="21887"/>
    <cellStyle name="Normal 37 5 2 6" xfId="21888"/>
    <cellStyle name="Normal 37 5 3" xfId="21889"/>
    <cellStyle name="Normal 37 5 3 2" xfId="21890"/>
    <cellStyle name="Normal 37 5 3 2 2" xfId="21891"/>
    <cellStyle name="Normal 37 5 3 2 2 2" xfId="21892"/>
    <cellStyle name="Normal 37 5 3 2 2 2 2" xfId="21893"/>
    <cellStyle name="Normal 37 5 3 2 2 3" xfId="21894"/>
    <cellStyle name="Normal 37 5 3 2 3" xfId="21895"/>
    <cellStyle name="Normal 37 5 3 2 3 2" xfId="21896"/>
    <cellStyle name="Normal 37 5 3 2 4" xfId="21897"/>
    <cellStyle name="Normal 37 5 3 3" xfId="21898"/>
    <cellStyle name="Normal 37 5 3 3 2" xfId="21899"/>
    <cellStyle name="Normal 37 5 3 3 2 2" xfId="21900"/>
    <cellStyle name="Normal 37 5 3 3 2 2 2" xfId="21901"/>
    <cellStyle name="Normal 37 5 3 3 2 3" xfId="21902"/>
    <cellStyle name="Normal 37 5 3 3 3" xfId="21903"/>
    <cellStyle name="Normal 37 5 3 3 3 2" xfId="21904"/>
    <cellStyle name="Normal 37 5 3 3 4" xfId="21905"/>
    <cellStyle name="Normal 37 5 3 4" xfId="21906"/>
    <cellStyle name="Normal 37 5 3 4 2" xfId="21907"/>
    <cellStyle name="Normal 37 5 3 4 2 2" xfId="21908"/>
    <cellStyle name="Normal 37 5 3 4 3" xfId="21909"/>
    <cellStyle name="Normal 37 5 3 5" xfId="21910"/>
    <cellStyle name="Normal 37 5 3 5 2" xfId="21911"/>
    <cellStyle name="Normal 37 5 3 6" xfId="21912"/>
    <cellStyle name="Normal 37 5 4" xfId="21913"/>
    <cellStyle name="Normal 37 5 4 2" xfId="21914"/>
    <cellStyle name="Normal 37 5 4 2 2" xfId="21915"/>
    <cellStyle name="Normal 37 5 4 2 2 2" xfId="21916"/>
    <cellStyle name="Normal 37 5 4 2 2 2 2" xfId="21917"/>
    <cellStyle name="Normal 37 5 4 2 2 3" xfId="21918"/>
    <cellStyle name="Normal 37 5 4 2 3" xfId="21919"/>
    <cellStyle name="Normal 37 5 4 2 3 2" xfId="21920"/>
    <cellStyle name="Normal 37 5 4 2 4" xfId="21921"/>
    <cellStyle name="Normal 37 5 4 3" xfId="21922"/>
    <cellStyle name="Normal 37 5 4 3 2" xfId="21923"/>
    <cellStyle name="Normal 37 5 4 3 2 2" xfId="21924"/>
    <cellStyle name="Normal 37 5 4 3 2 2 2" xfId="21925"/>
    <cellStyle name="Normal 37 5 4 3 2 3" xfId="21926"/>
    <cellStyle name="Normal 37 5 4 3 3" xfId="21927"/>
    <cellStyle name="Normal 37 5 4 3 3 2" xfId="21928"/>
    <cellStyle name="Normal 37 5 4 3 4" xfId="21929"/>
    <cellStyle name="Normal 37 5 4 4" xfId="21930"/>
    <cellStyle name="Normal 37 5 4 4 2" xfId="21931"/>
    <cellStyle name="Normal 37 5 4 4 2 2" xfId="21932"/>
    <cellStyle name="Normal 37 5 4 4 3" xfId="21933"/>
    <cellStyle name="Normal 37 5 4 5" xfId="21934"/>
    <cellStyle name="Normal 37 5 4 5 2" xfId="21935"/>
    <cellStyle name="Normal 37 5 4 6" xfId="21936"/>
    <cellStyle name="Normal 37 5 5" xfId="21937"/>
    <cellStyle name="Normal 37 5 5 2" xfId="21938"/>
    <cellStyle name="Normal 37 5 5 2 2" xfId="21939"/>
    <cellStyle name="Normal 37 5 5 2 2 2" xfId="21940"/>
    <cellStyle name="Normal 37 5 5 2 3" xfId="21941"/>
    <cellStyle name="Normal 37 5 5 3" xfId="21942"/>
    <cellStyle name="Normal 37 5 5 3 2" xfId="21943"/>
    <cellStyle name="Normal 37 5 5 4" xfId="21944"/>
    <cellStyle name="Normal 37 5 6" xfId="21945"/>
    <cellStyle name="Normal 37 5 6 2" xfId="21946"/>
    <cellStyle name="Normal 37 5 6 2 2" xfId="21947"/>
    <cellStyle name="Normal 37 5 6 2 2 2" xfId="21948"/>
    <cellStyle name="Normal 37 5 6 2 3" xfId="21949"/>
    <cellStyle name="Normal 37 5 6 3" xfId="21950"/>
    <cellStyle name="Normal 37 5 6 3 2" xfId="21951"/>
    <cellStyle name="Normal 37 5 6 4" xfId="21952"/>
    <cellStyle name="Normal 37 5 7" xfId="21953"/>
    <cellStyle name="Normal 37 5 7 2" xfId="21954"/>
    <cellStyle name="Normal 37 5 7 2 2" xfId="21955"/>
    <cellStyle name="Normal 37 5 7 3" xfId="21956"/>
    <cellStyle name="Normal 37 5 8" xfId="21957"/>
    <cellStyle name="Normal 37 5 8 2" xfId="21958"/>
    <cellStyle name="Normal 37 5 9" xfId="21959"/>
    <cellStyle name="Normal 37 6" xfId="21960"/>
    <cellStyle name="Normal 37 6 2" xfId="21961"/>
    <cellStyle name="Normal 37 6 2 2" xfId="21962"/>
    <cellStyle name="Normal 37 6 2 2 2" xfId="21963"/>
    <cellStyle name="Normal 37 6 2 2 2 2" xfId="21964"/>
    <cellStyle name="Normal 37 6 2 2 2 2 2" xfId="21965"/>
    <cellStyle name="Normal 37 6 2 2 2 3" xfId="21966"/>
    <cellStyle name="Normal 37 6 2 2 3" xfId="21967"/>
    <cellStyle name="Normal 37 6 2 2 3 2" xfId="21968"/>
    <cellStyle name="Normal 37 6 2 2 4" xfId="21969"/>
    <cellStyle name="Normal 37 6 2 3" xfId="21970"/>
    <cellStyle name="Normal 37 6 2 3 2" xfId="21971"/>
    <cellStyle name="Normal 37 6 2 3 2 2" xfId="21972"/>
    <cellStyle name="Normal 37 6 2 3 2 2 2" xfId="21973"/>
    <cellStyle name="Normal 37 6 2 3 2 3" xfId="21974"/>
    <cellStyle name="Normal 37 6 2 3 3" xfId="21975"/>
    <cellStyle name="Normal 37 6 2 3 3 2" xfId="21976"/>
    <cellStyle name="Normal 37 6 2 3 4" xfId="21977"/>
    <cellStyle name="Normal 37 6 2 4" xfId="21978"/>
    <cellStyle name="Normal 37 6 2 4 2" xfId="21979"/>
    <cellStyle name="Normal 37 6 2 4 2 2" xfId="21980"/>
    <cellStyle name="Normal 37 6 2 4 3" xfId="21981"/>
    <cellStyle name="Normal 37 6 2 5" xfId="21982"/>
    <cellStyle name="Normal 37 6 2 5 2" xfId="21983"/>
    <cellStyle name="Normal 37 6 2 6" xfId="21984"/>
    <cellStyle name="Normal 37 6 3" xfId="21985"/>
    <cellStyle name="Normal 37 6 3 2" xfId="21986"/>
    <cellStyle name="Normal 37 6 3 2 2" xfId="21987"/>
    <cellStyle name="Normal 37 6 3 2 2 2" xfId="21988"/>
    <cellStyle name="Normal 37 6 3 2 2 2 2" xfId="21989"/>
    <cellStyle name="Normal 37 6 3 2 2 3" xfId="21990"/>
    <cellStyle name="Normal 37 6 3 2 3" xfId="21991"/>
    <cellStyle name="Normal 37 6 3 2 3 2" xfId="21992"/>
    <cellStyle name="Normal 37 6 3 2 4" xfId="21993"/>
    <cellStyle name="Normal 37 6 3 3" xfId="21994"/>
    <cellStyle name="Normal 37 6 3 3 2" xfId="21995"/>
    <cellStyle name="Normal 37 6 3 3 2 2" xfId="21996"/>
    <cellStyle name="Normal 37 6 3 3 2 2 2" xfId="21997"/>
    <cellStyle name="Normal 37 6 3 3 2 3" xfId="21998"/>
    <cellStyle name="Normal 37 6 3 3 3" xfId="21999"/>
    <cellStyle name="Normal 37 6 3 3 3 2" xfId="22000"/>
    <cellStyle name="Normal 37 6 3 3 4" xfId="22001"/>
    <cellStyle name="Normal 37 6 3 4" xfId="22002"/>
    <cellStyle name="Normal 37 6 3 4 2" xfId="22003"/>
    <cellStyle name="Normal 37 6 3 4 2 2" xfId="22004"/>
    <cellStyle name="Normal 37 6 3 4 3" xfId="22005"/>
    <cellStyle name="Normal 37 6 3 5" xfId="22006"/>
    <cellStyle name="Normal 37 6 3 5 2" xfId="22007"/>
    <cellStyle name="Normal 37 6 3 6" xfId="22008"/>
    <cellStyle name="Normal 37 6 4" xfId="22009"/>
    <cellStyle name="Normal 37 6 4 2" xfId="22010"/>
    <cellStyle name="Normal 37 6 4 2 2" xfId="22011"/>
    <cellStyle name="Normal 37 6 4 2 2 2" xfId="22012"/>
    <cellStyle name="Normal 37 6 4 2 2 2 2" xfId="22013"/>
    <cellStyle name="Normal 37 6 4 2 2 3" xfId="22014"/>
    <cellStyle name="Normal 37 6 4 2 3" xfId="22015"/>
    <cellStyle name="Normal 37 6 4 2 3 2" xfId="22016"/>
    <cellStyle name="Normal 37 6 4 2 4" xfId="22017"/>
    <cellStyle name="Normal 37 6 4 3" xfId="22018"/>
    <cellStyle name="Normal 37 6 4 3 2" xfId="22019"/>
    <cellStyle name="Normal 37 6 4 3 2 2" xfId="22020"/>
    <cellStyle name="Normal 37 6 4 3 2 2 2" xfId="22021"/>
    <cellStyle name="Normal 37 6 4 3 2 3" xfId="22022"/>
    <cellStyle name="Normal 37 6 4 3 3" xfId="22023"/>
    <cellStyle name="Normal 37 6 4 3 3 2" xfId="22024"/>
    <cellStyle name="Normal 37 6 4 3 4" xfId="22025"/>
    <cellStyle name="Normal 37 6 4 4" xfId="22026"/>
    <cellStyle name="Normal 37 6 4 4 2" xfId="22027"/>
    <cellStyle name="Normal 37 6 4 4 2 2" xfId="22028"/>
    <cellStyle name="Normal 37 6 4 4 3" xfId="22029"/>
    <cellStyle name="Normal 37 6 4 5" xfId="22030"/>
    <cellStyle name="Normal 37 6 4 5 2" xfId="22031"/>
    <cellStyle name="Normal 37 6 4 6" xfId="22032"/>
    <cellStyle name="Normal 37 6 5" xfId="22033"/>
    <cellStyle name="Normal 37 6 5 2" xfId="22034"/>
    <cellStyle name="Normal 37 6 5 2 2" xfId="22035"/>
    <cellStyle name="Normal 37 6 5 2 2 2" xfId="22036"/>
    <cellStyle name="Normal 37 6 5 2 3" xfId="22037"/>
    <cellStyle name="Normal 37 6 5 3" xfId="22038"/>
    <cellStyle name="Normal 37 6 5 3 2" xfId="22039"/>
    <cellStyle name="Normal 37 6 5 4" xfId="22040"/>
    <cellStyle name="Normal 37 6 6" xfId="22041"/>
    <cellStyle name="Normal 37 6 6 2" xfId="22042"/>
    <cellStyle name="Normal 37 6 6 2 2" xfId="22043"/>
    <cellStyle name="Normal 37 6 6 2 2 2" xfId="22044"/>
    <cellStyle name="Normal 37 6 6 2 3" xfId="22045"/>
    <cellStyle name="Normal 37 6 6 3" xfId="22046"/>
    <cellStyle name="Normal 37 6 6 3 2" xfId="22047"/>
    <cellStyle name="Normal 37 6 6 4" xfId="22048"/>
    <cellStyle name="Normal 37 6 7" xfId="22049"/>
    <cellStyle name="Normal 37 6 7 2" xfId="22050"/>
    <cellStyle name="Normal 37 6 7 2 2" xfId="22051"/>
    <cellStyle name="Normal 37 6 7 3" xfId="22052"/>
    <cellStyle name="Normal 37 6 8" xfId="22053"/>
    <cellStyle name="Normal 37 6 8 2" xfId="22054"/>
    <cellStyle name="Normal 37 6 9" xfId="22055"/>
    <cellStyle name="Normal 37_Mar BFT_NB_0303" xfId="22056"/>
    <cellStyle name="Normal 38" xfId="22057"/>
    <cellStyle name="Normal 38 2" xfId="22058"/>
    <cellStyle name="Normal 38 3" xfId="22059"/>
    <cellStyle name="Normal 38 4" xfId="22060"/>
    <cellStyle name="Normal 38 5" xfId="22061"/>
    <cellStyle name="Normal 38 6" xfId="22062"/>
    <cellStyle name="Normal 38_Mar BFT_NB_0303" xfId="22063"/>
    <cellStyle name="Normal 39" xfId="22064"/>
    <cellStyle name="Normal 39 2" xfId="22065"/>
    <cellStyle name="Normal 39 3" xfId="22066"/>
    <cellStyle name="Normal 39 4" xfId="22067"/>
    <cellStyle name="Normal 39 5" xfId="22068"/>
    <cellStyle name="Normal 39_Mar BFT_NB_0303" xfId="22069"/>
    <cellStyle name="Normal 4" xfId="268"/>
    <cellStyle name="Normal 4 10" xfId="22070"/>
    <cellStyle name="Normal 4 11" xfId="38166"/>
    <cellStyle name="Normal 4 2" xfId="22071"/>
    <cellStyle name="Normal 4 2 2" xfId="22072"/>
    <cellStyle name="Normal 4 2 3" xfId="22073"/>
    <cellStyle name="Normal 4 3" xfId="22074"/>
    <cellStyle name="Normal 4 3 2" xfId="22075"/>
    <cellStyle name="Normal 4 4" xfId="22076"/>
    <cellStyle name="Normal 4 4 2" xfId="22077"/>
    <cellStyle name="Normal 4 5" xfId="22078"/>
    <cellStyle name="Normal 4 5 2" xfId="22079"/>
    <cellStyle name="Normal 4 6" xfId="22080"/>
    <cellStyle name="Normal 4 6 2" xfId="22081"/>
    <cellStyle name="Normal 4 7" xfId="22082"/>
    <cellStyle name="Normal 4 7 2" xfId="22083"/>
    <cellStyle name="Normal 4 7 3" xfId="22084"/>
    <cellStyle name="Normal 4 8" xfId="22085"/>
    <cellStyle name="Normal 4 9" xfId="22086"/>
    <cellStyle name="Normal 40" xfId="22087"/>
    <cellStyle name="Normal 40 2" xfId="22088"/>
    <cellStyle name="Normal 40 3" xfId="22089"/>
    <cellStyle name="Normal 40 4" xfId="22090"/>
    <cellStyle name="Normal 40_Mar BFT_NB_0303" xfId="22091"/>
    <cellStyle name="Normal 41" xfId="22092"/>
    <cellStyle name="Normal 41 2" xfId="22093"/>
    <cellStyle name="Normal 41 3" xfId="22094"/>
    <cellStyle name="Normal 41 4" xfId="22095"/>
    <cellStyle name="Normal 41_Mar BFT_NB_0303" xfId="22096"/>
    <cellStyle name="Normal 42" xfId="22097"/>
    <cellStyle name="Normal 42 2" xfId="22098"/>
    <cellStyle name="Normal 42 3" xfId="22099"/>
    <cellStyle name="Normal 42 4" xfId="22100"/>
    <cellStyle name="Normal 42_Mar BFT_NB_0303" xfId="22101"/>
    <cellStyle name="Normal 43" xfId="22102"/>
    <cellStyle name="Normal 43 2" xfId="22103"/>
    <cellStyle name="Normal 43 3" xfId="22104"/>
    <cellStyle name="Normal 43 4" xfId="22105"/>
    <cellStyle name="Normal 43_Mar BFT_NB_0303" xfId="22106"/>
    <cellStyle name="Normal 44" xfId="22107"/>
    <cellStyle name="Normal 44 2" xfId="22108"/>
    <cellStyle name="Normal 44 3" xfId="22109"/>
    <cellStyle name="Normal 44 4" xfId="22110"/>
    <cellStyle name="Normal 44_Mar BFT_NB_0303" xfId="22111"/>
    <cellStyle name="Normal 45" xfId="22112"/>
    <cellStyle name="Normal 45 2" xfId="22113"/>
    <cellStyle name="Normal 45 3" xfId="22114"/>
    <cellStyle name="Normal 45 4" xfId="22115"/>
    <cellStyle name="Normal 45 5" xfId="22116"/>
    <cellStyle name="Normal 45_Mar BFT_NB_0303" xfId="22117"/>
    <cellStyle name="Normal 46" xfId="22118"/>
    <cellStyle name="Normal 46 2" xfId="22119"/>
    <cellStyle name="Normal 46 3" xfId="22120"/>
    <cellStyle name="Normal 47" xfId="22121"/>
    <cellStyle name="Normal 47 2" xfId="22122"/>
    <cellStyle name="Normal 47 2 3" xfId="22123"/>
    <cellStyle name="Normal 47 3" xfId="22124"/>
    <cellStyle name="Normal 47 3 2" xfId="22125"/>
    <cellStyle name="Normal 47 4" xfId="22126"/>
    <cellStyle name="Normal 47 5" xfId="22127"/>
    <cellStyle name="Normal 48" xfId="22128"/>
    <cellStyle name="Normal 48 2" xfId="22129"/>
    <cellStyle name="Normal 49" xfId="22130"/>
    <cellStyle name="Normal 49 2" xfId="22131"/>
    <cellStyle name="Normal 49 3" xfId="22132"/>
    <cellStyle name="Normal 49 3 2" xfId="22133"/>
    <cellStyle name="Normal 49 3 2 2" xfId="22134"/>
    <cellStyle name="Normal 49 3 2 2 2" xfId="22135"/>
    <cellStyle name="Normal 49 3 2 2 2 2" xfId="22136"/>
    <cellStyle name="Normal 49 3 2 2 2 2 2" xfId="22137"/>
    <cellStyle name="Normal 49 3 2 2 2 3" xfId="22138"/>
    <cellStyle name="Normal 49 3 2 2 3" xfId="22139"/>
    <cellStyle name="Normal 49 3 2 2 3 2" xfId="22140"/>
    <cellStyle name="Normal 49 3 2 2 4" xfId="22141"/>
    <cellStyle name="Normal 49 3 2 3" xfId="22142"/>
    <cellStyle name="Normal 49 3 2 3 2" xfId="22143"/>
    <cellStyle name="Normal 49 3 2 3 2 2" xfId="22144"/>
    <cellStyle name="Normal 49 3 2 3 2 2 2" xfId="22145"/>
    <cellStyle name="Normal 49 3 2 3 2 3" xfId="22146"/>
    <cellStyle name="Normal 49 3 2 3 3" xfId="22147"/>
    <cellStyle name="Normal 49 3 2 3 3 2" xfId="22148"/>
    <cellStyle name="Normal 49 3 2 3 4" xfId="22149"/>
    <cellStyle name="Normal 49 3 2 4" xfId="22150"/>
    <cellStyle name="Normal 49 3 2 4 2" xfId="22151"/>
    <cellStyle name="Normal 49 3 2 4 2 2" xfId="22152"/>
    <cellStyle name="Normal 49 3 2 4 3" xfId="22153"/>
    <cellStyle name="Normal 49 3 2 5" xfId="22154"/>
    <cellStyle name="Normal 49 3 2 5 2" xfId="22155"/>
    <cellStyle name="Normal 49 3 2 6" xfId="22156"/>
    <cellStyle name="Normal 49 3 3" xfId="22157"/>
    <cellStyle name="Normal 49 3 3 2" xfId="22158"/>
    <cellStyle name="Normal 49 3 3 2 2" xfId="22159"/>
    <cellStyle name="Normal 49 3 3 2 2 2" xfId="22160"/>
    <cellStyle name="Normal 49 3 3 2 2 2 2" xfId="22161"/>
    <cellStyle name="Normal 49 3 3 2 2 3" xfId="22162"/>
    <cellStyle name="Normal 49 3 3 2 3" xfId="22163"/>
    <cellStyle name="Normal 49 3 3 2 3 2" xfId="22164"/>
    <cellStyle name="Normal 49 3 3 2 4" xfId="22165"/>
    <cellStyle name="Normal 49 3 3 3" xfId="22166"/>
    <cellStyle name="Normal 49 3 3 3 2" xfId="22167"/>
    <cellStyle name="Normal 49 3 3 3 2 2" xfId="22168"/>
    <cellStyle name="Normal 49 3 3 3 2 2 2" xfId="22169"/>
    <cellStyle name="Normal 49 3 3 3 2 3" xfId="22170"/>
    <cellStyle name="Normal 49 3 3 3 3" xfId="22171"/>
    <cellStyle name="Normal 49 3 3 3 3 2" xfId="22172"/>
    <cellStyle name="Normal 49 3 3 3 4" xfId="22173"/>
    <cellStyle name="Normal 49 3 3 4" xfId="22174"/>
    <cellStyle name="Normal 49 3 3 4 2" xfId="22175"/>
    <cellStyle name="Normal 49 3 3 4 2 2" xfId="22176"/>
    <cellStyle name="Normal 49 3 3 4 3" xfId="22177"/>
    <cellStyle name="Normal 49 3 3 5" xfId="22178"/>
    <cellStyle name="Normal 49 3 3 5 2" xfId="22179"/>
    <cellStyle name="Normal 49 3 3 6" xfId="22180"/>
    <cellStyle name="Normal 49 3 4" xfId="22181"/>
    <cellStyle name="Normal 49 3 4 2" xfId="22182"/>
    <cellStyle name="Normal 49 3 4 2 2" xfId="22183"/>
    <cellStyle name="Normal 49 3 4 2 2 2" xfId="22184"/>
    <cellStyle name="Normal 49 3 4 2 2 2 2" xfId="22185"/>
    <cellStyle name="Normal 49 3 4 2 2 3" xfId="22186"/>
    <cellStyle name="Normal 49 3 4 2 3" xfId="22187"/>
    <cellStyle name="Normal 49 3 4 2 3 2" xfId="22188"/>
    <cellStyle name="Normal 49 3 4 2 4" xfId="22189"/>
    <cellStyle name="Normal 49 3 4 3" xfId="22190"/>
    <cellStyle name="Normal 49 3 4 3 2" xfId="22191"/>
    <cellStyle name="Normal 49 3 4 3 2 2" xfId="22192"/>
    <cellStyle name="Normal 49 3 4 3 2 2 2" xfId="22193"/>
    <cellStyle name="Normal 49 3 4 3 2 3" xfId="22194"/>
    <cellStyle name="Normal 49 3 4 3 3" xfId="22195"/>
    <cellStyle name="Normal 49 3 4 3 3 2" xfId="22196"/>
    <cellStyle name="Normal 49 3 4 3 4" xfId="22197"/>
    <cellStyle name="Normal 49 3 4 4" xfId="22198"/>
    <cellStyle name="Normal 49 3 4 4 2" xfId="22199"/>
    <cellStyle name="Normal 49 3 4 4 2 2" xfId="22200"/>
    <cellStyle name="Normal 49 3 4 4 3" xfId="22201"/>
    <cellStyle name="Normal 49 3 4 5" xfId="22202"/>
    <cellStyle name="Normal 49 3 4 5 2" xfId="22203"/>
    <cellStyle name="Normal 49 3 4 6" xfId="22204"/>
    <cellStyle name="Normal 49 3 5" xfId="22205"/>
    <cellStyle name="Normal 49 3 5 2" xfId="22206"/>
    <cellStyle name="Normal 49 3 5 2 2" xfId="22207"/>
    <cellStyle name="Normal 49 3 5 2 2 2" xfId="22208"/>
    <cellStyle name="Normal 49 3 5 2 3" xfId="22209"/>
    <cellStyle name="Normal 49 3 5 3" xfId="22210"/>
    <cellStyle name="Normal 49 3 5 3 2" xfId="22211"/>
    <cellStyle name="Normal 49 3 5 4" xfId="22212"/>
    <cellStyle name="Normal 49 3 6" xfId="22213"/>
    <cellStyle name="Normal 49 3 6 2" xfId="22214"/>
    <cellStyle name="Normal 49 3 6 2 2" xfId="22215"/>
    <cellStyle name="Normal 49 3 6 2 2 2" xfId="22216"/>
    <cellStyle name="Normal 49 3 6 2 3" xfId="22217"/>
    <cellStyle name="Normal 49 3 6 3" xfId="22218"/>
    <cellStyle name="Normal 49 3 6 3 2" xfId="22219"/>
    <cellStyle name="Normal 49 3 6 4" xfId="22220"/>
    <cellStyle name="Normal 49 3 7" xfId="22221"/>
    <cellStyle name="Normal 49 3 7 2" xfId="22222"/>
    <cellStyle name="Normal 49 3 7 2 2" xfId="22223"/>
    <cellStyle name="Normal 49 3 7 3" xfId="22224"/>
    <cellStyle name="Normal 49 3 8" xfId="22225"/>
    <cellStyle name="Normal 49 3 8 2" xfId="22226"/>
    <cellStyle name="Normal 49 3 9" xfId="22227"/>
    <cellStyle name="Normal 49 4" xfId="22228"/>
    <cellStyle name="Normal 49 4 2" xfId="22229"/>
    <cellStyle name="Normal 49 4 2 2" xfId="22230"/>
    <cellStyle name="Normal 49 4 2 2 2" xfId="22231"/>
    <cellStyle name="Normal 49 4 2 2 2 2" xfId="22232"/>
    <cellStyle name="Normal 49 4 2 2 2 2 2" xfId="22233"/>
    <cellStyle name="Normal 49 4 2 2 2 3" xfId="22234"/>
    <cellStyle name="Normal 49 4 2 2 3" xfId="22235"/>
    <cellStyle name="Normal 49 4 2 2 3 2" xfId="22236"/>
    <cellStyle name="Normal 49 4 2 2 4" xfId="22237"/>
    <cellStyle name="Normal 49 4 2 3" xfId="22238"/>
    <cellStyle name="Normal 49 4 2 3 2" xfId="22239"/>
    <cellStyle name="Normal 49 4 2 3 2 2" xfId="22240"/>
    <cellStyle name="Normal 49 4 2 3 2 2 2" xfId="22241"/>
    <cellStyle name="Normal 49 4 2 3 2 3" xfId="22242"/>
    <cellStyle name="Normal 49 4 2 3 3" xfId="22243"/>
    <cellStyle name="Normal 49 4 2 3 3 2" xfId="22244"/>
    <cellStyle name="Normal 49 4 2 3 4" xfId="22245"/>
    <cellStyle name="Normal 49 4 2 4" xfId="22246"/>
    <cellStyle name="Normal 49 4 2 4 2" xfId="22247"/>
    <cellStyle name="Normal 49 4 2 4 2 2" xfId="22248"/>
    <cellStyle name="Normal 49 4 2 4 3" xfId="22249"/>
    <cellStyle name="Normal 49 4 2 5" xfId="22250"/>
    <cellStyle name="Normal 49 4 2 5 2" xfId="22251"/>
    <cellStyle name="Normal 49 4 2 6" xfId="22252"/>
    <cellStyle name="Normal 49 4 3" xfId="22253"/>
    <cellStyle name="Normal 49 4 3 2" xfId="22254"/>
    <cellStyle name="Normal 49 4 3 2 2" xfId="22255"/>
    <cellStyle name="Normal 49 4 3 2 2 2" xfId="22256"/>
    <cellStyle name="Normal 49 4 3 2 2 2 2" xfId="22257"/>
    <cellStyle name="Normal 49 4 3 2 2 3" xfId="22258"/>
    <cellStyle name="Normal 49 4 3 2 3" xfId="22259"/>
    <cellStyle name="Normal 49 4 3 2 3 2" xfId="22260"/>
    <cellStyle name="Normal 49 4 3 2 4" xfId="22261"/>
    <cellStyle name="Normal 49 4 3 3" xfId="22262"/>
    <cellStyle name="Normal 49 4 3 3 2" xfId="22263"/>
    <cellStyle name="Normal 49 4 3 3 2 2" xfId="22264"/>
    <cellStyle name="Normal 49 4 3 3 2 2 2" xfId="22265"/>
    <cellStyle name="Normal 49 4 3 3 2 3" xfId="22266"/>
    <cellStyle name="Normal 49 4 3 3 3" xfId="22267"/>
    <cellStyle name="Normal 49 4 3 3 3 2" xfId="22268"/>
    <cellStyle name="Normal 49 4 3 3 4" xfId="22269"/>
    <cellStyle name="Normal 49 4 3 4" xfId="22270"/>
    <cellStyle name="Normal 49 4 3 4 2" xfId="22271"/>
    <cellStyle name="Normal 49 4 3 4 2 2" xfId="22272"/>
    <cellStyle name="Normal 49 4 3 4 3" xfId="22273"/>
    <cellStyle name="Normal 49 4 3 5" xfId="22274"/>
    <cellStyle name="Normal 49 4 3 5 2" xfId="22275"/>
    <cellStyle name="Normal 49 4 3 6" xfId="22276"/>
    <cellStyle name="Normal 49 4 4" xfId="22277"/>
    <cellStyle name="Normal 49 4 4 2" xfId="22278"/>
    <cellStyle name="Normal 49 4 4 2 2" xfId="22279"/>
    <cellStyle name="Normal 49 4 4 2 2 2" xfId="22280"/>
    <cellStyle name="Normal 49 4 4 2 2 2 2" xfId="22281"/>
    <cellStyle name="Normal 49 4 4 2 2 3" xfId="22282"/>
    <cellStyle name="Normal 49 4 4 2 3" xfId="22283"/>
    <cellStyle name="Normal 49 4 4 2 3 2" xfId="22284"/>
    <cellStyle name="Normal 49 4 4 2 4" xfId="22285"/>
    <cellStyle name="Normal 49 4 4 3" xfId="22286"/>
    <cellStyle name="Normal 49 4 4 3 2" xfId="22287"/>
    <cellStyle name="Normal 49 4 4 3 2 2" xfId="22288"/>
    <cellStyle name="Normal 49 4 4 3 2 2 2" xfId="22289"/>
    <cellStyle name="Normal 49 4 4 3 2 3" xfId="22290"/>
    <cellStyle name="Normal 49 4 4 3 3" xfId="22291"/>
    <cellStyle name="Normal 49 4 4 3 3 2" xfId="22292"/>
    <cellStyle name="Normal 49 4 4 3 4" xfId="22293"/>
    <cellStyle name="Normal 49 4 4 4" xfId="22294"/>
    <cellStyle name="Normal 49 4 4 4 2" xfId="22295"/>
    <cellStyle name="Normal 49 4 4 4 2 2" xfId="22296"/>
    <cellStyle name="Normal 49 4 4 4 3" xfId="22297"/>
    <cellStyle name="Normal 49 4 4 5" xfId="22298"/>
    <cellStyle name="Normal 49 4 4 5 2" xfId="22299"/>
    <cellStyle name="Normal 49 4 4 6" xfId="22300"/>
    <cellStyle name="Normal 49 4 5" xfId="22301"/>
    <cellStyle name="Normal 49 4 5 2" xfId="22302"/>
    <cellStyle name="Normal 49 4 5 2 2" xfId="22303"/>
    <cellStyle name="Normal 49 4 5 2 2 2" xfId="22304"/>
    <cellStyle name="Normal 49 4 5 2 3" xfId="22305"/>
    <cellStyle name="Normal 49 4 5 3" xfId="22306"/>
    <cellStyle name="Normal 49 4 5 3 2" xfId="22307"/>
    <cellStyle name="Normal 49 4 5 4" xfId="22308"/>
    <cellStyle name="Normal 49 4 6" xfId="22309"/>
    <cellStyle name="Normal 49 4 6 2" xfId="22310"/>
    <cellStyle name="Normal 49 4 6 2 2" xfId="22311"/>
    <cellStyle name="Normal 49 4 6 2 2 2" xfId="22312"/>
    <cellStyle name="Normal 49 4 6 2 3" xfId="22313"/>
    <cellStyle name="Normal 49 4 6 3" xfId="22314"/>
    <cellStyle name="Normal 49 4 6 3 2" xfId="22315"/>
    <cellStyle name="Normal 49 4 6 4" xfId="22316"/>
    <cellStyle name="Normal 49 4 7" xfId="22317"/>
    <cellStyle name="Normal 49 4 7 2" xfId="22318"/>
    <cellStyle name="Normal 49 4 7 2 2" xfId="22319"/>
    <cellStyle name="Normal 49 4 7 3" xfId="22320"/>
    <cellStyle name="Normal 49 4 8" xfId="22321"/>
    <cellStyle name="Normal 49 4 8 2" xfId="22322"/>
    <cellStyle name="Normal 49 4 9" xfId="22323"/>
    <cellStyle name="Normal 49 5" xfId="22324"/>
    <cellStyle name="Normal 49 5 2" xfId="22325"/>
    <cellStyle name="Normal 49 5 2 2" xfId="22326"/>
    <cellStyle name="Normal 49 5 2 2 2" xfId="22327"/>
    <cellStyle name="Normal 49 5 2 2 2 2" xfId="22328"/>
    <cellStyle name="Normal 49 5 2 2 2 2 2" xfId="22329"/>
    <cellStyle name="Normal 49 5 2 2 2 3" xfId="22330"/>
    <cellStyle name="Normal 49 5 2 2 3" xfId="22331"/>
    <cellStyle name="Normal 49 5 2 2 3 2" xfId="22332"/>
    <cellStyle name="Normal 49 5 2 2 4" xfId="22333"/>
    <cellStyle name="Normal 49 5 2 3" xfId="22334"/>
    <cellStyle name="Normal 49 5 2 3 2" xfId="22335"/>
    <cellStyle name="Normal 49 5 2 3 2 2" xfId="22336"/>
    <cellStyle name="Normal 49 5 2 3 2 2 2" xfId="22337"/>
    <cellStyle name="Normal 49 5 2 3 2 3" xfId="22338"/>
    <cellStyle name="Normal 49 5 2 3 3" xfId="22339"/>
    <cellStyle name="Normal 49 5 2 3 3 2" xfId="22340"/>
    <cellStyle name="Normal 49 5 2 3 4" xfId="22341"/>
    <cellStyle name="Normal 49 5 2 4" xfId="22342"/>
    <cellStyle name="Normal 49 5 2 4 2" xfId="22343"/>
    <cellStyle name="Normal 49 5 2 4 2 2" xfId="22344"/>
    <cellStyle name="Normal 49 5 2 4 3" xfId="22345"/>
    <cellStyle name="Normal 49 5 2 5" xfId="22346"/>
    <cellStyle name="Normal 49 5 2 5 2" xfId="22347"/>
    <cellStyle name="Normal 49 5 2 6" xfId="22348"/>
    <cellStyle name="Normal 49 5 3" xfId="22349"/>
    <cellStyle name="Normal 49 5 3 2" xfId="22350"/>
    <cellStyle name="Normal 49 5 3 2 2" xfId="22351"/>
    <cellStyle name="Normal 49 5 3 2 2 2" xfId="22352"/>
    <cellStyle name="Normal 49 5 3 2 2 2 2" xfId="22353"/>
    <cellStyle name="Normal 49 5 3 2 2 3" xfId="22354"/>
    <cellStyle name="Normal 49 5 3 2 3" xfId="22355"/>
    <cellStyle name="Normal 49 5 3 2 3 2" xfId="22356"/>
    <cellStyle name="Normal 49 5 3 2 4" xfId="22357"/>
    <cellStyle name="Normal 49 5 3 3" xfId="22358"/>
    <cellStyle name="Normal 49 5 3 3 2" xfId="22359"/>
    <cellStyle name="Normal 49 5 3 3 2 2" xfId="22360"/>
    <cellStyle name="Normal 49 5 3 3 2 2 2" xfId="22361"/>
    <cellStyle name="Normal 49 5 3 3 2 3" xfId="22362"/>
    <cellStyle name="Normal 49 5 3 3 3" xfId="22363"/>
    <cellStyle name="Normal 49 5 3 3 3 2" xfId="22364"/>
    <cellStyle name="Normal 49 5 3 3 4" xfId="22365"/>
    <cellStyle name="Normal 49 5 3 4" xfId="22366"/>
    <cellStyle name="Normal 49 5 3 4 2" xfId="22367"/>
    <cellStyle name="Normal 49 5 3 4 2 2" xfId="22368"/>
    <cellStyle name="Normal 49 5 3 4 3" xfId="22369"/>
    <cellStyle name="Normal 49 5 3 5" xfId="22370"/>
    <cellStyle name="Normal 49 5 3 5 2" xfId="22371"/>
    <cellStyle name="Normal 49 5 3 6" xfId="22372"/>
    <cellStyle name="Normal 49 5 4" xfId="22373"/>
    <cellStyle name="Normal 49 5 4 2" xfId="22374"/>
    <cellStyle name="Normal 49 5 4 2 2" xfId="22375"/>
    <cellStyle name="Normal 49 5 4 2 2 2" xfId="22376"/>
    <cellStyle name="Normal 49 5 4 2 2 2 2" xfId="22377"/>
    <cellStyle name="Normal 49 5 4 2 2 3" xfId="22378"/>
    <cellStyle name="Normal 49 5 4 2 3" xfId="22379"/>
    <cellStyle name="Normal 49 5 4 2 3 2" xfId="22380"/>
    <cellStyle name="Normal 49 5 4 2 4" xfId="22381"/>
    <cellStyle name="Normal 49 5 4 3" xfId="22382"/>
    <cellStyle name="Normal 49 5 4 3 2" xfId="22383"/>
    <cellStyle name="Normal 49 5 4 3 2 2" xfId="22384"/>
    <cellStyle name="Normal 49 5 4 3 2 2 2" xfId="22385"/>
    <cellStyle name="Normal 49 5 4 3 2 3" xfId="22386"/>
    <cellStyle name="Normal 49 5 4 3 3" xfId="22387"/>
    <cellStyle name="Normal 49 5 4 3 3 2" xfId="22388"/>
    <cellStyle name="Normal 49 5 4 3 4" xfId="22389"/>
    <cellStyle name="Normal 49 5 4 4" xfId="22390"/>
    <cellStyle name="Normal 49 5 4 4 2" xfId="22391"/>
    <cellStyle name="Normal 49 5 4 4 2 2" xfId="22392"/>
    <cellStyle name="Normal 49 5 4 4 3" xfId="22393"/>
    <cellStyle name="Normal 49 5 4 5" xfId="22394"/>
    <cellStyle name="Normal 49 5 4 5 2" xfId="22395"/>
    <cellStyle name="Normal 49 5 4 6" xfId="22396"/>
    <cellStyle name="Normal 49 5 5" xfId="22397"/>
    <cellStyle name="Normal 49 5 5 2" xfId="22398"/>
    <cellStyle name="Normal 49 5 5 2 2" xfId="22399"/>
    <cellStyle name="Normal 49 5 5 2 2 2" xfId="22400"/>
    <cellStyle name="Normal 49 5 5 2 3" xfId="22401"/>
    <cellStyle name="Normal 49 5 5 3" xfId="22402"/>
    <cellStyle name="Normal 49 5 5 3 2" xfId="22403"/>
    <cellStyle name="Normal 49 5 5 4" xfId="22404"/>
    <cellStyle name="Normal 49 5 6" xfId="22405"/>
    <cellStyle name="Normal 49 5 6 2" xfId="22406"/>
    <cellStyle name="Normal 49 5 6 2 2" xfId="22407"/>
    <cellStyle name="Normal 49 5 6 2 2 2" xfId="22408"/>
    <cellStyle name="Normal 49 5 6 2 3" xfId="22409"/>
    <cellStyle name="Normal 49 5 6 3" xfId="22410"/>
    <cellStyle name="Normal 49 5 6 3 2" xfId="22411"/>
    <cellStyle name="Normal 49 5 6 4" xfId="22412"/>
    <cellStyle name="Normal 49 5 7" xfId="22413"/>
    <cellStyle name="Normal 49 5 7 2" xfId="22414"/>
    <cellStyle name="Normal 49 5 7 2 2" xfId="22415"/>
    <cellStyle name="Normal 49 5 7 3" xfId="22416"/>
    <cellStyle name="Normal 49 5 8" xfId="22417"/>
    <cellStyle name="Normal 49 5 8 2" xfId="22418"/>
    <cellStyle name="Normal 49 5 9" xfId="22419"/>
    <cellStyle name="Normal 5" xfId="22420"/>
    <cellStyle name="Normal 5 10" xfId="22421"/>
    <cellStyle name="Normal 5 10 2" xfId="22422"/>
    <cellStyle name="Normal 5 10 3" xfId="22423"/>
    <cellStyle name="Normal 5 2" xfId="22424"/>
    <cellStyle name="Normal 5 2 2" xfId="22425"/>
    <cellStyle name="Normal 5 2 2 2" xfId="22426"/>
    <cellStyle name="Normal 5 2 2 3" xfId="22427"/>
    <cellStyle name="Normal 5 2 2_Mar BFT_NB_0303" xfId="22428"/>
    <cellStyle name="Normal 5 2 3" xfId="22429"/>
    <cellStyle name="Normal 5 2 3 2" xfId="22430"/>
    <cellStyle name="Normal 5 2 3 3" xfId="22431"/>
    <cellStyle name="Normal 5 2 4" xfId="22432"/>
    <cellStyle name="Normal 5 2 5" xfId="22433"/>
    <cellStyle name="Normal 5 2_Mar BFT_NB_0303" xfId="22434"/>
    <cellStyle name="Normal 5 3" xfId="22435"/>
    <cellStyle name="Normal 5 3 2" xfId="22436"/>
    <cellStyle name="Normal 5 3 3" xfId="22437"/>
    <cellStyle name="Normal 5 4" xfId="22438"/>
    <cellStyle name="Normal 5 5" xfId="22439"/>
    <cellStyle name="Normal 5 6" xfId="22440"/>
    <cellStyle name="Normal 5 7" xfId="22441"/>
    <cellStyle name="Normal 5 8" xfId="22442"/>
    <cellStyle name="Normal 5 9" xfId="22443"/>
    <cellStyle name="Normal 5 9 2" xfId="22444"/>
    <cellStyle name="Normal 5 9 3" xfId="22445"/>
    <cellStyle name="Normal 50" xfId="22446"/>
    <cellStyle name="Normal 50 2" xfId="22447"/>
    <cellStyle name="Normal 50 3" xfId="22448"/>
    <cellStyle name="Normal 50 3 2" xfId="22449"/>
    <cellStyle name="Normal 50 3 2 2" xfId="22450"/>
    <cellStyle name="Normal 50 3 2 2 2" xfId="22451"/>
    <cellStyle name="Normal 50 3 2 2 2 2" xfId="22452"/>
    <cellStyle name="Normal 50 3 2 2 2 2 2" xfId="22453"/>
    <cellStyle name="Normal 50 3 2 2 2 3" xfId="22454"/>
    <cellStyle name="Normal 50 3 2 2 3" xfId="22455"/>
    <cellStyle name="Normal 50 3 2 2 3 2" xfId="22456"/>
    <cellStyle name="Normal 50 3 2 2 4" xfId="22457"/>
    <cellStyle name="Normal 50 3 2 3" xfId="22458"/>
    <cellStyle name="Normal 50 3 2 3 2" xfId="22459"/>
    <cellStyle name="Normal 50 3 2 3 2 2" xfId="22460"/>
    <cellStyle name="Normal 50 3 2 3 2 2 2" xfId="22461"/>
    <cellStyle name="Normal 50 3 2 3 2 3" xfId="22462"/>
    <cellStyle name="Normal 50 3 2 3 3" xfId="22463"/>
    <cellStyle name="Normal 50 3 2 3 3 2" xfId="22464"/>
    <cellStyle name="Normal 50 3 2 3 4" xfId="22465"/>
    <cellStyle name="Normal 50 3 2 4" xfId="22466"/>
    <cellStyle name="Normal 50 3 2 4 2" xfId="22467"/>
    <cellStyle name="Normal 50 3 2 4 2 2" xfId="22468"/>
    <cellStyle name="Normal 50 3 2 4 3" xfId="22469"/>
    <cellStyle name="Normal 50 3 2 5" xfId="22470"/>
    <cellStyle name="Normal 50 3 2 5 2" xfId="22471"/>
    <cellStyle name="Normal 50 3 2 6" xfId="22472"/>
    <cellStyle name="Normal 50 3 3" xfId="22473"/>
    <cellStyle name="Normal 50 3 3 2" xfId="22474"/>
    <cellStyle name="Normal 50 3 3 2 2" xfId="22475"/>
    <cellStyle name="Normal 50 3 3 2 2 2" xfId="22476"/>
    <cellStyle name="Normal 50 3 3 2 2 2 2" xfId="22477"/>
    <cellStyle name="Normal 50 3 3 2 2 3" xfId="22478"/>
    <cellStyle name="Normal 50 3 3 2 3" xfId="22479"/>
    <cellStyle name="Normal 50 3 3 2 3 2" xfId="22480"/>
    <cellStyle name="Normal 50 3 3 2 4" xfId="22481"/>
    <cellStyle name="Normal 50 3 3 3" xfId="22482"/>
    <cellStyle name="Normal 50 3 3 3 2" xfId="22483"/>
    <cellStyle name="Normal 50 3 3 3 2 2" xfId="22484"/>
    <cellStyle name="Normal 50 3 3 3 2 2 2" xfId="22485"/>
    <cellStyle name="Normal 50 3 3 3 2 3" xfId="22486"/>
    <cellStyle name="Normal 50 3 3 3 3" xfId="22487"/>
    <cellStyle name="Normal 50 3 3 3 3 2" xfId="22488"/>
    <cellStyle name="Normal 50 3 3 3 4" xfId="22489"/>
    <cellStyle name="Normal 50 3 3 4" xfId="22490"/>
    <cellStyle name="Normal 50 3 3 4 2" xfId="22491"/>
    <cellStyle name="Normal 50 3 3 4 2 2" xfId="22492"/>
    <cellStyle name="Normal 50 3 3 4 3" xfId="22493"/>
    <cellStyle name="Normal 50 3 3 5" xfId="22494"/>
    <cellStyle name="Normal 50 3 3 5 2" xfId="22495"/>
    <cellStyle name="Normal 50 3 3 6" xfId="22496"/>
    <cellStyle name="Normal 50 3 4" xfId="22497"/>
    <cellStyle name="Normal 50 3 4 2" xfId="22498"/>
    <cellStyle name="Normal 50 3 4 2 2" xfId="22499"/>
    <cellStyle name="Normal 50 3 4 2 2 2" xfId="22500"/>
    <cellStyle name="Normal 50 3 4 2 2 2 2" xfId="22501"/>
    <cellStyle name="Normal 50 3 4 2 2 3" xfId="22502"/>
    <cellStyle name="Normal 50 3 4 2 3" xfId="22503"/>
    <cellStyle name="Normal 50 3 4 2 3 2" xfId="22504"/>
    <cellStyle name="Normal 50 3 4 2 4" xfId="22505"/>
    <cellStyle name="Normal 50 3 4 3" xfId="22506"/>
    <cellStyle name="Normal 50 3 4 3 2" xfId="22507"/>
    <cellStyle name="Normal 50 3 4 3 2 2" xfId="22508"/>
    <cellStyle name="Normal 50 3 4 3 2 2 2" xfId="22509"/>
    <cellStyle name="Normal 50 3 4 3 2 3" xfId="22510"/>
    <cellStyle name="Normal 50 3 4 3 3" xfId="22511"/>
    <cellStyle name="Normal 50 3 4 3 3 2" xfId="22512"/>
    <cellStyle name="Normal 50 3 4 3 4" xfId="22513"/>
    <cellStyle name="Normal 50 3 4 4" xfId="22514"/>
    <cellStyle name="Normal 50 3 4 4 2" xfId="22515"/>
    <cellStyle name="Normal 50 3 4 4 2 2" xfId="22516"/>
    <cellStyle name="Normal 50 3 4 4 3" xfId="22517"/>
    <cellStyle name="Normal 50 3 4 5" xfId="22518"/>
    <cellStyle name="Normal 50 3 4 5 2" xfId="22519"/>
    <cellStyle name="Normal 50 3 4 6" xfId="22520"/>
    <cellStyle name="Normal 50 3 5" xfId="22521"/>
    <cellStyle name="Normal 50 3 5 2" xfId="22522"/>
    <cellStyle name="Normal 50 3 5 2 2" xfId="22523"/>
    <cellStyle name="Normal 50 3 5 2 2 2" xfId="22524"/>
    <cellStyle name="Normal 50 3 5 2 3" xfId="22525"/>
    <cellStyle name="Normal 50 3 5 3" xfId="22526"/>
    <cellStyle name="Normal 50 3 5 3 2" xfId="22527"/>
    <cellStyle name="Normal 50 3 5 4" xfId="22528"/>
    <cellStyle name="Normal 50 3 6" xfId="22529"/>
    <cellStyle name="Normal 50 3 6 2" xfId="22530"/>
    <cellStyle name="Normal 50 3 6 2 2" xfId="22531"/>
    <cellStyle name="Normal 50 3 6 2 2 2" xfId="22532"/>
    <cellStyle name="Normal 50 3 6 2 3" xfId="22533"/>
    <cellStyle name="Normal 50 3 6 3" xfId="22534"/>
    <cellStyle name="Normal 50 3 6 3 2" xfId="22535"/>
    <cellStyle name="Normal 50 3 6 4" xfId="22536"/>
    <cellStyle name="Normal 50 3 7" xfId="22537"/>
    <cellStyle name="Normal 50 3 7 2" xfId="22538"/>
    <cellStyle name="Normal 50 3 7 2 2" xfId="22539"/>
    <cellStyle name="Normal 50 3 7 3" xfId="22540"/>
    <cellStyle name="Normal 50 3 8" xfId="22541"/>
    <cellStyle name="Normal 50 3 8 2" xfId="22542"/>
    <cellStyle name="Normal 50 3 9" xfId="22543"/>
    <cellStyle name="Normal 50 4" xfId="22544"/>
    <cellStyle name="Normal 50 4 2" xfId="22545"/>
    <cellStyle name="Normal 50 4 2 2" xfId="22546"/>
    <cellStyle name="Normal 50 4 2 2 2" xfId="22547"/>
    <cellStyle name="Normal 50 4 2 2 2 2" xfId="22548"/>
    <cellStyle name="Normal 50 4 2 2 2 2 2" xfId="22549"/>
    <cellStyle name="Normal 50 4 2 2 2 3" xfId="22550"/>
    <cellStyle name="Normal 50 4 2 2 3" xfId="22551"/>
    <cellStyle name="Normal 50 4 2 2 3 2" xfId="22552"/>
    <cellStyle name="Normal 50 4 2 2 4" xfId="22553"/>
    <cellStyle name="Normal 50 4 2 3" xfId="22554"/>
    <cellStyle name="Normal 50 4 2 3 2" xfId="22555"/>
    <cellStyle name="Normal 50 4 2 3 2 2" xfId="22556"/>
    <cellStyle name="Normal 50 4 2 3 2 2 2" xfId="22557"/>
    <cellStyle name="Normal 50 4 2 3 2 3" xfId="22558"/>
    <cellStyle name="Normal 50 4 2 3 3" xfId="22559"/>
    <cellStyle name="Normal 50 4 2 3 3 2" xfId="22560"/>
    <cellStyle name="Normal 50 4 2 3 4" xfId="22561"/>
    <cellStyle name="Normal 50 4 2 4" xfId="22562"/>
    <cellStyle name="Normal 50 4 2 4 2" xfId="22563"/>
    <cellStyle name="Normal 50 4 2 4 2 2" xfId="22564"/>
    <cellStyle name="Normal 50 4 2 4 3" xfId="22565"/>
    <cellStyle name="Normal 50 4 2 5" xfId="22566"/>
    <cellStyle name="Normal 50 4 2 5 2" xfId="22567"/>
    <cellStyle name="Normal 50 4 2 6" xfId="22568"/>
    <cellStyle name="Normal 50 4 3" xfId="22569"/>
    <cellStyle name="Normal 50 4 3 2" xfId="22570"/>
    <cellStyle name="Normal 50 4 3 2 2" xfId="22571"/>
    <cellStyle name="Normal 50 4 3 2 2 2" xfId="22572"/>
    <cellStyle name="Normal 50 4 3 2 2 2 2" xfId="22573"/>
    <cellStyle name="Normal 50 4 3 2 2 3" xfId="22574"/>
    <cellStyle name="Normal 50 4 3 2 3" xfId="22575"/>
    <cellStyle name="Normal 50 4 3 2 3 2" xfId="22576"/>
    <cellStyle name="Normal 50 4 3 2 4" xfId="22577"/>
    <cellStyle name="Normal 50 4 3 3" xfId="22578"/>
    <cellStyle name="Normal 50 4 3 3 2" xfId="22579"/>
    <cellStyle name="Normal 50 4 3 3 2 2" xfId="22580"/>
    <cellStyle name="Normal 50 4 3 3 2 2 2" xfId="22581"/>
    <cellStyle name="Normal 50 4 3 3 2 3" xfId="22582"/>
    <cellStyle name="Normal 50 4 3 3 3" xfId="22583"/>
    <cellStyle name="Normal 50 4 3 3 3 2" xfId="22584"/>
    <cellStyle name="Normal 50 4 3 3 4" xfId="22585"/>
    <cellStyle name="Normal 50 4 3 4" xfId="22586"/>
    <cellStyle name="Normal 50 4 3 4 2" xfId="22587"/>
    <cellStyle name="Normal 50 4 3 4 2 2" xfId="22588"/>
    <cellStyle name="Normal 50 4 3 4 3" xfId="22589"/>
    <cellStyle name="Normal 50 4 3 5" xfId="22590"/>
    <cellStyle name="Normal 50 4 3 5 2" xfId="22591"/>
    <cellStyle name="Normal 50 4 3 6" xfId="22592"/>
    <cellStyle name="Normal 50 4 4" xfId="22593"/>
    <cellStyle name="Normal 50 4 4 2" xfId="22594"/>
    <cellStyle name="Normal 50 4 4 2 2" xfId="22595"/>
    <cellStyle name="Normal 50 4 4 2 2 2" xfId="22596"/>
    <cellStyle name="Normal 50 4 4 2 2 2 2" xfId="22597"/>
    <cellStyle name="Normal 50 4 4 2 2 3" xfId="22598"/>
    <cellStyle name="Normal 50 4 4 2 3" xfId="22599"/>
    <cellStyle name="Normal 50 4 4 2 3 2" xfId="22600"/>
    <cellStyle name="Normal 50 4 4 2 4" xfId="22601"/>
    <cellStyle name="Normal 50 4 4 3" xfId="22602"/>
    <cellStyle name="Normal 50 4 4 3 2" xfId="22603"/>
    <cellStyle name="Normal 50 4 4 3 2 2" xfId="22604"/>
    <cellStyle name="Normal 50 4 4 3 2 2 2" xfId="22605"/>
    <cellStyle name="Normal 50 4 4 3 2 3" xfId="22606"/>
    <cellStyle name="Normal 50 4 4 3 3" xfId="22607"/>
    <cellStyle name="Normal 50 4 4 3 3 2" xfId="22608"/>
    <cellStyle name="Normal 50 4 4 3 4" xfId="22609"/>
    <cellStyle name="Normal 50 4 4 4" xfId="22610"/>
    <cellStyle name="Normal 50 4 4 4 2" xfId="22611"/>
    <cellStyle name="Normal 50 4 4 4 2 2" xfId="22612"/>
    <cellStyle name="Normal 50 4 4 4 3" xfId="22613"/>
    <cellStyle name="Normal 50 4 4 5" xfId="22614"/>
    <cellStyle name="Normal 50 4 4 5 2" xfId="22615"/>
    <cellStyle name="Normal 50 4 4 6" xfId="22616"/>
    <cellStyle name="Normal 50 4 5" xfId="22617"/>
    <cellStyle name="Normal 50 4 5 2" xfId="22618"/>
    <cellStyle name="Normal 50 4 5 2 2" xfId="22619"/>
    <cellStyle name="Normal 50 4 5 2 2 2" xfId="22620"/>
    <cellStyle name="Normal 50 4 5 2 3" xfId="22621"/>
    <cellStyle name="Normal 50 4 5 3" xfId="22622"/>
    <cellStyle name="Normal 50 4 5 3 2" xfId="22623"/>
    <cellStyle name="Normal 50 4 5 4" xfId="22624"/>
    <cellStyle name="Normal 50 4 6" xfId="22625"/>
    <cellStyle name="Normal 50 4 6 2" xfId="22626"/>
    <cellStyle name="Normal 50 4 6 2 2" xfId="22627"/>
    <cellStyle name="Normal 50 4 6 2 2 2" xfId="22628"/>
    <cellStyle name="Normal 50 4 6 2 3" xfId="22629"/>
    <cellStyle name="Normal 50 4 6 3" xfId="22630"/>
    <cellStyle name="Normal 50 4 6 3 2" xfId="22631"/>
    <cellStyle name="Normal 50 4 6 4" xfId="22632"/>
    <cellStyle name="Normal 50 4 7" xfId="22633"/>
    <cellStyle name="Normal 50 4 7 2" xfId="22634"/>
    <cellStyle name="Normal 50 4 7 2 2" xfId="22635"/>
    <cellStyle name="Normal 50 4 7 3" xfId="22636"/>
    <cellStyle name="Normal 50 4 8" xfId="22637"/>
    <cellStyle name="Normal 50 4 8 2" xfId="22638"/>
    <cellStyle name="Normal 50 4 9" xfId="22639"/>
    <cellStyle name="Normal 50 5" xfId="22640"/>
    <cellStyle name="Normal 50 5 2" xfId="22641"/>
    <cellStyle name="Normal 50 5 2 2" xfId="22642"/>
    <cellStyle name="Normal 50 5 2 2 2" xfId="22643"/>
    <cellStyle name="Normal 50 5 2 2 2 2" xfId="22644"/>
    <cellStyle name="Normal 50 5 2 2 2 2 2" xfId="22645"/>
    <cellStyle name="Normal 50 5 2 2 2 3" xfId="22646"/>
    <cellStyle name="Normal 50 5 2 2 3" xfId="22647"/>
    <cellStyle name="Normal 50 5 2 2 3 2" xfId="22648"/>
    <cellStyle name="Normal 50 5 2 2 4" xfId="22649"/>
    <cellStyle name="Normal 50 5 2 3" xfId="22650"/>
    <cellStyle name="Normal 50 5 2 3 2" xfId="22651"/>
    <cellStyle name="Normal 50 5 2 3 2 2" xfId="22652"/>
    <cellStyle name="Normal 50 5 2 3 2 2 2" xfId="22653"/>
    <cellStyle name="Normal 50 5 2 3 2 3" xfId="22654"/>
    <cellStyle name="Normal 50 5 2 3 3" xfId="22655"/>
    <cellStyle name="Normal 50 5 2 3 3 2" xfId="22656"/>
    <cellStyle name="Normal 50 5 2 3 4" xfId="22657"/>
    <cellStyle name="Normal 50 5 2 4" xfId="22658"/>
    <cellStyle name="Normal 50 5 2 4 2" xfId="22659"/>
    <cellStyle name="Normal 50 5 2 4 2 2" xfId="22660"/>
    <cellStyle name="Normal 50 5 2 4 3" xfId="22661"/>
    <cellStyle name="Normal 50 5 2 5" xfId="22662"/>
    <cellStyle name="Normal 50 5 2 5 2" xfId="22663"/>
    <cellStyle name="Normal 50 5 2 6" xfId="22664"/>
    <cellStyle name="Normal 50 5 3" xfId="22665"/>
    <cellStyle name="Normal 50 5 3 2" xfId="22666"/>
    <cellStyle name="Normal 50 5 3 2 2" xfId="22667"/>
    <cellStyle name="Normal 50 5 3 2 2 2" xfId="22668"/>
    <cellStyle name="Normal 50 5 3 2 2 2 2" xfId="22669"/>
    <cellStyle name="Normal 50 5 3 2 2 3" xfId="22670"/>
    <cellStyle name="Normal 50 5 3 2 3" xfId="22671"/>
    <cellStyle name="Normal 50 5 3 2 3 2" xfId="22672"/>
    <cellStyle name="Normal 50 5 3 2 4" xfId="22673"/>
    <cellStyle name="Normal 50 5 3 3" xfId="22674"/>
    <cellStyle name="Normal 50 5 3 3 2" xfId="22675"/>
    <cellStyle name="Normal 50 5 3 3 2 2" xfId="22676"/>
    <cellStyle name="Normal 50 5 3 3 2 2 2" xfId="22677"/>
    <cellStyle name="Normal 50 5 3 3 2 3" xfId="22678"/>
    <cellStyle name="Normal 50 5 3 3 3" xfId="22679"/>
    <cellStyle name="Normal 50 5 3 3 3 2" xfId="22680"/>
    <cellStyle name="Normal 50 5 3 3 4" xfId="22681"/>
    <cellStyle name="Normal 50 5 3 4" xfId="22682"/>
    <cellStyle name="Normal 50 5 3 4 2" xfId="22683"/>
    <cellStyle name="Normal 50 5 3 4 2 2" xfId="22684"/>
    <cellStyle name="Normal 50 5 3 4 3" xfId="22685"/>
    <cellStyle name="Normal 50 5 3 5" xfId="22686"/>
    <cellStyle name="Normal 50 5 3 5 2" xfId="22687"/>
    <cellStyle name="Normal 50 5 3 6" xfId="22688"/>
    <cellStyle name="Normal 50 5 4" xfId="22689"/>
    <cellStyle name="Normal 50 5 4 2" xfId="22690"/>
    <cellStyle name="Normal 50 5 4 2 2" xfId="22691"/>
    <cellStyle name="Normal 50 5 4 2 2 2" xfId="22692"/>
    <cellStyle name="Normal 50 5 4 2 2 2 2" xfId="22693"/>
    <cellStyle name="Normal 50 5 4 2 2 3" xfId="22694"/>
    <cellStyle name="Normal 50 5 4 2 3" xfId="22695"/>
    <cellStyle name="Normal 50 5 4 2 3 2" xfId="22696"/>
    <cellStyle name="Normal 50 5 4 2 4" xfId="22697"/>
    <cellStyle name="Normal 50 5 4 3" xfId="22698"/>
    <cellStyle name="Normal 50 5 4 3 2" xfId="22699"/>
    <cellStyle name="Normal 50 5 4 3 2 2" xfId="22700"/>
    <cellStyle name="Normal 50 5 4 3 2 2 2" xfId="22701"/>
    <cellStyle name="Normal 50 5 4 3 2 3" xfId="22702"/>
    <cellStyle name="Normal 50 5 4 3 3" xfId="22703"/>
    <cellStyle name="Normal 50 5 4 3 3 2" xfId="22704"/>
    <cellStyle name="Normal 50 5 4 3 4" xfId="22705"/>
    <cellStyle name="Normal 50 5 4 4" xfId="22706"/>
    <cellStyle name="Normal 50 5 4 4 2" xfId="22707"/>
    <cellStyle name="Normal 50 5 4 4 2 2" xfId="22708"/>
    <cellStyle name="Normal 50 5 4 4 3" xfId="22709"/>
    <cellStyle name="Normal 50 5 4 5" xfId="22710"/>
    <cellStyle name="Normal 50 5 4 5 2" xfId="22711"/>
    <cellStyle name="Normal 50 5 4 6" xfId="22712"/>
    <cellStyle name="Normal 50 5 5" xfId="22713"/>
    <cellStyle name="Normal 50 5 5 2" xfId="22714"/>
    <cellStyle name="Normal 50 5 5 2 2" xfId="22715"/>
    <cellStyle name="Normal 50 5 5 2 2 2" xfId="22716"/>
    <cellStyle name="Normal 50 5 5 2 3" xfId="22717"/>
    <cellStyle name="Normal 50 5 5 3" xfId="22718"/>
    <cellStyle name="Normal 50 5 5 3 2" xfId="22719"/>
    <cellStyle name="Normal 50 5 5 4" xfId="22720"/>
    <cellStyle name="Normal 50 5 6" xfId="22721"/>
    <cellStyle name="Normal 50 5 6 2" xfId="22722"/>
    <cellStyle name="Normal 50 5 6 2 2" xfId="22723"/>
    <cellStyle name="Normal 50 5 6 2 2 2" xfId="22724"/>
    <cellStyle name="Normal 50 5 6 2 3" xfId="22725"/>
    <cellStyle name="Normal 50 5 6 3" xfId="22726"/>
    <cellStyle name="Normal 50 5 6 3 2" xfId="22727"/>
    <cellStyle name="Normal 50 5 6 4" xfId="22728"/>
    <cellStyle name="Normal 50 5 7" xfId="22729"/>
    <cellStyle name="Normal 50 5 7 2" xfId="22730"/>
    <cellStyle name="Normal 50 5 7 2 2" xfId="22731"/>
    <cellStyle name="Normal 50 5 7 3" xfId="22732"/>
    <cellStyle name="Normal 50 5 8" xfId="22733"/>
    <cellStyle name="Normal 50 5 8 2" xfId="22734"/>
    <cellStyle name="Normal 50 5 9" xfId="22735"/>
    <cellStyle name="Normal 51" xfId="22736"/>
    <cellStyle name="Normal 51 10" xfId="22737"/>
    <cellStyle name="Normal 51 10 2" xfId="22738"/>
    <cellStyle name="Normal 51 10 2 2" xfId="22739"/>
    <cellStyle name="Normal 51 10 3" xfId="22740"/>
    <cellStyle name="Normal 51 11" xfId="22741"/>
    <cellStyle name="Normal 51 11 2" xfId="22742"/>
    <cellStyle name="Normal 51 12" xfId="22743"/>
    <cellStyle name="Normal 51 2" xfId="22744"/>
    <cellStyle name="Normal 51 3" xfId="22745"/>
    <cellStyle name="Normal 51 3 2" xfId="22746"/>
    <cellStyle name="Normal 51 3 2 2" xfId="22747"/>
    <cellStyle name="Normal 51 3 2 2 2" xfId="22748"/>
    <cellStyle name="Normal 51 3 2 2 2 2" xfId="22749"/>
    <cellStyle name="Normal 51 3 2 2 3" xfId="22750"/>
    <cellStyle name="Normal 51 3 2 3" xfId="22751"/>
    <cellStyle name="Normal 51 3 2 3 2" xfId="22752"/>
    <cellStyle name="Normal 51 3 2 4" xfId="22753"/>
    <cellStyle name="Normal 51 3 3" xfId="22754"/>
    <cellStyle name="Normal 51 3 3 2" xfId="22755"/>
    <cellStyle name="Normal 51 3 3 2 2" xfId="22756"/>
    <cellStyle name="Normal 51 3 3 2 2 2" xfId="22757"/>
    <cellStyle name="Normal 51 3 3 2 3" xfId="22758"/>
    <cellStyle name="Normal 51 3 3 3" xfId="22759"/>
    <cellStyle name="Normal 51 3 3 3 2" xfId="22760"/>
    <cellStyle name="Normal 51 3 3 4" xfId="22761"/>
    <cellStyle name="Normal 51 3 4" xfId="22762"/>
    <cellStyle name="Normal 51 3 4 2" xfId="22763"/>
    <cellStyle name="Normal 51 3 4 2 2" xfId="22764"/>
    <cellStyle name="Normal 51 3 4 3" xfId="22765"/>
    <cellStyle name="Normal 51 3 5" xfId="22766"/>
    <cellStyle name="Normal 51 3 5 2" xfId="22767"/>
    <cellStyle name="Normal 51 3 6" xfId="22768"/>
    <cellStyle name="Normal 51 4" xfId="22769"/>
    <cellStyle name="Normal 51 4 2" xfId="22770"/>
    <cellStyle name="Normal 51 4 2 2" xfId="22771"/>
    <cellStyle name="Normal 51 4 2 2 2" xfId="22772"/>
    <cellStyle name="Normal 51 4 2 2 2 2" xfId="22773"/>
    <cellStyle name="Normal 51 4 2 2 3" xfId="22774"/>
    <cellStyle name="Normal 51 4 2 3" xfId="22775"/>
    <cellStyle name="Normal 51 4 2 3 2" xfId="22776"/>
    <cellStyle name="Normal 51 4 2 4" xfId="22777"/>
    <cellStyle name="Normal 51 4 3" xfId="22778"/>
    <cellStyle name="Normal 51 4 3 2" xfId="22779"/>
    <cellStyle name="Normal 51 4 3 2 2" xfId="22780"/>
    <cellStyle name="Normal 51 4 3 2 2 2" xfId="22781"/>
    <cellStyle name="Normal 51 4 3 2 3" xfId="22782"/>
    <cellStyle name="Normal 51 4 3 3" xfId="22783"/>
    <cellStyle name="Normal 51 4 3 3 2" xfId="22784"/>
    <cellStyle name="Normal 51 4 3 4" xfId="22785"/>
    <cellStyle name="Normal 51 4 4" xfId="22786"/>
    <cellStyle name="Normal 51 4 4 2" xfId="22787"/>
    <cellStyle name="Normal 51 4 4 2 2" xfId="22788"/>
    <cellStyle name="Normal 51 4 4 3" xfId="22789"/>
    <cellStyle name="Normal 51 4 5" xfId="22790"/>
    <cellStyle name="Normal 51 4 5 2" xfId="22791"/>
    <cellStyle name="Normal 51 4 6" xfId="22792"/>
    <cellStyle name="Normal 51 5" xfId="22793"/>
    <cellStyle name="Normal 51 5 2" xfId="22794"/>
    <cellStyle name="Normal 51 5 2 2" xfId="22795"/>
    <cellStyle name="Normal 51 5 2 2 2" xfId="22796"/>
    <cellStyle name="Normal 51 5 2 2 2 2" xfId="22797"/>
    <cellStyle name="Normal 51 5 2 2 3" xfId="22798"/>
    <cellStyle name="Normal 51 5 2 3" xfId="22799"/>
    <cellStyle name="Normal 51 5 2 3 2" xfId="22800"/>
    <cellStyle name="Normal 51 5 2 4" xfId="22801"/>
    <cellStyle name="Normal 51 5 3" xfId="22802"/>
    <cellStyle name="Normal 51 5 3 2" xfId="22803"/>
    <cellStyle name="Normal 51 5 3 2 2" xfId="22804"/>
    <cellStyle name="Normal 51 5 3 2 2 2" xfId="22805"/>
    <cellStyle name="Normal 51 5 3 2 3" xfId="22806"/>
    <cellStyle name="Normal 51 5 3 3" xfId="22807"/>
    <cellStyle name="Normal 51 5 3 3 2" xfId="22808"/>
    <cellStyle name="Normal 51 5 3 4" xfId="22809"/>
    <cellStyle name="Normal 51 5 4" xfId="22810"/>
    <cellStyle name="Normal 51 5 4 2" xfId="22811"/>
    <cellStyle name="Normal 51 5 4 2 2" xfId="22812"/>
    <cellStyle name="Normal 51 5 4 3" xfId="22813"/>
    <cellStyle name="Normal 51 5 5" xfId="22814"/>
    <cellStyle name="Normal 51 5 5 2" xfId="22815"/>
    <cellStyle name="Normal 51 5 6" xfId="22816"/>
    <cellStyle name="Normal 51 6" xfId="22817"/>
    <cellStyle name="Normal 51 6 2" xfId="22818"/>
    <cellStyle name="Normal 51 6 2 2" xfId="22819"/>
    <cellStyle name="Normal 51 6 2 2 2" xfId="22820"/>
    <cellStyle name="Normal 51 6 2 2 2 2" xfId="22821"/>
    <cellStyle name="Normal 51 6 2 2 3" xfId="22822"/>
    <cellStyle name="Normal 51 6 2 3" xfId="22823"/>
    <cellStyle name="Normal 51 6 2 3 2" xfId="22824"/>
    <cellStyle name="Normal 51 6 2 4" xfId="22825"/>
    <cellStyle name="Normal 51 6 3" xfId="22826"/>
    <cellStyle name="Normal 51 6 3 2" xfId="22827"/>
    <cellStyle name="Normal 51 6 3 2 2" xfId="22828"/>
    <cellStyle name="Normal 51 6 3 2 2 2" xfId="22829"/>
    <cellStyle name="Normal 51 6 3 2 3" xfId="22830"/>
    <cellStyle name="Normal 51 6 3 3" xfId="22831"/>
    <cellStyle name="Normal 51 6 3 3 2" xfId="22832"/>
    <cellStyle name="Normal 51 6 3 4" xfId="22833"/>
    <cellStyle name="Normal 51 6 4" xfId="22834"/>
    <cellStyle name="Normal 51 6 4 2" xfId="22835"/>
    <cellStyle name="Normal 51 6 4 2 2" xfId="22836"/>
    <cellStyle name="Normal 51 6 4 3" xfId="22837"/>
    <cellStyle name="Normal 51 6 5" xfId="22838"/>
    <cellStyle name="Normal 51 6 5 2" xfId="22839"/>
    <cellStyle name="Normal 51 6 6" xfId="22840"/>
    <cellStyle name="Normal 51 7" xfId="22841"/>
    <cellStyle name="Normal 51 7 2" xfId="22842"/>
    <cellStyle name="Normal 51 7 2 2" xfId="22843"/>
    <cellStyle name="Normal 51 7 2 2 2" xfId="22844"/>
    <cellStyle name="Normal 51 7 2 2 2 2" xfId="22845"/>
    <cellStyle name="Normal 51 7 2 2 3" xfId="22846"/>
    <cellStyle name="Normal 51 7 2 3" xfId="22847"/>
    <cellStyle name="Normal 51 7 2 3 2" xfId="22848"/>
    <cellStyle name="Normal 51 7 2 4" xfId="22849"/>
    <cellStyle name="Normal 51 7 3" xfId="22850"/>
    <cellStyle name="Normal 51 7 3 2" xfId="22851"/>
    <cellStyle name="Normal 51 7 3 2 2" xfId="22852"/>
    <cellStyle name="Normal 51 7 3 2 2 2" xfId="22853"/>
    <cellStyle name="Normal 51 7 3 2 3" xfId="22854"/>
    <cellStyle name="Normal 51 7 3 3" xfId="22855"/>
    <cellStyle name="Normal 51 7 3 3 2" xfId="22856"/>
    <cellStyle name="Normal 51 7 3 4" xfId="22857"/>
    <cellStyle name="Normal 51 7 4" xfId="22858"/>
    <cellStyle name="Normal 51 7 4 2" xfId="22859"/>
    <cellStyle name="Normal 51 7 4 2 2" xfId="22860"/>
    <cellStyle name="Normal 51 7 4 3" xfId="22861"/>
    <cellStyle name="Normal 51 7 5" xfId="22862"/>
    <cellStyle name="Normal 51 7 5 2" xfId="22863"/>
    <cellStyle name="Normal 51 7 6" xfId="22864"/>
    <cellStyle name="Normal 51 8" xfId="22865"/>
    <cellStyle name="Normal 51 8 2" xfId="22866"/>
    <cellStyle name="Normal 51 8 2 2" xfId="22867"/>
    <cellStyle name="Normal 51 8 2 2 2" xfId="22868"/>
    <cellStyle name="Normal 51 8 2 3" xfId="22869"/>
    <cellStyle name="Normal 51 8 3" xfId="22870"/>
    <cellStyle name="Normal 51 8 3 2" xfId="22871"/>
    <cellStyle name="Normal 51 8 4" xfId="22872"/>
    <cellStyle name="Normal 51 9" xfId="22873"/>
    <cellStyle name="Normal 51 9 2" xfId="22874"/>
    <cellStyle name="Normal 51 9 2 2" xfId="22875"/>
    <cellStyle name="Normal 51 9 2 2 2" xfId="22876"/>
    <cellStyle name="Normal 51 9 2 3" xfId="22877"/>
    <cellStyle name="Normal 51 9 3" xfId="22878"/>
    <cellStyle name="Normal 51 9 3 2" xfId="22879"/>
    <cellStyle name="Normal 51 9 4" xfId="22880"/>
    <cellStyle name="Normal 52" xfId="22881"/>
    <cellStyle name="Normal 52 10" xfId="22882"/>
    <cellStyle name="Normal 52 10 2" xfId="22883"/>
    <cellStyle name="Normal 52 10 2 2" xfId="22884"/>
    <cellStyle name="Normal 52 10 3" xfId="22885"/>
    <cellStyle name="Normal 52 11" xfId="22886"/>
    <cellStyle name="Normal 52 11 2" xfId="22887"/>
    <cellStyle name="Normal 52 12" xfId="22888"/>
    <cellStyle name="Normal 52 2" xfId="22889"/>
    <cellStyle name="Normal 52 2 2" xfId="22890"/>
    <cellStyle name="Normal 52 2 2 2" xfId="22891"/>
    <cellStyle name="Normal 52 2 2 2 2" xfId="22892"/>
    <cellStyle name="Normal 52 2 2 2 2 2" xfId="22893"/>
    <cellStyle name="Normal 52 2 2 2 2 2 2" xfId="22894"/>
    <cellStyle name="Normal 52 2 2 2 2 2 2 2" xfId="22895"/>
    <cellStyle name="Normal 52 2 2 2 2 2 3" xfId="22896"/>
    <cellStyle name="Normal 52 2 2 2 2 3" xfId="22897"/>
    <cellStyle name="Normal 52 2 2 2 2 3 2" xfId="22898"/>
    <cellStyle name="Normal 52 2 2 2 2 4" xfId="22899"/>
    <cellStyle name="Normal 52 2 2 2 3" xfId="22900"/>
    <cellStyle name="Normal 52 2 2 2 3 2" xfId="22901"/>
    <cellStyle name="Normal 52 2 2 2 3 2 2" xfId="22902"/>
    <cellStyle name="Normal 52 2 2 2 3 2 2 2" xfId="22903"/>
    <cellStyle name="Normal 52 2 2 2 3 2 3" xfId="22904"/>
    <cellStyle name="Normal 52 2 2 2 3 3" xfId="22905"/>
    <cellStyle name="Normal 52 2 2 2 3 3 2" xfId="22906"/>
    <cellStyle name="Normal 52 2 2 2 3 4" xfId="22907"/>
    <cellStyle name="Normal 52 2 2 2 4" xfId="22908"/>
    <cellStyle name="Normal 52 2 2 2 4 2" xfId="22909"/>
    <cellStyle name="Normal 52 2 2 2 4 2 2" xfId="22910"/>
    <cellStyle name="Normal 52 2 2 2 4 3" xfId="22911"/>
    <cellStyle name="Normal 52 2 2 2 5" xfId="22912"/>
    <cellStyle name="Normal 52 2 2 2 5 2" xfId="22913"/>
    <cellStyle name="Normal 52 2 2 2 6" xfId="22914"/>
    <cellStyle name="Normal 52 2 2 3" xfId="22915"/>
    <cellStyle name="Normal 52 2 2 3 2" xfId="22916"/>
    <cellStyle name="Normal 52 2 2 3 2 2" xfId="22917"/>
    <cellStyle name="Normal 52 2 2 3 2 2 2" xfId="22918"/>
    <cellStyle name="Normal 52 2 2 3 2 2 2 2" xfId="22919"/>
    <cellStyle name="Normal 52 2 2 3 2 2 3" xfId="22920"/>
    <cellStyle name="Normal 52 2 2 3 2 3" xfId="22921"/>
    <cellStyle name="Normal 52 2 2 3 2 3 2" xfId="22922"/>
    <cellStyle name="Normal 52 2 2 3 2 4" xfId="22923"/>
    <cellStyle name="Normal 52 2 2 3 3" xfId="22924"/>
    <cellStyle name="Normal 52 2 2 3 3 2" xfId="22925"/>
    <cellStyle name="Normal 52 2 2 3 3 2 2" xfId="22926"/>
    <cellStyle name="Normal 52 2 2 3 3 2 2 2" xfId="22927"/>
    <cellStyle name="Normal 52 2 2 3 3 2 3" xfId="22928"/>
    <cellStyle name="Normal 52 2 2 3 3 3" xfId="22929"/>
    <cellStyle name="Normal 52 2 2 3 3 3 2" xfId="22930"/>
    <cellStyle name="Normal 52 2 2 3 3 4" xfId="22931"/>
    <cellStyle name="Normal 52 2 2 3 4" xfId="22932"/>
    <cellStyle name="Normal 52 2 2 3 4 2" xfId="22933"/>
    <cellStyle name="Normal 52 2 2 3 4 2 2" xfId="22934"/>
    <cellStyle name="Normal 52 2 2 3 4 3" xfId="22935"/>
    <cellStyle name="Normal 52 2 2 3 5" xfId="22936"/>
    <cellStyle name="Normal 52 2 2 3 5 2" xfId="22937"/>
    <cellStyle name="Normal 52 2 2 3 6" xfId="22938"/>
    <cellStyle name="Normal 52 2 2 4" xfId="22939"/>
    <cellStyle name="Normal 52 2 2 4 2" xfId="22940"/>
    <cellStyle name="Normal 52 2 2 4 2 2" xfId="22941"/>
    <cellStyle name="Normal 52 2 2 4 2 2 2" xfId="22942"/>
    <cellStyle name="Normal 52 2 2 4 2 2 2 2" xfId="22943"/>
    <cellStyle name="Normal 52 2 2 4 2 2 3" xfId="22944"/>
    <cellStyle name="Normal 52 2 2 4 2 3" xfId="22945"/>
    <cellStyle name="Normal 52 2 2 4 2 3 2" xfId="22946"/>
    <cellStyle name="Normal 52 2 2 4 2 4" xfId="22947"/>
    <cellStyle name="Normal 52 2 2 4 3" xfId="22948"/>
    <cellStyle name="Normal 52 2 2 4 3 2" xfId="22949"/>
    <cellStyle name="Normal 52 2 2 4 3 2 2" xfId="22950"/>
    <cellStyle name="Normal 52 2 2 4 3 2 2 2" xfId="22951"/>
    <cellStyle name="Normal 52 2 2 4 3 2 3" xfId="22952"/>
    <cellStyle name="Normal 52 2 2 4 3 3" xfId="22953"/>
    <cellStyle name="Normal 52 2 2 4 3 3 2" xfId="22954"/>
    <cellStyle name="Normal 52 2 2 4 3 4" xfId="22955"/>
    <cellStyle name="Normal 52 2 2 4 4" xfId="22956"/>
    <cellStyle name="Normal 52 2 2 4 4 2" xfId="22957"/>
    <cellStyle name="Normal 52 2 2 4 4 2 2" xfId="22958"/>
    <cellStyle name="Normal 52 2 2 4 4 3" xfId="22959"/>
    <cellStyle name="Normal 52 2 2 4 5" xfId="22960"/>
    <cellStyle name="Normal 52 2 2 4 5 2" xfId="22961"/>
    <cellStyle name="Normal 52 2 2 4 6" xfId="22962"/>
    <cellStyle name="Normal 52 2 2 5" xfId="22963"/>
    <cellStyle name="Normal 52 2 2 5 2" xfId="22964"/>
    <cellStyle name="Normal 52 2 2 5 2 2" xfId="22965"/>
    <cellStyle name="Normal 52 2 2 5 2 2 2" xfId="22966"/>
    <cellStyle name="Normal 52 2 2 5 2 3" xfId="22967"/>
    <cellStyle name="Normal 52 2 2 5 3" xfId="22968"/>
    <cellStyle name="Normal 52 2 2 5 3 2" xfId="22969"/>
    <cellStyle name="Normal 52 2 2 5 4" xfId="22970"/>
    <cellStyle name="Normal 52 2 2 6" xfId="22971"/>
    <cellStyle name="Normal 52 2 2 6 2" xfId="22972"/>
    <cellStyle name="Normal 52 2 2 6 2 2" xfId="22973"/>
    <cellStyle name="Normal 52 2 2 6 2 2 2" xfId="22974"/>
    <cellStyle name="Normal 52 2 2 6 2 3" xfId="22975"/>
    <cellStyle name="Normal 52 2 2 6 3" xfId="22976"/>
    <cellStyle name="Normal 52 2 2 6 3 2" xfId="22977"/>
    <cellStyle name="Normal 52 2 2 6 4" xfId="22978"/>
    <cellStyle name="Normal 52 2 2 7" xfId="22979"/>
    <cellStyle name="Normal 52 2 2 7 2" xfId="22980"/>
    <cellStyle name="Normal 52 2 2 7 2 2" xfId="22981"/>
    <cellStyle name="Normal 52 2 2 7 3" xfId="22982"/>
    <cellStyle name="Normal 52 2 2 8" xfId="22983"/>
    <cellStyle name="Normal 52 2 2 8 2" xfId="22984"/>
    <cellStyle name="Normal 52 2 2 9" xfId="22985"/>
    <cellStyle name="Normal 52 3" xfId="22986"/>
    <cellStyle name="Normal 52 3 10" xfId="22987"/>
    <cellStyle name="Normal 52 3 2" xfId="22988"/>
    <cellStyle name="Normal 52 3 2 2" xfId="22989"/>
    <cellStyle name="Normal 52 3 2 2 2" xfId="22990"/>
    <cellStyle name="Normal 52 3 2 2 2 2" xfId="22991"/>
    <cellStyle name="Normal 52 3 2 2 2 2 2" xfId="22992"/>
    <cellStyle name="Normal 52 3 2 2 2 3" xfId="22993"/>
    <cellStyle name="Normal 52 3 2 2 3" xfId="22994"/>
    <cellStyle name="Normal 52 3 2 2 3 2" xfId="22995"/>
    <cellStyle name="Normal 52 3 2 2 4" xfId="22996"/>
    <cellStyle name="Normal 52 3 2 3" xfId="22997"/>
    <cellStyle name="Normal 52 3 2 3 2" xfId="22998"/>
    <cellStyle name="Normal 52 3 2 3 2 2" xfId="22999"/>
    <cellStyle name="Normal 52 3 2 3 2 2 2" xfId="23000"/>
    <cellStyle name="Normal 52 3 2 3 2 3" xfId="23001"/>
    <cellStyle name="Normal 52 3 2 3 3" xfId="23002"/>
    <cellStyle name="Normal 52 3 2 3 3 2" xfId="23003"/>
    <cellStyle name="Normal 52 3 2 3 4" xfId="23004"/>
    <cellStyle name="Normal 52 3 2 4" xfId="23005"/>
    <cellStyle name="Normal 52 3 2 4 2" xfId="23006"/>
    <cellStyle name="Normal 52 3 2 4 2 2" xfId="23007"/>
    <cellStyle name="Normal 52 3 2 4 3" xfId="23008"/>
    <cellStyle name="Normal 52 3 2 5" xfId="23009"/>
    <cellStyle name="Normal 52 3 2 5 2" xfId="23010"/>
    <cellStyle name="Normal 52 3 2 6" xfId="23011"/>
    <cellStyle name="Normal 52 3 3" xfId="23012"/>
    <cellStyle name="Normal 52 3 3 2" xfId="23013"/>
    <cellStyle name="Normal 52 3 3 2 2" xfId="23014"/>
    <cellStyle name="Normal 52 3 3 2 2 2" xfId="23015"/>
    <cellStyle name="Normal 52 3 3 2 2 2 2" xfId="23016"/>
    <cellStyle name="Normal 52 3 3 2 2 3" xfId="23017"/>
    <cellStyle name="Normal 52 3 3 2 3" xfId="23018"/>
    <cellStyle name="Normal 52 3 3 2 3 2" xfId="23019"/>
    <cellStyle name="Normal 52 3 3 2 4" xfId="23020"/>
    <cellStyle name="Normal 52 3 3 3" xfId="23021"/>
    <cellStyle name="Normal 52 3 3 3 2" xfId="23022"/>
    <cellStyle name="Normal 52 3 3 3 2 2" xfId="23023"/>
    <cellStyle name="Normal 52 3 3 3 2 2 2" xfId="23024"/>
    <cellStyle name="Normal 52 3 3 3 2 3" xfId="23025"/>
    <cellStyle name="Normal 52 3 3 3 3" xfId="23026"/>
    <cellStyle name="Normal 52 3 3 3 3 2" xfId="23027"/>
    <cellStyle name="Normal 52 3 3 3 4" xfId="23028"/>
    <cellStyle name="Normal 52 3 3 4" xfId="23029"/>
    <cellStyle name="Normal 52 3 3 4 2" xfId="23030"/>
    <cellStyle name="Normal 52 3 3 4 2 2" xfId="23031"/>
    <cellStyle name="Normal 52 3 3 4 3" xfId="23032"/>
    <cellStyle name="Normal 52 3 3 5" xfId="23033"/>
    <cellStyle name="Normal 52 3 3 5 2" xfId="23034"/>
    <cellStyle name="Normal 52 3 3 6" xfId="23035"/>
    <cellStyle name="Normal 52 3 4" xfId="23036"/>
    <cellStyle name="Normal 52 3 4 2" xfId="23037"/>
    <cellStyle name="Normal 52 3 4 2 2" xfId="23038"/>
    <cellStyle name="Normal 52 3 4 2 2 2" xfId="23039"/>
    <cellStyle name="Normal 52 3 4 2 2 2 2" xfId="23040"/>
    <cellStyle name="Normal 52 3 4 2 2 3" xfId="23041"/>
    <cellStyle name="Normal 52 3 4 2 3" xfId="23042"/>
    <cellStyle name="Normal 52 3 4 2 3 2" xfId="23043"/>
    <cellStyle name="Normal 52 3 4 2 4" xfId="23044"/>
    <cellStyle name="Normal 52 3 4 3" xfId="23045"/>
    <cellStyle name="Normal 52 3 4 3 2" xfId="23046"/>
    <cellStyle name="Normal 52 3 4 3 2 2" xfId="23047"/>
    <cellStyle name="Normal 52 3 4 3 2 2 2" xfId="23048"/>
    <cellStyle name="Normal 52 3 4 3 2 3" xfId="23049"/>
    <cellStyle name="Normal 52 3 4 3 3" xfId="23050"/>
    <cellStyle name="Normal 52 3 4 3 3 2" xfId="23051"/>
    <cellStyle name="Normal 52 3 4 3 4" xfId="23052"/>
    <cellStyle name="Normal 52 3 4 4" xfId="23053"/>
    <cellStyle name="Normal 52 3 4 4 2" xfId="23054"/>
    <cellStyle name="Normal 52 3 4 4 2 2" xfId="23055"/>
    <cellStyle name="Normal 52 3 4 4 3" xfId="23056"/>
    <cellStyle name="Normal 52 3 4 5" xfId="23057"/>
    <cellStyle name="Normal 52 3 4 5 2" xfId="23058"/>
    <cellStyle name="Normal 52 3 4 6" xfId="23059"/>
    <cellStyle name="Normal 52 3 5" xfId="23060"/>
    <cellStyle name="Normal 52 3 5 2" xfId="23061"/>
    <cellStyle name="Normal 52 3 5 2 2" xfId="23062"/>
    <cellStyle name="Normal 52 3 5 2 2 2" xfId="23063"/>
    <cellStyle name="Normal 52 3 5 2 2 2 2" xfId="23064"/>
    <cellStyle name="Normal 52 3 5 2 2 3" xfId="23065"/>
    <cellStyle name="Normal 52 3 5 2 3" xfId="23066"/>
    <cellStyle name="Normal 52 3 5 2 3 2" xfId="23067"/>
    <cellStyle name="Normal 52 3 5 2 4" xfId="23068"/>
    <cellStyle name="Normal 52 3 5 3" xfId="23069"/>
    <cellStyle name="Normal 52 3 5 3 2" xfId="23070"/>
    <cellStyle name="Normal 52 3 5 3 2 2" xfId="23071"/>
    <cellStyle name="Normal 52 3 5 3 2 2 2" xfId="23072"/>
    <cellStyle name="Normal 52 3 5 3 2 3" xfId="23073"/>
    <cellStyle name="Normal 52 3 5 3 3" xfId="23074"/>
    <cellStyle name="Normal 52 3 5 3 3 2" xfId="23075"/>
    <cellStyle name="Normal 52 3 5 3 4" xfId="23076"/>
    <cellStyle name="Normal 52 3 5 4" xfId="23077"/>
    <cellStyle name="Normal 52 3 5 4 2" xfId="23078"/>
    <cellStyle name="Normal 52 3 5 4 2 2" xfId="23079"/>
    <cellStyle name="Normal 52 3 5 4 3" xfId="23080"/>
    <cellStyle name="Normal 52 3 5 5" xfId="23081"/>
    <cellStyle name="Normal 52 3 5 5 2" xfId="23082"/>
    <cellStyle name="Normal 52 3 5 6" xfId="23083"/>
    <cellStyle name="Normal 52 3 5 6 2" xfId="23084"/>
    <cellStyle name="Normal 52 3 5 7" xfId="23085"/>
    <cellStyle name="Normal 52 3 6" xfId="23086"/>
    <cellStyle name="Normal 52 3 6 2" xfId="23087"/>
    <cellStyle name="Normal 52 3 6 2 2" xfId="23088"/>
    <cellStyle name="Normal 52 3 6 2 2 2" xfId="23089"/>
    <cellStyle name="Normal 52 3 6 2 3" xfId="23090"/>
    <cellStyle name="Normal 52 3 6 3" xfId="23091"/>
    <cellStyle name="Normal 52 3 6 3 2" xfId="23092"/>
    <cellStyle name="Normal 52 3 6 4" xfId="23093"/>
    <cellStyle name="Normal 52 3 7" xfId="23094"/>
    <cellStyle name="Normal 52 3 7 2" xfId="23095"/>
    <cellStyle name="Normal 52 3 7 2 2" xfId="23096"/>
    <cellStyle name="Normal 52 3 7 2 2 2" xfId="23097"/>
    <cellStyle name="Normal 52 3 7 2 3" xfId="23098"/>
    <cellStyle name="Normal 52 3 7 3" xfId="23099"/>
    <cellStyle name="Normal 52 3 7 3 2" xfId="23100"/>
    <cellStyle name="Normal 52 3 7 4" xfId="23101"/>
    <cellStyle name="Normal 52 3 8" xfId="23102"/>
    <cellStyle name="Normal 52 3 8 2" xfId="23103"/>
    <cellStyle name="Normal 52 3 8 2 2" xfId="23104"/>
    <cellStyle name="Normal 52 3 8 3" xfId="23105"/>
    <cellStyle name="Normal 52 3 9" xfId="23106"/>
    <cellStyle name="Normal 52 3 9 2" xfId="23107"/>
    <cellStyle name="Normal 52 4" xfId="23108"/>
    <cellStyle name="Normal 52 4 2" xfId="23109"/>
    <cellStyle name="Normal 52 4 2 2" xfId="23110"/>
    <cellStyle name="Normal 52 4 2 2 2" xfId="23111"/>
    <cellStyle name="Normal 52 4 2 2 2 2" xfId="23112"/>
    <cellStyle name="Normal 52 4 2 2 3" xfId="23113"/>
    <cellStyle name="Normal 52 4 2 3" xfId="23114"/>
    <cellStyle name="Normal 52 4 2 3 2" xfId="23115"/>
    <cellStyle name="Normal 52 4 2 4" xfId="23116"/>
    <cellStyle name="Normal 52 4 3" xfId="23117"/>
    <cellStyle name="Normal 52 4 3 2" xfId="23118"/>
    <cellStyle name="Normal 52 4 3 2 2" xfId="23119"/>
    <cellStyle name="Normal 52 4 3 2 2 2" xfId="23120"/>
    <cellStyle name="Normal 52 4 3 2 3" xfId="23121"/>
    <cellStyle name="Normal 52 4 3 3" xfId="23122"/>
    <cellStyle name="Normal 52 4 3 3 2" xfId="23123"/>
    <cellStyle name="Normal 52 4 3 4" xfId="23124"/>
    <cellStyle name="Normal 52 4 4" xfId="23125"/>
    <cellStyle name="Normal 52 4 4 2" xfId="23126"/>
    <cellStyle name="Normal 52 4 4 2 2" xfId="23127"/>
    <cellStyle name="Normal 52 4 4 3" xfId="23128"/>
    <cellStyle name="Normal 52 4 5" xfId="23129"/>
    <cellStyle name="Normal 52 4 5 2" xfId="23130"/>
    <cellStyle name="Normal 52 4 6" xfId="23131"/>
    <cellStyle name="Normal 52 5" xfId="23132"/>
    <cellStyle name="Normal 52 5 2" xfId="23133"/>
    <cellStyle name="Normal 52 5 2 2" xfId="23134"/>
    <cellStyle name="Normal 52 5 2 2 2" xfId="23135"/>
    <cellStyle name="Normal 52 5 2 2 2 2" xfId="23136"/>
    <cellStyle name="Normal 52 5 2 2 3" xfId="23137"/>
    <cellStyle name="Normal 52 5 2 3" xfId="23138"/>
    <cellStyle name="Normal 52 5 2 3 2" xfId="23139"/>
    <cellStyle name="Normal 52 5 2 4" xfId="23140"/>
    <cellStyle name="Normal 52 5 3" xfId="23141"/>
    <cellStyle name="Normal 52 5 3 2" xfId="23142"/>
    <cellStyle name="Normal 52 5 3 2 2" xfId="23143"/>
    <cellStyle name="Normal 52 5 3 2 2 2" xfId="23144"/>
    <cellStyle name="Normal 52 5 3 2 3" xfId="23145"/>
    <cellStyle name="Normal 52 5 3 3" xfId="23146"/>
    <cellStyle name="Normal 52 5 3 3 2" xfId="23147"/>
    <cellStyle name="Normal 52 5 3 4" xfId="23148"/>
    <cellStyle name="Normal 52 5 4" xfId="23149"/>
    <cellStyle name="Normal 52 5 4 2" xfId="23150"/>
    <cellStyle name="Normal 52 5 4 2 2" xfId="23151"/>
    <cellStyle name="Normal 52 5 4 3" xfId="23152"/>
    <cellStyle name="Normal 52 5 5" xfId="23153"/>
    <cellStyle name="Normal 52 5 5 2" xfId="23154"/>
    <cellStyle name="Normal 52 5 6" xfId="23155"/>
    <cellStyle name="Normal 52 6" xfId="23156"/>
    <cellStyle name="Normal 52 6 2" xfId="23157"/>
    <cellStyle name="Normal 52 6 2 2" xfId="23158"/>
    <cellStyle name="Normal 52 6 2 2 2" xfId="23159"/>
    <cellStyle name="Normal 52 6 2 2 2 2" xfId="23160"/>
    <cellStyle name="Normal 52 6 2 2 3" xfId="23161"/>
    <cellStyle name="Normal 52 6 2 3" xfId="23162"/>
    <cellStyle name="Normal 52 6 2 3 2" xfId="23163"/>
    <cellStyle name="Normal 52 6 2 4" xfId="23164"/>
    <cellStyle name="Normal 52 6 3" xfId="23165"/>
    <cellStyle name="Normal 52 6 3 2" xfId="23166"/>
    <cellStyle name="Normal 52 6 3 2 2" xfId="23167"/>
    <cellStyle name="Normal 52 6 3 2 2 2" xfId="23168"/>
    <cellStyle name="Normal 52 6 3 2 3" xfId="23169"/>
    <cellStyle name="Normal 52 6 3 3" xfId="23170"/>
    <cellStyle name="Normal 52 6 3 3 2" xfId="23171"/>
    <cellStyle name="Normal 52 6 3 4" xfId="23172"/>
    <cellStyle name="Normal 52 6 4" xfId="23173"/>
    <cellStyle name="Normal 52 6 4 2" xfId="23174"/>
    <cellStyle name="Normal 52 6 4 2 2" xfId="23175"/>
    <cellStyle name="Normal 52 6 4 3" xfId="23176"/>
    <cellStyle name="Normal 52 6 5" xfId="23177"/>
    <cellStyle name="Normal 52 6 5 2" xfId="23178"/>
    <cellStyle name="Normal 52 6 6" xfId="23179"/>
    <cellStyle name="Normal 52 7" xfId="23180"/>
    <cellStyle name="Normal 52 7 2" xfId="23181"/>
    <cellStyle name="Normal 52 7 2 2" xfId="23182"/>
    <cellStyle name="Normal 52 7 2 2 2" xfId="23183"/>
    <cellStyle name="Normal 52 7 2 2 2 2" xfId="23184"/>
    <cellStyle name="Normal 52 7 2 2 3" xfId="23185"/>
    <cellStyle name="Normal 52 7 2 3" xfId="23186"/>
    <cellStyle name="Normal 52 7 2 3 2" xfId="23187"/>
    <cellStyle name="Normal 52 7 2 4" xfId="23188"/>
    <cellStyle name="Normal 52 7 3" xfId="23189"/>
    <cellStyle name="Normal 52 7 3 2" xfId="23190"/>
    <cellStyle name="Normal 52 7 3 2 2" xfId="23191"/>
    <cellStyle name="Normal 52 7 3 2 2 2" xfId="23192"/>
    <cellStyle name="Normal 52 7 3 2 3" xfId="23193"/>
    <cellStyle name="Normal 52 7 3 3" xfId="23194"/>
    <cellStyle name="Normal 52 7 3 3 2" xfId="23195"/>
    <cellStyle name="Normal 52 7 3 4" xfId="23196"/>
    <cellStyle name="Normal 52 7 4" xfId="23197"/>
    <cellStyle name="Normal 52 7 4 2" xfId="23198"/>
    <cellStyle name="Normal 52 7 4 2 2" xfId="23199"/>
    <cellStyle name="Normal 52 7 4 3" xfId="23200"/>
    <cellStyle name="Normal 52 7 5" xfId="23201"/>
    <cellStyle name="Normal 52 7 5 2" xfId="23202"/>
    <cellStyle name="Normal 52 7 6" xfId="23203"/>
    <cellStyle name="Normal 52 8" xfId="23204"/>
    <cellStyle name="Normal 52 8 2" xfId="23205"/>
    <cellStyle name="Normal 52 8 2 2" xfId="23206"/>
    <cellStyle name="Normal 52 8 2 2 2" xfId="23207"/>
    <cellStyle name="Normal 52 8 2 3" xfId="23208"/>
    <cellStyle name="Normal 52 8 3" xfId="23209"/>
    <cellStyle name="Normal 52 8 3 2" xfId="23210"/>
    <cellStyle name="Normal 52 8 4" xfId="23211"/>
    <cellStyle name="Normal 52 9" xfId="23212"/>
    <cellStyle name="Normal 52 9 2" xfId="23213"/>
    <cellStyle name="Normal 52 9 2 2" xfId="23214"/>
    <cellStyle name="Normal 52 9 2 2 2" xfId="23215"/>
    <cellStyle name="Normal 52 9 2 3" xfId="23216"/>
    <cellStyle name="Normal 52 9 3" xfId="23217"/>
    <cellStyle name="Normal 52 9 3 2" xfId="23218"/>
    <cellStyle name="Normal 52 9 4" xfId="23219"/>
    <cellStyle name="Normal 53" xfId="23220"/>
    <cellStyle name="Normal 53 10" xfId="23221"/>
    <cellStyle name="Normal 53 10 2" xfId="23222"/>
    <cellStyle name="Normal 53 10 2 2" xfId="23223"/>
    <cellStyle name="Normal 53 10 3" xfId="23224"/>
    <cellStyle name="Normal 53 11" xfId="23225"/>
    <cellStyle name="Normal 53 11 2" xfId="23226"/>
    <cellStyle name="Normal 53 12" xfId="23227"/>
    <cellStyle name="Normal 53 2" xfId="23228"/>
    <cellStyle name="Normal 53 2 2" xfId="23229"/>
    <cellStyle name="Normal 53 2 2 2" xfId="23230"/>
    <cellStyle name="Normal 53 2 2 2 2" xfId="23231"/>
    <cellStyle name="Normal 53 2 2 2 2 2" xfId="23232"/>
    <cellStyle name="Normal 53 2 2 2 2 2 2" xfId="23233"/>
    <cellStyle name="Normal 53 2 2 2 2 2 2 2" xfId="23234"/>
    <cellStyle name="Normal 53 2 2 2 2 2 3" xfId="23235"/>
    <cellStyle name="Normal 53 2 2 2 2 3" xfId="23236"/>
    <cellStyle name="Normal 53 2 2 2 2 3 2" xfId="23237"/>
    <cellStyle name="Normal 53 2 2 2 2 4" xfId="23238"/>
    <cellStyle name="Normal 53 2 2 2 3" xfId="23239"/>
    <cellStyle name="Normal 53 2 2 2 3 2" xfId="23240"/>
    <cellStyle name="Normal 53 2 2 2 3 2 2" xfId="23241"/>
    <cellStyle name="Normal 53 2 2 2 3 2 2 2" xfId="23242"/>
    <cellStyle name="Normal 53 2 2 2 3 2 3" xfId="23243"/>
    <cellStyle name="Normal 53 2 2 2 3 3" xfId="23244"/>
    <cellStyle name="Normal 53 2 2 2 3 3 2" xfId="23245"/>
    <cellStyle name="Normal 53 2 2 2 3 4" xfId="23246"/>
    <cellStyle name="Normal 53 2 2 2 4" xfId="23247"/>
    <cellStyle name="Normal 53 2 2 2 4 2" xfId="23248"/>
    <cellStyle name="Normal 53 2 2 2 4 2 2" xfId="23249"/>
    <cellStyle name="Normal 53 2 2 2 4 3" xfId="23250"/>
    <cellStyle name="Normal 53 2 2 2 5" xfId="23251"/>
    <cellStyle name="Normal 53 2 2 2 5 2" xfId="23252"/>
    <cellStyle name="Normal 53 2 2 2 6" xfId="23253"/>
    <cellStyle name="Normal 53 2 2 3" xfId="23254"/>
    <cellStyle name="Normal 53 2 2 3 2" xfId="23255"/>
    <cellStyle name="Normal 53 2 2 3 2 2" xfId="23256"/>
    <cellStyle name="Normal 53 2 2 3 2 2 2" xfId="23257"/>
    <cellStyle name="Normal 53 2 2 3 2 2 2 2" xfId="23258"/>
    <cellStyle name="Normal 53 2 2 3 2 2 3" xfId="23259"/>
    <cellStyle name="Normal 53 2 2 3 2 3" xfId="23260"/>
    <cellStyle name="Normal 53 2 2 3 2 3 2" xfId="23261"/>
    <cellStyle name="Normal 53 2 2 3 2 4" xfId="23262"/>
    <cellStyle name="Normal 53 2 2 3 3" xfId="23263"/>
    <cellStyle name="Normal 53 2 2 3 3 2" xfId="23264"/>
    <cellStyle name="Normal 53 2 2 3 3 2 2" xfId="23265"/>
    <cellStyle name="Normal 53 2 2 3 3 2 2 2" xfId="23266"/>
    <cellStyle name="Normal 53 2 2 3 3 2 3" xfId="23267"/>
    <cellStyle name="Normal 53 2 2 3 3 3" xfId="23268"/>
    <cellStyle name="Normal 53 2 2 3 3 3 2" xfId="23269"/>
    <cellStyle name="Normal 53 2 2 3 3 4" xfId="23270"/>
    <cellStyle name="Normal 53 2 2 3 4" xfId="23271"/>
    <cellStyle name="Normal 53 2 2 3 4 2" xfId="23272"/>
    <cellStyle name="Normal 53 2 2 3 4 2 2" xfId="23273"/>
    <cellStyle name="Normal 53 2 2 3 4 3" xfId="23274"/>
    <cellStyle name="Normal 53 2 2 3 5" xfId="23275"/>
    <cellStyle name="Normal 53 2 2 3 5 2" xfId="23276"/>
    <cellStyle name="Normal 53 2 2 3 6" xfId="23277"/>
    <cellStyle name="Normal 53 2 2 4" xfId="23278"/>
    <cellStyle name="Normal 53 2 2 4 2" xfId="23279"/>
    <cellStyle name="Normal 53 2 2 4 2 2" xfId="23280"/>
    <cellStyle name="Normal 53 2 2 4 2 2 2" xfId="23281"/>
    <cellStyle name="Normal 53 2 2 4 2 2 2 2" xfId="23282"/>
    <cellStyle name="Normal 53 2 2 4 2 2 3" xfId="23283"/>
    <cellStyle name="Normal 53 2 2 4 2 3" xfId="23284"/>
    <cellStyle name="Normal 53 2 2 4 2 3 2" xfId="23285"/>
    <cellStyle name="Normal 53 2 2 4 2 4" xfId="23286"/>
    <cellStyle name="Normal 53 2 2 4 3" xfId="23287"/>
    <cellStyle name="Normal 53 2 2 4 3 2" xfId="23288"/>
    <cellStyle name="Normal 53 2 2 4 3 2 2" xfId="23289"/>
    <cellStyle name="Normal 53 2 2 4 3 2 2 2" xfId="23290"/>
    <cellStyle name="Normal 53 2 2 4 3 2 3" xfId="23291"/>
    <cellStyle name="Normal 53 2 2 4 3 3" xfId="23292"/>
    <cellStyle name="Normal 53 2 2 4 3 3 2" xfId="23293"/>
    <cellStyle name="Normal 53 2 2 4 3 4" xfId="23294"/>
    <cellStyle name="Normal 53 2 2 4 4" xfId="23295"/>
    <cellStyle name="Normal 53 2 2 4 4 2" xfId="23296"/>
    <cellStyle name="Normal 53 2 2 4 4 2 2" xfId="23297"/>
    <cellStyle name="Normal 53 2 2 4 4 3" xfId="23298"/>
    <cellStyle name="Normal 53 2 2 4 5" xfId="23299"/>
    <cellStyle name="Normal 53 2 2 4 5 2" xfId="23300"/>
    <cellStyle name="Normal 53 2 2 4 6" xfId="23301"/>
    <cellStyle name="Normal 53 2 2 5" xfId="23302"/>
    <cellStyle name="Normal 53 2 2 5 2" xfId="23303"/>
    <cellStyle name="Normal 53 2 2 5 2 2" xfId="23304"/>
    <cellStyle name="Normal 53 2 2 5 2 2 2" xfId="23305"/>
    <cellStyle name="Normal 53 2 2 5 2 3" xfId="23306"/>
    <cellStyle name="Normal 53 2 2 5 3" xfId="23307"/>
    <cellStyle name="Normal 53 2 2 5 3 2" xfId="23308"/>
    <cellStyle name="Normal 53 2 2 5 4" xfId="23309"/>
    <cellStyle name="Normal 53 2 2 6" xfId="23310"/>
    <cellStyle name="Normal 53 2 2 6 2" xfId="23311"/>
    <cellStyle name="Normal 53 2 2 6 2 2" xfId="23312"/>
    <cellStyle name="Normal 53 2 2 6 2 2 2" xfId="23313"/>
    <cellStyle name="Normal 53 2 2 6 2 3" xfId="23314"/>
    <cellStyle name="Normal 53 2 2 6 3" xfId="23315"/>
    <cellStyle name="Normal 53 2 2 6 3 2" xfId="23316"/>
    <cellStyle name="Normal 53 2 2 6 4" xfId="23317"/>
    <cellStyle name="Normal 53 2 2 7" xfId="23318"/>
    <cellStyle name="Normal 53 2 2 7 2" xfId="23319"/>
    <cellStyle name="Normal 53 2 2 7 2 2" xfId="23320"/>
    <cellStyle name="Normal 53 2 2 7 3" xfId="23321"/>
    <cellStyle name="Normal 53 2 2 8" xfId="23322"/>
    <cellStyle name="Normal 53 2 2 8 2" xfId="23323"/>
    <cellStyle name="Normal 53 2 2 9" xfId="23324"/>
    <cellStyle name="Normal 53 3" xfId="23325"/>
    <cellStyle name="Normal 53 3 10" xfId="23326"/>
    <cellStyle name="Normal 53 3 2" xfId="23327"/>
    <cellStyle name="Normal 53 3 2 2" xfId="23328"/>
    <cellStyle name="Normal 53 3 2 2 2" xfId="23329"/>
    <cellStyle name="Normal 53 3 2 2 2 2" xfId="23330"/>
    <cellStyle name="Normal 53 3 2 2 2 2 2" xfId="23331"/>
    <cellStyle name="Normal 53 3 2 2 2 3" xfId="23332"/>
    <cellStyle name="Normal 53 3 2 2 3" xfId="23333"/>
    <cellStyle name="Normal 53 3 2 2 3 2" xfId="23334"/>
    <cellStyle name="Normal 53 3 2 2 4" xfId="23335"/>
    <cellStyle name="Normal 53 3 2 3" xfId="23336"/>
    <cellStyle name="Normal 53 3 2 3 2" xfId="23337"/>
    <cellStyle name="Normal 53 3 2 3 2 2" xfId="23338"/>
    <cellStyle name="Normal 53 3 2 3 2 2 2" xfId="23339"/>
    <cellStyle name="Normal 53 3 2 3 2 3" xfId="23340"/>
    <cellStyle name="Normal 53 3 2 3 3" xfId="23341"/>
    <cellStyle name="Normal 53 3 2 3 3 2" xfId="23342"/>
    <cellStyle name="Normal 53 3 2 3 4" xfId="23343"/>
    <cellStyle name="Normal 53 3 2 4" xfId="23344"/>
    <cellStyle name="Normal 53 3 2 4 2" xfId="23345"/>
    <cellStyle name="Normal 53 3 2 4 2 2" xfId="23346"/>
    <cellStyle name="Normal 53 3 2 4 3" xfId="23347"/>
    <cellStyle name="Normal 53 3 2 5" xfId="23348"/>
    <cellStyle name="Normal 53 3 2 5 2" xfId="23349"/>
    <cellStyle name="Normal 53 3 2 6" xfId="23350"/>
    <cellStyle name="Normal 53 3 3" xfId="23351"/>
    <cellStyle name="Normal 53 3 3 2" xfId="23352"/>
    <cellStyle name="Normal 53 3 3 2 2" xfId="23353"/>
    <cellStyle name="Normal 53 3 3 2 2 2" xfId="23354"/>
    <cellStyle name="Normal 53 3 3 2 2 2 2" xfId="23355"/>
    <cellStyle name="Normal 53 3 3 2 2 3" xfId="23356"/>
    <cellStyle name="Normal 53 3 3 2 3" xfId="23357"/>
    <cellStyle name="Normal 53 3 3 2 3 2" xfId="23358"/>
    <cellStyle name="Normal 53 3 3 2 4" xfId="23359"/>
    <cellStyle name="Normal 53 3 3 3" xfId="23360"/>
    <cellStyle name="Normal 53 3 3 3 2" xfId="23361"/>
    <cellStyle name="Normal 53 3 3 3 2 2" xfId="23362"/>
    <cellStyle name="Normal 53 3 3 3 2 2 2" xfId="23363"/>
    <cellStyle name="Normal 53 3 3 3 2 3" xfId="23364"/>
    <cellStyle name="Normal 53 3 3 3 3" xfId="23365"/>
    <cellStyle name="Normal 53 3 3 3 3 2" xfId="23366"/>
    <cellStyle name="Normal 53 3 3 3 4" xfId="23367"/>
    <cellStyle name="Normal 53 3 3 4" xfId="23368"/>
    <cellStyle name="Normal 53 3 3 4 2" xfId="23369"/>
    <cellStyle name="Normal 53 3 3 4 2 2" xfId="23370"/>
    <cellStyle name="Normal 53 3 3 4 3" xfId="23371"/>
    <cellStyle name="Normal 53 3 3 5" xfId="23372"/>
    <cellStyle name="Normal 53 3 3 5 2" xfId="23373"/>
    <cellStyle name="Normal 53 3 3 6" xfId="23374"/>
    <cellStyle name="Normal 53 3 4" xfId="23375"/>
    <cellStyle name="Normal 53 3 4 2" xfId="23376"/>
    <cellStyle name="Normal 53 3 4 2 2" xfId="23377"/>
    <cellStyle name="Normal 53 3 4 2 2 2" xfId="23378"/>
    <cellStyle name="Normal 53 3 4 2 2 2 2" xfId="23379"/>
    <cellStyle name="Normal 53 3 4 2 2 3" xfId="23380"/>
    <cellStyle name="Normal 53 3 4 2 3" xfId="23381"/>
    <cellStyle name="Normal 53 3 4 2 3 2" xfId="23382"/>
    <cellStyle name="Normal 53 3 4 2 4" xfId="23383"/>
    <cellStyle name="Normal 53 3 4 3" xfId="23384"/>
    <cellStyle name="Normal 53 3 4 3 2" xfId="23385"/>
    <cellStyle name="Normal 53 3 4 3 2 2" xfId="23386"/>
    <cellStyle name="Normal 53 3 4 3 2 2 2" xfId="23387"/>
    <cellStyle name="Normal 53 3 4 3 2 3" xfId="23388"/>
    <cellStyle name="Normal 53 3 4 3 3" xfId="23389"/>
    <cellStyle name="Normal 53 3 4 3 3 2" xfId="23390"/>
    <cellStyle name="Normal 53 3 4 3 4" xfId="23391"/>
    <cellStyle name="Normal 53 3 4 4" xfId="23392"/>
    <cellStyle name="Normal 53 3 4 4 2" xfId="23393"/>
    <cellStyle name="Normal 53 3 4 4 2 2" xfId="23394"/>
    <cellStyle name="Normal 53 3 4 4 3" xfId="23395"/>
    <cellStyle name="Normal 53 3 4 5" xfId="23396"/>
    <cellStyle name="Normal 53 3 4 5 2" xfId="23397"/>
    <cellStyle name="Normal 53 3 4 6" xfId="23398"/>
    <cellStyle name="Normal 53 3 5" xfId="23399"/>
    <cellStyle name="Normal 53 3 5 2" xfId="23400"/>
    <cellStyle name="Normal 53 3 5 2 2" xfId="23401"/>
    <cellStyle name="Normal 53 3 5 2 2 2" xfId="23402"/>
    <cellStyle name="Normal 53 3 5 2 2 2 2" xfId="23403"/>
    <cellStyle name="Normal 53 3 5 2 2 3" xfId="23404"/>
    <cellStyle name="Normal 53 3 5 2 3" xfId="23405"/>
    <cellStyle name="Normal 53 3 5 2 3 2" xfId="23406"/>
    <cellStyle name="Normal 53 3 5 2 4" xfId="23407"/>
    <cellStyle name="Normal 53 3 5 3" xfId="23408"/>
    <cellStyle name="Normal 53 3 5 3 2" xfId="23409"/>
    <cellStyle name="Normal 53 3 5 3 2 2" xfId="23410"/>
    <cellStyle name="Normal 53 3 5 3 2 2 2" xfId="23411"/>
    <cellStyle name="Normal 53 3 5 3 2 3" xfId="23412"/>
    <cellStyle name="Normal 53 3 5 3 3" xfId="23413"/>
    <cellStyle name="Normal 53 3 5 3 3 2" xfId="23414"/>
    <cellStyle name="Normal 53 3 5 3 4" xfId="23415"/>
    <cellStyle name="Normal 53 3 5 4" xfId="23416"/>
    <cellStyle name="Normal 53 3 5 4 2" xfId="23417"/>
    <cellStyle name="Normal 53 3 5 4 2 2" xfId="23418"/>
    <cellStyle name="Normal 53 3 5 4 3" xfId="23419"/>
    <cellStyle name="Normal 53 3 5 5" xfId="23420"/>
    <cellStyle name="Normal 53 3 5 5 2" xfId="23421"/>
    <cellStyle name="Normal 53 3 5 6" xfId="23422"/>
    <cellStyle name="Normal 53 3 5 6 2" xfId="23423"/>
    <cellStyle name="Normal 53 3 5 7" xfId="23424"/>
    <cellStyle name="Normal 53 3 6" xfId="23425"/>
    <cellStyle name="Normal 53 3 6 2" xfId="23426"/>
    <cellStyle name="Normal 53 3 6 2 2" xfId="23427"/>
    <cellStyle name="Normal 53 3 6 2 2 2" xfId="23428"/>
    <cellStyle name="Normal 53 3 6 2 3" xfId="23429"/>
    <cellStyle name="Normal 53 3 6 3" xfId="23430"/>
    <cellStyle name="Normal 53 3 6 3 2" xfId="23431"/>
    <cellStyle name="Normal 53 3 6 4" xfId="23432"/>
    <cellStyle name="Normal 53 3 7" xfId="23433"/>
    <cellStyle name="Normal 53 3 7 2" xfId="23434"/>
    <cellStyle name="Normal 53 3 7 2 2" xfId="23435"/>
    <cellStyle name="Normal 53 3 7 2 2 2" xfId="23436"/>
    <cellStyle name="Normal 53 3 7 2 3" xfId="23437"/>
    <cellStyle name="Normal 53 3 7 3" xfId="23438"/>
    <cellStyle name="Normal 53 3 7 3 2" xfId="23439"/>
    <cellStyle name="Normal 53 3 7 4" xfId="23440"/>
    <cellStyle name="Normal 53 3 8" xfId="23441"/>
    <cellStyle name="Normal 53 3 8 2" xfId="23442"/>
    <cellStyle name="Normal 53 3 8 2 2" xfId="23443"/>
    <cellStyle name="Normal 53 3 8 3" xfId="23444"/>
    <cellStyle name="Normal 53 3 9" xfId="23445"/>
    <cellStyle name="Normal 53 3 9 2" xfId="23446"/>
    <cellStyle name="Normal 53 4" xfId="23447"/>
    <cellStyle name="Normal 53 4 2" xfId="23448"/>
    <cellStyle name="Normal 53 4 2 2" xfId="23449"/>
    <cellStyle name="Normal 53 4 2 2 2" xfId="23450"/>
    <cellStyle name="Normal 53 4 2 2 2 2" xfId="23451"/>
    <cellStyle name="Normal 53 4 2 2 3" xfId="23452"/>
    <cellStyle name="Normal 53 4 2 3" xfId="23453"/>
    <cellStyle name="Normal 53 4 2 3 2" xfId="23454"/>
    <cellStyle name="Normal 53 4 2 4" xfId="23455"/>
    <cellStyle name="Normal 53 4 3" xfId="23456"/>
    <cellStyle name="Normal 53 4 3 2" xfId="23457"/>
    <cellStyle name="Normal 53 4 3 2 2" xfId="23458"/>
    <cellStyle name="Normal 53 4 3 2 2 2" xfId="23459"/>
    <cellStyle name="Normal 53 4 3 2 3" xfId="23460"/>
    <cellStyle name="Normal 53 4 3 3" xfId="23461"/>
    <cellStyle name="Normal 53 4 3 3 2" xfId="23462"/>
    <cellStyle name="Normal 53 4 3 4" xfId="23463"/>
    <cellStyle name="Normal 53 4 4" xfId="23464"/>
    <cellStyle name="Normal 53 4 4 2" xfId="23465"/>
    <cellStyle name="Normal 53 4 4 2 2" xfId="23466"/>
    <cellStyle name="Normal 53 4 4 3" xfId="23467"/>
    <cellStyle name="Normal 53 4 5" xfId="23468"/>
    <cellStyle name="Normal 53 4 5 2" xfId="23469"/>
    <cellStyle name="Normal 53 4 6" xfId="23470"/>
    <cellStyle name="Normal 53 5" xfId="23471"/>
    <cellStyle name="Normal 53 5 2" xfId="23472"/>
    <cellStyle name="Normal 53 5 2 2" xfId="23473"/>
    <cellStyle name="Normal 53 5 2 2 2" xfId="23474"/>
    <cellStyle name="Normal 53 5 2 2 2 2" xfId="23475"/>
    <cellStyle name="Normal 53 5 2 2 3" xfId="23476"/>
    <cellStyle name="Normal 53 5 2 3" xfId="23477"/>
    <cellStyle name="Normal 53 5 2 3 2" xfId="23478"/>
    <cellStyle name="Normal 53 5 2 4" xfId="23479"/>
    <cellStyle name="Normal 53 5 3" xfId="23480"/>
    <cellStyle name="Normal 53 5 3 2" xfId="23481"/>
    <cellStyle name="Normal 53 5 3 2 2" xfId="23482"/>
    <cellStyle name="Normal 53 5 3 2 2 2" xfId="23483"/>
    <cellStyle name="Normal 53 5 3 2 3" xfId="23484"/>
    <cellStyle name="Normal 53 5 3 3" xfId="23485"/>
    <cellStyle name="Normal 53 5 3 3 2" xfId="23486"/>
    <cellStyle name="Normal 53 5 3 4" xfId="23487"/>
    <cellStyle name="Normal 53 5 4" xfId="23488"/>
    <cellStyle name="Normal 53 5 4 2" xfId="23489"/>
    <cellStyle name="Normal 53 5 4 2 2" xfId="23490"/>
    <cellStyle name="Normal 53 5 4 3" xfId="23491"/>
    <cellStyle name="Normal 53 5 5" xfId="23492"/>
    <cellStyle name="Normal 53 5 5 2" xfId="23493"/>
    <cellStyle name="Normal 53 5 6" xfId="23494"/>
    <cellStyle name="Normal 53 6" xfId="23495"/>
    <cellStyle name="Normal 53 6 2" xfId="23496"/>
    <cellStyle name="Normal 53 6 2 2" xfId="23497"/>
    <cellStyle name="Normal 53 6 2 2 2" xfId="23498"/>
    <cellStyle name="Normal 53 6 2 2 2 2" xfId="23499"/>
    <cellStyle name="Normal 53 6 2 2 3" xfId="23500"/>
    <cellStyle name="Normal 53 6 2 3" xfId="23501"/>
    <cellStyle name="Normal 53 6 2 3 2" xfId="23502"/>
    <cellStyle name="Normal 53 6 2 4" xfId="23503"/>
    <cellStyle name="Normal 53 6 3" xfId="23504"/>
    <cellStyle name="Normal 53 6 3 2" xfId="23505"/>
    <cellStyle name="Normal 53 6 3 2 2" xfId="23506"/>
    <cellStyle name="Normal 53 6 3 2 2 2" xfId="23507"/>
    <cellStyle name="Normal 53 6 3 2 3" xfId="23508"/>
    <cellStyle name="Normal 53 6 3 3" xfId="23509"/>
    <cellStyle name="Normal 53 6 3 3 2" xfId="23510"/>
    <cellStyle name="Normal 53 6 3 4" xfId="23511"/>
    <cellStyle name="Normal 53 6 4" xfId="23512"/>
    <cellStyle name="Normal 53 6 4 2" xfId="23513"/>
    <cellStyle name="Normal 53 6 4 2 2" xfId="23514"/>
    <cellStyle name="Normal 53 6 4 3" xfId="23515"/>
    <cellStyle name="Normal 53 6 5" xfId="23516"/>
    <cellStyle name="Normal 53 6 5 2" xfId="23517"/>
    <cellStyle name="Normal 53 6 6" xfId="23518"/>
    <cellStyle name="Normal 53 7" xfId="23519"/>
    <cellStyle name="Normal 53 7 2" xfId="23520"/>
    <cellStyle name="Normal 53 7 2 2" xfId="23521"/>
    <cellStyle name="Normal 53 7 2 2 2" xfId="23522"/>
    <cellStyle name="Normal 53 7 2 2 2 2" xfId="23523"/>
    <cellStyle name="Normal 53 7 2 2 3" xfId="23524"/>
    <cellStyle name="Normal 53 7 2 3" xfId="23525"/>
    <cellStyle name="Normal 53 7 2 3 2" xfId="23526"/>
    <cellStyle name="Normal 53 7 2 4" xfId="23527"/>
    <cellStyle name="Normal 53 7 3" xfId="23528"/>
    <cellStyle name="Normal 53 7 3 2" xfId="23529"/>
    <cellStyle name="Normal 53 7 3 2 2" xfId="23530"/>
    <cellStyle name="Normal 53 7 3 2 2 2" xfId="23531"/>
    <cellStyle name="Normal 53 7 3 2 3" xfId="23532"/>
    <cellStyle name="Normal 53 7 3 3" xfId="23533"/>
    <cellStyle name="Normal 53 7 3 3 2" xfId="23534"/>
    <cellStyle name="Normal 53 7 3 4" xfId="23535"/>
    <cellStyle name="Normal 53 7 4" xfId="23536"/>
    <cellStyle name="Normal 53 7 4 2" xfId="23537"/>
    <cellStyle name="Normal 53 7 4 2 2" xfId="23538"/>
    <cellStyle name="Normal 53 7 4 3" xfId="23539"/>
    <cellStyle name="Normal 53 7 5" xfId="23540"/>
    <cellStyle name="Normal 53 7 5 2" xfId="23541"/>
    <cellStyle name="Normal 53 7 6" xfId="23542"/>
    <cellStyle name="Normal 53 8" xfId="23543"/>
    <cellStyle name="Normal 53 8 2" xfId="23544"/>
    <cellStyle name="Normal 53 8 2 2" xfId="23545"/>
    <cellStyle name="Normal 53 8 2 2 2" xfId="23546"/>
    <cellStyle name="Normal 53 8 2 3" xfId="23547"/>
    <cellStyle name="Normal 53 8 3" xfId="23548"/>
    <cellStyle name="Normal 53 8 3 2" xfId="23549"/>
    <cellStyle name="Normal 53 8 4" xfId="23550"/>
    <cellStyle name="Normal 53 9" xfId="23551"/>
    <cellStyle name="Normal 53 9 2" xfId="23552"/>
    <cellStyle name="Normal 53 9 2 2" xfId="23553"/>
    <cellStyle name="Normal 53 9 2 2 2" xfId="23554"/>
    <cellStyle name="Normal 53 9 2 3" xfId="23555"/>
    <cellStyle name="Normal 53 9 3" xfId="23556"/>
    <cellStyle name="Normal 53 9 3 2" xfId="23557"/>
    <cellStyle name="Normal 53 9 4" xfId="23558"/>
    <cellStyle name="Normal 54" xfId="23559"/>
    <cellStyle name="Normal 54 10" xfId="23560"/>
    <cellStyle name="Normal 54 10 2" xfId="23561"/>
    <cellStyle name="Normal 54 10 2 2" xfId="23562"/>
    <cellStyle name="Normal 54 10 3" xfId="23563"/>
    <cellStyle name="Normal 54 11" xfId="23564"/>
    <cellStyle name="Normal 54 11 2" xfId="23565"/>
    <cellStyle name="Normal 54 12" xfId="23566"/>
    <cellStyle name="Normal 54 2" xfId="23567"/>
    <cellStyle name="Normal 54 2 2" xfId="23568"/>
    <cellStyle name="Normal 54 2 2 2" xfId="23569"/>
    <cellStyle name="Normal 54 2 2 2 2" xfId="23570"/>
    <cellStyle name="Normal 54 2 2 2 2 2" xfId="23571"/>
    <cellStyle name="Normal 54 2 2 2 2 2 2" xfId="23572"/>
    <cellStyle name="Normal 54 2 2 2 2 2 2 2" xfId="23573"/>
    <cellStyle name="Normal 54 2 2 2 2 2 3" xfId="23574"/>
    <cellStyle name="Normal 54 2 2 2 2 3" xfId="23575"/>
    <cellStyle name="Normal 54 2 2 2 2 3 2" xfId="23576"/>
    <cellStyle name="Normal 54 2 2 2 2 4" xfId="23577"/>
    <cellStyle name="Normal 54 2 2 2 3" xfId="23578"/>
    <cellStyle name="Normal 54 2 2 2 3 2" xfId="23579"/>
    <cellStyle name="Normal 54 2 2 2 3 2 2" xfId="23580"/>
    <cellStyle name="Normal 54 2 2 2 3 2 2 2" xfId="23581"/>
    <cellStyle name="Normal 54 2 2 2 3 2 3" xfId="23582"/>
    <cellStyle name="Normal 54 2 2 2 3 3" xfId="23583"/>
    <cellStyle name="Normal 54 2 2 2 3 3 2" xfId="23584"/>
    <cellStyle name="Normal 54 2 2 2 3 4" xfId="23585"/>
    <cellStyle name="Normal 54 2 2 2 4" xfId="23586"/>
    <cellStyle name="Normal 54 2 2 2 4 2" xfId="23587"/>
    <cellStyle name="Normal 54 2 2 2 4 2 2" xfId="23588"/>
    <cellStyle name="Normal 54 2 2 2 4 3" xfId="23589"/>
    <cellStyle name="Normal 54 2 2 2 5" xfId="23590"/>
    <cellStyle name="Normal 54 2 2 2 5 2" xfId="23591"/>
    <cellStyle name="Normal 54 2 2 2 6" xfId="23592"/>
    <cellStyle name="Normal 54 2 2 3" xfId="23593"/>
    <cellStyle name="Normal 54 2 2 3 2" xfId="23594"/>
    <cellStyle name="Normal 54 2 2 3 2 2" xfId="23595"/>
    <cellStyle name="Normal 54 2 2 3 2 2 2" xfId="23596"/>
    <cellStyle name="Normal 54 2 2 3 2 2 2 2" xfId="23597"/>
    <cellStyle name="Normal 54 2 2 3 2 2 3" xfId="23598"/>
    <cellStyle name="Normal 54 2 2 3 2 3" xfId="23599"/>
    <cellStyle name="Normal 54 2 2 3 2 3 2" xfId="23600"/>
    <cellStyle name="Normal 54 2 2 3 2 4" xfId="23601"/>
    <cellStyle name="Normal 54 2 2 3 3" xfId="23602"/>
    <cellStyle name="Normal 54 2 2 3 3 2" xfId="23603"/>
    <cellStyle name="Normal 54 2 2 3 3 2 2" xfId="23604"/>
    <cellStyle name="Normal 54 2 2 3 3 2 2 2" xfId="23605"/>
    <cellStyle name="Normal 54 2 2 3 3 2 3" xfId="23606"/>
    <cellStyle name="Normal 54 2 2 3 3 3" xfId="23607"/>
    <cellStyle name="Normal 54 2 2 3 3 3 2" xfId="23608"/>
    <cellStyle name="Normal 54 2 2 3 3 4" xfId="23609"/>
    <cellStyle name="Normal 54 2 2 3 4" xfId="23610"/>
    <cellStyle name="Normal 54 2 2 3 4 2" xfId="23611"/>
    <cellStyle name="Normal 54 2 2 3 4 2 2" xfId="23612"/>
    <cellStyle name="Normal 54 2 2 3 4 3" xfId="23613"/>
    <cellStyle name="Normal 54 2 2 3 5" xfId="23614"/>
    <cellStyle name="Normal 54 2 2 3 5 2" xfId="23615"/>
    <cellStyle name="Normal 54 2 2 3 6" xfId="23616"/>
    <cellStyle name="Normal 54 2 2 4" xfId="23617"/>
    <cellStyle name="Normal 54 2 2 4 2" xfId="23618"/>
    <cellStyle name="Normal 54 2 2 4 2 2" xfId="23619"/>
    <cellStyle name="Normal 54 2 2 4 2 2 2" xfId="23620"/>
    <cellStyle name="Normal 54 2 2 4 2 2 2 2" xfId="23621"/>
    <cellStyle name="Normal 54 2 2 4 2 2 3" xfId="23622"/>
    <cellStyle name="Normal 54 2 2 4 2 3" xfId="23623"/>
    <cellStyle name="Normal 54 2 2 4 2 3 2" xfId="23624"/>
    <cellStyle name="Normal 54 2 2 4 2 4" xfId="23625"/>
    <cellStyle name="Normal 54 2 2 4 3" xfId="23626"/>
    <cellStyle name="Normal 54 2 2 4 3 2" xfId="23627"/>
    <cellStyle name="Normal 54 2 2 4 3 2 2" xfId="23628"/>
    <cellStyle name="Normal 54 2 2 4 3 2 2 2" xfId="23629"/>
    <cellStyle name="Normal 54 2 2 4 3 2 3" xfId="23630"/>
    <cellStyle name="Normal 54 2 2 4 3 3" xfId="23631"/>
    <cellStyle name="Normal 54 2 2 4 3 3 2" xfId="23632"/>
    <cellStyle name="Normal 54 2 2 4 3 4" xfId="23633"/>
    <cellStyle name="Normal 54 2 2 4 4" xfId="23634"/>
    <cellStyle name="Normal 54 2 2 4 4 2" xfId="23635"/>
    <cellStyle name="Normal 54 2 2 4 4 2 2" xfId="23636"/>
    <cellStyle name="Normal 54 2 2 4 4 3" xfId="23637"/>
    <cellStyle name="Normal 54 2 2 4 5" xfId="23638"/>
    <cellStyle name="Normal 54 2 2 4 5 2" xfId="23639"/>
    <cellStyle name="Normal 54 2 2 4 6" xfId="23640"/>
    <cellStyle name="Normal 54 2 2 5" xfId="23641"/>
    <cellStyle name="Normal 54 2 2 5 2" xfId="23642"/>
    <cellStyle name="Normal 54 2 2 5 2 2" xfId="23643"/>
    <cellStyle name="Normal 54 2 2 5 2 2 2" xfId="23644"/>
    <cellStyle name="Normal 54 2 2 5 2 3" xfId="23645"/>
    <cellStyle name="Normal 54 2 2 5 3" xfId="23646"/>
    <cellStyle name="Normal 54 2 2 5 3 2" xfId="23647"/>
    <cellStyle name="Normal 54 2 2 5 4" xfId="23648"/>
    <cellStyle name="Normal 54 2 2 6" xfId="23649"/>
    <cellStyle name="Normal 54 2 2 6 2" xfId="23650"/>
    <cellStyle name="Normal 54 2 2 6 2 2" xfId="23651"/>
    <cellStyle name="Normal 54 2 2 6 2 2 2" xfId="23652"/>
    <cellStyle name="Normal 54 2 2 6 2 3" xfId="23653"/>
    <cellStyle name="Normal 54 2 2 6 3" xfId="23654"/>
    <cellStyle name="Normal 54 2 2 6 3 2" xfId="23655"/>
    <cellStyle name="Normal 54 2 2 6 4" xfId="23656"/>
    <cellStyle name="Normal 54 2 2 7" xfId="23657"/>
    <cellStyle name="Normal 54 2 2 7 2" xfId="23658"/>
    <cellStyle name="Normal 54 2 2 7 2 2" xfId="23659"/>
    <cellStyle name="Normal 54 2 2 7 3" xfId="23660"/>
    <cellStyle name="Normal 54 2 2 8" xfId="23661"/>
    <cellStyle name="Normal 54 2 2 8 2" xfId="23662"/>
    <cellStyle name="Normal 54 2 2 9" xfId="23663"/>
    <cellStyle name="Normal 54 3" xfId="23664"/>
    <cellStyle name="Normal 54 3 10" xfId="23665"/>
    <cellStyle name="Normal 54 3 2" xfId="23666"/>
    <cellStyle name="Normal 54 3 2 2" xfId="23667"/>
    <cellStyle name="Normal 54 3 2 2 2" xfId="23668"/>
    <cellStyle name="Normal 54 3 2 2 2 2" xfId="23669"/>
    <cellStyle name="Normal 54 3 2 2 2 2 2" xfId="23670"/>
    <cellStyle name="Normal 54 3 2 2 2 3" xfId="23671"/>
    <cellStyle name="Normal 54 3 2 2 3" xfId="23672"/>
    <cellStyle name="Normal 54 3 2 2 3 2" xfId="23673"/>
    <cellStyle name="Normal 54 3 2 2 4" xfId="23674"/>
    <cellStyle name="Normal 54 3 2 3" xfId="23675"/>
    <cellStyle name="Normal 54 3 2 3 2" xfId="23676"/>
    <cellStyle name="Normal 54 3 2 3 2 2" xfId="23677"/>
    <cellStyle name="Normal 54 3 2 3 2 2 2" xfId="23678"/>
    <cellStyle name="Normal 54 3 2 3 2 3" xfId="23679"/>
    <cellStyle name="Normal 54 3 2 3 3" xfId="23680"/>
    <cellStyle name="Normal 54 3 2 3 3 2" xfId="23681"/>
    <cellStyle name="Normal 54 3 2 3 4" xfId="23682"/>
    <cellStyle name="Normal 54 3 2 4" xfId="23683"/>
    <cellStyle name="Normal 54 3 2 4 2" xfId="23684"/>
    <cellStyle name="Normal 54 3 2 4 2 2" xfId="23685"/>
    <cellStyle name="Normal 54 3 2 4 3" xfId="23686"/>
    <cellStyle name="Normal 54 3 2 5" xfId="23687"/>
    <cellStyle name="Normal 54 3 2 5 2" xfId="23688"/>
    <cellStyle name="Normal 54 3 2 6" xfId="23689"/>
    <cellStyle name="Normal 54 3 3" xfId="23690"/>
    <cellStyle name="Normal 54 3 3 2" xfId="23691"/>
    <cellStyle name="Normal 54 3 3 2 2" xfId="23692"/>
    <cellStyle name="Normal 54 3 3 2 2 2" xfId="23693"/>
    <cellStyle name="Normal 54 3 3 2 2 2 2" xfId="23694"/>
    <cellStyle name="Normal 54 3 3 2 2 3" xfId="23695"/>
    <cellStyle name="Normal 54 3 3 2 3" xfId="23696"/>
    <cellStyle name="Normal 54 3 3 2 3 2" xfId="23697"/>
    <cellStyle name="Normal 54 3 3 2 4" xfId="23698"/>
    <cellStyle name="Normal 54 3 3 3" xfId="23699"/>
    <cellStyle name="Normal 54 3 3 3 2" xfId="23700"/>
    <cellStyle name="Normal 54 3 3 3 2 2" xfId="23701"/>
    <cellStyle name="Normal 54 3 3 3 2 2 2" xfId="23702"/>
    <cellStyle name="Normal 54 3 3 3 2 3" xfId="23703"/>
    <cellStyle name="Normal 54 3 3 3 3" xfId="23704"/>
    <cellStyle name="Normal 54 3 3 3 3 2" xfId="23705"/>
    <cellStyle name="Normal 54 3 3 3 4" xfId="23706"/>
    <cellStyle name="Normal 54 3 3 4" xfId="23707"/>
    <cellStyle name="Normal 54 3 3 4 2" xfId="23708"/>
    <cellStyle name="Normal 54 3 3 4 2 2" xfId="23709"/>
    <cellStyle name="Normal 54 3 3 4 3" xfId="23710"/>
    <cellStyle name="Normal 54 3 3 5" xfId="23711"/>
    <cellStyle name="Normal 54 3 3 5 2" xfId="23712"/>
    <cellStyle name="Normal 54 3 3 6" xfId="23713"/>
    <cellStyle name="Normal 54 3 4" xfId="23714"/>
    <cellStyle name="Normal 54 3 4 2" xfId="23715"/>
    <cellStyle name="Normal 54 3 4 2 2" xfId="23716"/>
    <cellStyle name="Normal 54 3 4 2 2 2" xfId="23717"/>
    <cellStyle name="Normal 54 3 4 2 2 2 2" xfId="23718"/>
    <cellStyle name="Normal 54 3 4 2 2 3" xfId="23719"/>
    <cellStyle name="Normal 54 3 4 2 3" xfId="23720"/>
    <cellStyle name="Normal 54 3 4 2 3 2" xfId="23721"/>
    <cellStyle name="Normal 54 3 4 2 4" xfId="23722"/>
    <cellStyle name="Normal 54 3 4 3" xfId="23723"/>
    <cellStyle name="Normal 54 3 4 3 2" xfId="23724"/>
    <cellStyle name="Normal 54 3 4 3 2 2" xfId="23725"/>
    <cellStyle name="Normal 54 3 4 3 2 2 2" xfId="23726"/>
    <cellStyle name="Normal 54 3 4 3 2 3" xfId="23727"/>
    <cellStyle name="Normal 54 3 4 3 3" xfId="23728"/>
    <cellStyle name="Normal 54 3 4 3 3 2" xfId="23729"/>
    <cellStyle name="Normal 54 3 4 3 4" xfId="23730"/>
    <cellStyle name="Normal 54 3 4 4" xfId="23731"/>
    <cellStyle name="Normal 54 3 4 4 2" xfId="23732"/>
    <cellStyle name="Normal 54 3 4 4 2 2" xfId="23733"/>
    <cellStyle name="Normal 54 3 4 4 3" xfId="23734"/>
    <cellStyle name="Normal 54 3 4 5" xfId="23735"/>
    <cellStyle name="Normal 54 3 4 5 2" xfId="23736"/>
    <cellStyle name="Normal 54 3 4 6" xfId="23737"/>
    <cellStyle name="Normal 54 3 5" xfId="23738"/>
    <cellStyle name="Normal 54 3 5 2" xfId="23739"/>
    <cellStyle name="Normal 54 3 5 2 2" xfId="23740"/>
    <cellStyle name="Normal 54 3 5 2 2 2" xfId="23741"/>
    <cellStyle name="Normal 54 3 5 2 2 2 2" xfId="23742"/>
    <cellStyle name="Normal 54 3 5 2 2 3" xfId="23743"/>
    <cellStyle name="Normal 54 3 5 2 3" xfId="23744"/>
    <cellStyle name="Normal 54 3 5 2 3 2" xfId="23745"/>
    <cellStyle name="Normal 54 3 5 2 4" xfId="23746"/>
    <cellStyle name="Normal 54 3 5 3" xfId="23747"/>
    <cellStyle name="Normal 54 3 5 3 2" xfId="23748"/>
    <cellStyle name="Normal 54 3 5 3 2 2" xfId="23749"/>
    <cellStyle name="Normal 54 3 5 3 2 2 2" xfId="23750"/>
    <cellStyle name="Normal 54 3 5 3 2 3" xfId="23751"/>
    <cellStyle name="Normal 54 3 5 3 3" xfId="23752"/>
    <cellStyle name="Normal 54 3 5 3 3 2" xfId="23753"/>
    <cellStyle name="Normal 54 3 5 3 4" xfId="23754"/>
    <cellStyle name="Normal 54 3 5 4" xfId="23755"/>
    <cellStyle name="Normal 54 3 5 4 2" xfId="23756"/>
    <cellStyle name="Normal 54 3 5 4 2 2" xfId="23757"/>
    <cellStyle name="Normal 54 3 5 4 3" xfId="23758"/>
    <cellStyle name="Normal 54 3 5 5" xfId="23759"/>
    <cellStyle name="Normal 54 3 5 5 2" xfId="23760"/>
    <cellStyle name="Normal 54 3 5 6" xfId="23761"/>
    <cellStyle name="Normal 54 3 5 6 2" xfId="23762"/>
    <cellStyle name="Normal 54 3 5 7" xfId="23763"/>
    <cellStyle name="Normal 54 3 6" xfId="23764"/>
    <cellStyle name="Normal 54 3 6 2" xfId="23765"/>
    <cellStyle name="Normal 54 3 6 2 2" xfId="23766"/>
    <cellStyle name="Normal 54 3 6 2 2 2" xfId="23767"/>
    <cellStyle name="Normal 54 3 6 2 3" xfId="23768"/>
    <cellStyle name="Normal 54 3 6 3" xfId="23769"/>
    <cellStyle name="Normal 54 3 6 3 2" xfId="23770"/>
    <cellStyle name="Normal 54 3 6 4" xfId="23771"/>
    <cellStyle name="Normal 54 3 7" xfId="23772"/>
    <cellStyle name="Normal 54 3 7 2" xfId="23773"/>
    <cellStyle name="Normal 54 3 7 2 2" xfId="23774"/>
    <cellStyle name="Normal 54 3 7 2 2 2" xfId="23775"/>
    <cellStyle name="Normal 54 3 7 2 3" xfId="23776"/>
    <cellStyle name="Normal 54 3 7 3" xfId="23777"/>
    <cellStyle name="Normal 54 3 7 3 2" xfId="23778"/>
    <cellStyle name="Normal 54 3 7 4" xfId="23779"/>
    <cellStyle name="Normal 54 3 8" xfId="23780"/>
    <cellStyle name="Normal 54 3 8 2" xfId="23781"/>
    <cellStyle name="Normal 54 3 8 2 2" xfId="23782"/>
    <cellStyle name="Normal 54 3 8 3" xfId="23783"/>
    <cellStyle name="Normal 54 3 9" xfId="23784"/>
    <cellStyle name="Normal 54 3 9 2" xfId="23785"/>
    <cellStyle name="Normal 54 4" xfId="23786"/>
    <cellStyle name="Normal 54 4 2" xfId="23787"/>
    <cellStyle name="Normal 54 4 2 2" xfId="23788"/>
    <cellStyle name="Normal 54 4 2 2 2" xfId="23789"/>
    <cellStyle name="Normal 54 4 2 2 2 2" xfId="23790"/>
    <cellStyle name="Normal 54 4 2 2 3" xfId="23791"/>
    <cellStyle name="Normal 54 4 2 3" xfId="23792"/>
    <cellStyle name="Normal 54 4 2 3 2" xfId="23793"/>
    <cellStyle name="Normal 54 4 2 4" xfId="23794"/>
    <cellStyle name="Normal 54 4 3" xfId="23795"/>
    <cellStyle name="Normal 54 4 3 2" xfId="23796"/>
    <cellStyle name="Normal 54 4 3 2 2" xfId="23797"/>
    <cellStyle name="Normal 54 4 3 2 2 2" xfId="23798"/>
    <cellStyle name="Normal 54 4 3 2 3" xfId="23799"/>
    <cellStyle name="Normal 54 4 3 3" xfId="23800"/>
    <cellStyle name="Normal 54 4 3 3 2" xfId="23801"/>
    <cellStyle name="Normal 54 4 3 4" xfId="23802"/>
    <cellStyle name="Normal 54 4 4" xfId="23803"/>
    <cellStyle name="Normal 54 4 4 2" xfId="23804"/>
    <cellStyle name="Normal 54 4 4 2 2" xfId="23805"/>
    <cellStyle name="Normal 54 4 4 3" xfId="23806"/>
    <cellStyle name="Normal 54 4 5" xfId="23807"/>
    <cellStyle name="Normal 54 4 5 2" xfId="23808"/>
    <cellStyle name="Normal 54 4 6" xfId="23809"/>
    <cellStyle name="Normal 54 5" xfId="23810"/>
    <cellStyle name="Normal 54 5 2" xfId="23811"/>
    <cellStyle name="Normal 54 5 2 2" xfId="23812"/>
    <cellStyle name="Normal 54 5 2 2 2" xfId="23813"/>
    <cellStyle name="Normal 54 5 2 2 2 2" xfId="23814"/>
    <cellStyle name="Normal 54 5 2 2 3" xfId="23815"/>
    <cellStyle name="Normal 54 5 2 3" xfId="23816"/>
    <cellStyle name="Normal 54 5 2 3 2" xfId="23817"/>
    <cellStyle name="Normal 54 5 2 4" xfId="23818"/>
    <cellStyle name="Normal 54 5 3" xfId="23819"/>
    <cellStyle name="Normal 54 5 3 2" xfId="23820"/>
    <cellStyle name="Normal 54 5 3 2 2" xfId="23821"/>
    <cellStyle name="Normal 54 5 3 2 2 2" xfId="23822"/>
    <cellStyle name="Normal 54 5 3 2 3" xfId="23823"/>
    <cellStyle name="Normal 54 5 3 3" xfId="23824"/>
    <cellStyle name="Normal 54 5 3 3 2" xfId="23825"/>
    <cellStyle name="Normal 54 5 3 4" xfId="23826"/>
    <cellStyle name="Normal 54 5 4" xfId="23827"/>
    <cellStyle name="Normal 54 5 4 2" xfId="23828"/>
    <cellStyle name="Normal 54 5 4 2 2" xfId="23829"/>
    <cellStyle name="Normal 54 5 4 3" xfId="23830"/>
    <cellStyle name="Normal 54 5 5" xfId="23831"/>
    <cellStyle name="Normal 54 5 5 2" xfId="23832"/>
    <cellStyle name="Normal 54 5 6" xfId="23833"/>
    <cellStyle name="Normal 54 6" xfId="23834"/>
    <cellStyle name="Normal 54 6 2" xfId="23835"/>
    <cellStyle name="Normal 54 6 2 2" xfId="23836"/>
    <cellStyle name="Normal 54 6 2 2 2" xfId="23837"/>
    <cellStyle name="Normal 54 6 2 2 2 2" xfId="23838"/>
    <cellStyle name="Normal 54 6 2 2 3" xfId="23839"/>
    <cellStyle name="Normal 54 6 2 3" xfId="23840"/>
    <cellStyle name="Normal 54 6 2 3 2" xfId="23841"/>
    <cellStyle name="Normal 54 6 2 4" xfId="23842"/>
    <cellStyle name="Normal 54 6 3" xfId="23843"/>
    <cellStyle name="Normal 54 6 3 2" xfId="23844"/>
    <cellStyle name="Normal 54 6 3 2 2" xfId="23845"/>
    <cellStyle name="Normal 54 6 3 2 2 2" xfId="23846"/>
    <cellStyle name="Normal 54 6 3 2 3" xfId="23847"/>
    <cellStyle name="Normal 54 6 3 3" xfId="23848"/>
    <cellStyle name="Normal 54 6 3 3 2" xfId="23849"/>
    <cellStyle name="Normal 54 6 3 4" xfId="23850"/>
    <cellStyle name="Normal 54 6 4" xfId="23851"/>
    <cellStyle name="Normal 54 6 4 2" xfId="23852"/>
    <cellStyle name="Normal 54 6 4 2 2" xfId="23853"/>
    <cellStyle name="Normal 54 6 4 3" xfId="23854"/>
    <cellStyle name="Normal 54 6 5" xfId="23855"/>
    <cellStyle name="Normal 54 6 5 2" xfId="23856"/>
    <cellStyle name="Normal 54 6 6" xfId="23857"/>
    <cellStyle name="Normal 54 7" xfId="23858"/>
    <cellStyle name="Normal 54 7 2" xfId="23859"/>
    <cellStyle name="Normal 54 7 2 2" xfId="23860"/>
    <cellStyle name="Normal 54 7 2 2 2" xfId="23861"/>
    <cellStyle name="Normal 54 7 2 2 2 2" xfId="23862"/>
    <cellStyle name="Normal 54 7 2 2 3" xfId="23863"/>
    <cellStyle name="Normal 54 7 2 3" xfId="23864"/>
    <cellStyle name="Normal 54 7 2 3 2" xfId="23865"/>
    <cellStyle name="Normal 54 7 2 4" xfId="23866"/>
    <cellStyle name="Normal 54 7 3" xfId="23867"/>
    <cellStyle name="Normal 54 7 3 2" xfId="23868"/>
    <cellStyle name="Normal 54 7 3 2 2" xfId="23869"/>
    <cellStyle name="Normal 54 7 3 2 2 2" xfId="23870"/>
    <cellStyle name="Normal 54 7 3 2 3" xfId="23871"/>
    <cellStyle name="Normal 54 7 3 3" xfId="23872"/>
    <cellStyle name="Normal 54 7 3 3 2" xfId="23873"/>
    <cellStyle name="Normal 54 7 3 4" xfId="23874"/>
    <cellStyle name="Normal 54 7 4" xfId="23875"/>
    <cellStyle name="Normal 54 7 4 2" xfId="23876"/>
    <cellStyle name="Normal 54 7 4 2 2" xfId="23877"/>
    <cellStyle name="Normal 54 7 4 3" xfId="23878"/>
    <cellStyle name="Normal 54 7 5" xfId="23879"/>
    <cellStyle name="Normal 54 7 5 2" xfId="23880"/>
    <cellStyle name="Normal 54 7 6" xfId="23881"/>
    <cellStyle name="Normal 54 8" xfId="23882"/>
    <cellStyle name="Normal 54 8 2" xfId="23883"/>
    <cellStyle name="Normal 54 8 2 2" xfId="23884"/>
    <cellStyle name="Normal 54 8 2 2 2" xfId="23885"/>
    <cellStyle name="Normal 54 8 2 3" xfId="23886"/>
    <cellStyle name="Normal 54 8 3" xfId="23887"/>
    <cellStyle name="Normal 54 8 3 2" xfId="23888"/>
    <cellStyle name="Normal 54 8 4" xfId="23889"/>
    <cellStyle name="Normal 54 9" xfId="23890"/>
    <cellStyle name="Normal 54 9 2" xfId="23891"/>
    <cellStyle name="Normal 54 9 2 2" xfId="23892"/>
    <cellStyle name="Normal 54 9 2 2 2" xfId="23893"/>
    <cellStyle name="Normal 54 9 2 3" xfId="23894"/>
    <cellStyle name="Normal 54 9 3" xfId="23895"/>
    <cellStyle name="Normal 54 9 3 2" xfId="23896"/>
    <cellStyle name="Normal 54 9 4" xfId="23897"/>
    <cellStyle name="Normal 55" xfId="23898"/>
    <cellStyle name="Normal 55 10" xfId="23899"/>
    <cellStyle name="Normal 55 10 2" xfId="23900"/>
    <cellStyle name="Normal 55 10 2 2" xfId="23901"/>
    <cellStyle name="Normal 55 10 3" xfId="23902"/>
    <cellStyle name="Normal 55 11" xfId="23903"/>
    <cellStyle name="Normal 55 11 2" xfId="23904"/>
    <cellStyle name="Normal 55 12" xfId="23905"/>
    <cellStyle name="Normal 55 2" xfId="23906"/>
    <cellStyle name="Normal 55 2 2" xfId="23907"/>
    <cellStyle name="Normal 55 2 2 2" xfId="23908"/>
    <cellStyle name="Normal 55 2 2 2 2" xfId="23909"/>
    <cellStyle name="Normal 55 2 2 2 2 2" xfId="23910"/>
    <cellStyle name="Normal 55 2 2 2 2 2 2" xfId="23911"/>
    <cellStyle name="Normal 55 2 2 2 2 2 2 2" xfId="23912"/>
    <cellStyle name="Normal 55 2 2 2 2 2 3" xfId="23913"/>
    <cellStyle name="Normal 55 2 2 2 2 3" xfId="23914"/>
    <cellStyle name="Normal 55 2 2 2 2 3 2" xfId="23915"/>
    <cellStyle name="Normal 55 2 2 2 2 4" xfId="23916"/>
    <cellStyle name="Normal 55 2 2 2 3" xfId="23917"/>
    <cellStyle name="Normal 55 2 2 2 3 2" xfId="23918"/>
    <cellStyle name="Normal 55 2 2 2 3 2 2" xfId="23919"/>
    <cellStyle name="Normal 55 2 2 2 3 2 2 2" xfId="23920"/>
    <cellStyle name="Normal 55 2 2 2 3 2 3" xfId="23921"/>
    <cellStyle name="Normal 55 2 2 2 3 3" xfId="23922"/>
    <cellStyle name="Normal 55 2 2 2 3 3 2" xfId="23923"/>
    <cellStyle name="Normal 55 2 2 2 3 4" xfId="23924"/>
    <cellStyle name="Normal 55 2 2 2 4" xfId="23925"/>
    <cellStyle name="Normal 55 2 2 2 4 2" xfId="23926"/>
    <cellStyle name="Normal 55 2 2 2 4 2 2" xfId="23927"/>
    <cellStyle name="Normal 55 2 2 2 4 3" xfId="23928"/>
    <cellStyle name="Normal 55 2 2 2 5" xfId="23929"/>
    <cellStyle name="Normal 55 2 2 2 5 2" xfId="23930"/>
    <cellStyle name="Normal 55 2 2 2 6" xfId="23931"/>
    <cellStyle name="Normal 55 2 2 3" xfId="23932"/>
    <cellStyle name="Normal 55 2 2 3 2" xfId="23933"/>
    <cellStyle name="Normal 55 2 2 3 2 2" xfId="23934"/>
    <cellStyle name="Normal 55 2 2 3 2 2 2" xfId="23935"/>
    <cellStyle name="Normal 55 2 2 3 2 2 2 2" xfId="23936"/>
    <cellStyle name="Normal 55 2 2 3 2 2 3" xfId="23937"/>
    <cellStyle name="Normal 55 2 2 3 2 3" xfId="23938"/>
    <cellStyle name="Normal 55 2 2 3 2 3 2" xfId="23939"/>
    <cellStyle name="Normal 55 2 2 3 2 4" xfId="23940"/>
    <cellStyle name="Normal 55 2 2 3 3" xfId="23941"/>
    <cellStyle name="Normal 55 2 2 3 3 2" xfId="23942"/>
    <cellStyle name="Normal 55 2 2 3 3 2 2" xfId="23943"/>
    <cellStyle name="Normal 55 2 2 3 3 2 2 2" xfId="23944"/>
    <cellStyle name="Normal 55 2 2 3 3 2 3" xfId="23945"/>
    <cellStyle name="Normal 55 2 2 3 3 3" xfId="23946"/>
    <cellStyle name="Normal 55 2 2 3 3 3 2" xfId="23947"/>
    <cellStyle name="Normal 55 2 2 3 3 4" xfId="23948"/>
    <cellStyle name="Normal 55 2 2 3 4" xfId="23949"/>
    <cellStyle name="Normal 55 2 2 3 4 2" xfId="23950"/>
    <cellStyle name="Normal 55 2 2 3 4 2 2" xfId="23951"/>
    <cellStyle name="Normal 55 2 2 3 4 3" xfId="23952"/>
    <cellStyle name="Normal 55 2 2 3 5" xfId="23953"/>
    <cellStyle name="Normal 55 2 2 3 5 2" xfId="23954"/>
    <cellStyle name="Normal 55 2 2 3 6" xfId="23955"/>
    <cellStyle name="Normal 55 2 2 4" xfId="23956"/>
    <cellStyle name="Normal 55 2 2 4 2" xfId="23957"/>
    <cellStyle name="Normal 55 2 2 4 2 2" xfId="23958"/>
    <cellStyle name="Normal 55 2 2 4 2 2 2" xfId="23959"/>
    <cellStyle name="Normal 55 2 2 4 2 2 2 2" xfId="23960"/>
    <cellStyle name="Normal 55 2 2 4 2 2 3" xfId="23961"/>
    <cellStyle name="Normal 55 2 2 4 2 3" xfId="23962"/>
    <cellStyle name="Normal 55 2 2 4 2 3 2" xfId="23963"/>
    <cellStyle name="Normal 55 2 2 4 2 4" xfId="23964"/>
    <cellStyle name="Normal 55 2 2 4 3" xfId="23965"/>
    <cellStyle name="Normal 55 2 2 4 3 2" xfId="23966"/>
    <cellStyle name="Normal 55 2 2 4 3 2 2" xfId="23967"/>
    <cellStyle name="Normal 55 2 2 4 3 2 2 2" xfId="23968"/>
    <cellStyle name="Normal 55 2 2 4 3 2 3" xfId="23969"/>
    <cellStyle name="Normal 55 2 2 4 3 3" xfId="23970"/>
    <cellStyle name="Normal 55 2 2 4 3 3 2" xfId="23971"/>
    <cellStyle name="Normal 55 2 2 4 3 4" xfId="23972"/>
    <cellStyle name="Normal 55 2 2 4 4" xfId="23973"/>
    <cellStyle name="Normal 55 2 2 4 4 2" xfId="23974"/>
    <cellStyle name="Normal 55 2 2 4 4 2 2" xfId="23975"/>
    <cellStyle name="Normal 55 2 2 4 4 3" xfId="23976"/>
    <cellStyle name="Normal 55 2 2 4 5" xfId="23977"/>
    <cellStyle name="Normal 55 2 2 4 5 2" xfId="23978"/>
    <cellStyle name="Normal 55 2 2 4 6" xfId="23979"/>
    <cellStyle name="Normal 55 2 2 5" xfId="23980"/>
    <cellStyle name="Normal 55 2 2 5 2" xfId="23981"/>
    <cellStyle name="Normal 55 2 2 5 2 2" xfId="23982"/>
    <cellStyle name="Normal 55 2 2 5 2 2 2" xfId="23983"/>
    <cellStyle name="Normal 55 2 2 5 2 3" xfId="23984"/>
    <cellStyle name="Normal 55 2 2 5 3" xfId="23985"/>
    <cellStyle name="Normal 55 2 2 5 3 2" xfId="23986"/>
    <cellStyle name="Normal 55 2 2 5 4" xfId="23987"/>
    <cellStyle name="Normal 55 2 2 6" xfId="23988"/>
    <cellStyle name="Normal 55 2 2 6 2" xfId="23989"/>
    <cellStyle name="Normal 55 2 2 6 2 2" xfId="23990"/>
    <cellStyle name="Normal 55 2 2 6 2 2 2" xfId="23991"/>
    <cellStyle name="Normal 55 2 2 6 2 3" xfId="23992"/>
    <cellStyle name="Normal 55 2 2 6 3" xfId="23993"/>
    <cellStyle name="Normal 55 2 2 6 3 2" xfId="23994"/>
    <cellStyle name="Normal 55 2 2 6 4" xfId="23995"/>
    <cellStyle name="Normal 55 2 2 7" xfId="23996"/>
    <cellStyle name="Normal 55 2 2 7 2" xfId="23997"/>
    <cellStyle name="Normal 55 2 2 7 2 2" xfId="23998"/>
    <cellStyle name="Normal 55 2 2 7 3" xfId="23999"/>
    <cellStyle name="Normal 55 2 2 8" xfId="24000"/>
    <cellStyle name="Normal 55 2 2 8 2" xfId="24001"/>
    <cellStyle name="Normal 55 2 2 9" xfId="24002"/>
    <cellStyle name="Normal 55 3" xfId="24003"/>
    <cellStyle name="Normal 55 3 10" xfId="24004"/>
    <cellStyle name="Normal 55 3 2" xfId="24005"/>
    <cellStyle name="Normal 55 3 2 2" xfId="24006"/>
    <cellStyle name="Normal 55 3 2 2 2" xfId="24007"/>
    <cellStyle name="Normal 55 3 2 2 2 2" xfId="24008"/>
    <cellStyle name="Normal 55 3 2 2 2 2 2" xfId="24009"/>
    <cellStyle name="Normal 55 3 2 2 2 3" xfId="24010"/>
    <cellStyle name="Normal 55 3 2 2 3" xfId="24011"/>
    <cellStyle name="Normal 55 3 2 2 3 2" xfId="24012"/>
    <cellStyle name="Normal 55 3 2 2 4" xfId="24013"/>
    <cellStyle name="Normal 55 3 2 3" xfId="24014"/>
    <cellStyle name="Normal 55 3 2 3 2" xfId="24015"/>
    <cellStyle name="Normal 55 3 2 3 2 2" xfId="24016"/>
    <cellStyle name="Normal 55 3 2 3 2 2 2" xfId="24017"/>
    <cellStyle name="Normal 55 3 2 3 2 3" xfId="24018"/>
    <cellStyle name="Normal 55 3 2 3 3" xfId="24019"/>
    <cellStyle name="Normal 55 3 2 3 3 2" xfId="24020"/>
    <cellStyle name="Normal 55 3 2 3 4" xfId="24021"/>
    <cellStyle name="Normal 55 3 2 4" xfId="24022"/>
    <cellStyle name="Normal 55 3 2 4 2" xfId="24023"/>
    <cellStyle name="Normal 55 3 2 4 2 2" xfId="24024"/>
    <cellStyle name="Normal 55 3 2 4 3" xfId="24025"/>
    <cellStyle name="Normal 55 3 2 5" xfId="24026"/>
    <cellStyle name="Normal 55 3 2 5 2" xfId="24027"/>
    <cellStyle name="Normal 55 3 2 6" xfId="24028"/>
    <cellStyle name="Normal 55 3 3" xfId="24029"/>
    <cellStyle name="Normal 55 3 3 2" xfId="24030"/>
    <cellStyle name="Normal 55 3 3 2 2" xfId="24031"/>
    <cellStyle name="Normal 55 3 3 2 2 2" xfId="24032"/>
    <cellStyle name="Normal 55 3 3 2 2 2 2" xfId="24033"/>
    <cellStyle name="Normal 55 3 3 2 2 3" xfId="24034"/>
    <cellStyle name="Normal 55 3 3 2 3" xfId="24035"/>
    <cellStyle name="Normal 55 3 3 2 3 2" xfId="24036"/>
    <cellStyle name="Normal 55 3 3 2 4" xfId="24037"/>
    <cellStyle name="Normal 55 3 3 3" xfId="24038"/>
    <cellStyle name="Normal 55 3 3 3 2" xfId="24039"/>
    <cellStyle name="Normal 55 3 3 3 2 2" xfId="24040"/>
    <cellStyle name="Normal 55 3 3 3 2 2 2" xfId="24041"/>
    <cellStyle name="Normal 55 3 3 3 2 3" xfId="24042"/>
    <cellStyle name="Normal 55 3 3 3 3" xfId="24043"/>
    <cellStyle name="Normal 55 3 3 3 3 2" xfId="24044"/>
    <cellStyle name="Normal 55 3 3 3 4" xfId="24045"/>
    <cellStyle name="Normal 55 3 3 4" xfId="24046"/>
    <cellStyle name="Normal 55 3 3 4 2" xfId="24047"/>
    <cellStyle name="Normal 55 3 3 4 2 2" xfId="24048"/>
    <cellStyle name="Normal 55 3 3 4 3" xfId="24049"/>
    <cellStyle name="Normal 55 3 3 5" xfId="24050"/>
    <cellStyle name="Normal 55 3 3 5 2" xfId="24051"/>
    <cellStyle name="Normal 55 3 3 6" xfId="24052"/>
    <cellStyle name="Normal 55 3 4" xfId="24053"/>
    <cellStyle name="Normal 55 3 4 2" xfId="24054"/>
    <cellStyle name="Normal 55 3 4 2 2" xfId="24055"/>
    <cellStyle name="Normal 55 3 4 2 2 2" xfId="24056"/>
    <cellStyle name="Normal 55 3 4 2 2 2 2" xfId="24057"/>
    <cellStyle name="Normal 55 3 4 2 2 3" xfId="24058"/>
    <cellStyle name="Normal 55 3 4 2 3" xfId="24059"/>
    <cellStyle name="Normal 55 3 4 2 3 2" xfId="24060"/>
    <cellStyle name="Normal 55 3 4 2 4" xfId="24061"/>
    <cellStyle name="Normal 55 3 4 3" xfId="24062"/>
    <cellStyle name="Normal 55 3 4 3 2" xfId="24063"/>
    <cellStyle name="Normal 55 3 4 3 2 2" xfId="24064"/>
    <cellStyle name="Normal 55 3 4 3 2 2 2" xfId="24065"/>
    <cellStyle name="Normal 55 3 4 3 2 3" xfId="24066"/>
    <cellStyle name="Normal 55 3 4 3 3" xfId="24067"/>
    <cellStyle name="Normal 55 3 4 3 3 2" xfId="24068"/>
    <cellStyle name="Normal 55 3 4 3 4" xfId="24069"/>
    <cellStyle name="Normal 55 3 4 4" xfId="24070"/>
    <cellStyle name="Normal 55 3 4 4 2" xfId="24071"/>
    <cellStyle name="Normal 55 3 4 4 2 2" xfId="24072"/>
    <cellStyle name="Normal 55 3 4 4 3" xfId="24073"/>
    <cellStyle name="Normal 55 3 4 5" xfId="24074"/>
    <cellStyle name="Normal 55 3 4 5 2" xfId="24075"/>
    <cellStyle name="Normal 55 3 4 6" xfId="24076"/>
    <cellStyle name="Normal 55 3 5" xfId="24077"/>
    <cellStyle name="Normal 55 3 5 2" xfId="24078"/>
    <cellStyle name="Normal 55 3 5 2 2" xfId="24079"/>
    <cellStyle name="Normal 55 3 5 2 2 2" xfId="24080"/>
    <cellStyle name="Normal 55 3 5 2 2 2 2" xfId="24081"/>
    <cellStyle name="Normal 55 3 5 2 2 3" xfId="24082"/>
    <cellStyle name="Normal 55 3 5 2 3" xfId="24083"/>
    <cellStyle name="Normal 55 3 5 2 3 2" xfId="24084"/>
    <cellStyle name="Normal 55 3 5 2 4" xfId="24085"/>
    <cellStyle name="Normal 55 3 5 3" xfId="24086"/>
    <cellStyle name="Normal 55 3 5 3 2" xfId="24087"/>
    <cellStyle name="Normal 55 3 5 3 2 2" xfId="24088"/>
    <cellStyle name="Normal 55 3 5 3 2 2 2" xfId="24089"/>
    <cellStyle name="Normal 55 3 5 3 2 3" xfId="24090"/>
    <cellStyle name="Normal 55 3 5 3 3" xfId="24091"/>
    <cellStyle name="Normal 55 3 5 3 3 2" xfId="24092"/>
    <cellStyle name="Normal 55 3 5 3 4" xfId="24093"/>
    <cellStyle name="Normal 55 3 5 4" xfId="24094"/>
    <cellStyle name="Normal 55 3 5 4 2" xfId="24095"/>
    <cellStyle name="Normal 55 3 5 4 2 2" xfId="24096"/>
    <cellStyle name="Normal 55 3 5 4 3" xfId="24097"/>
    <cellStyle name="Normal 55 3 5 5" xfId="24098"/>
    <cellStyle name="Normal 55 3 5 5 2" xfId="24099"/>
    <cellStyle name="Normal 55 3 5 6" xfId="24100"/>
    <cellStyle name="Normal 55 3 5 6 2" xfId="24101"/>
    <cellStyle name="Normal 55 3 5 7" xfId="24102"/>
    <cellStyle name="Normal 55 3 6" xfId="24103"/>
    <cellStyle name="Normal 55 3 6 2" xfId="24104"/>
    <cellStyle name="Normal 55 3 6 2 2" xfId="24105"/>
    <cellStyle name="Normal 55 3 6 2 2 2" xfId="24106"/>
    <cellStyle name="Normal 55 3 6 2 3" xfId="24107"/>
    <cellStyle name="Normal 55 3 6 3" xfId="24108"/>
    <cellStyle name="Normal 55 3 6 3 2" xfId="24109"/>
    <cellStyle name="Normal 55 3 6 4" xfId="24110"/>
    <cellStyle name="Normal 55 3 7" xfId="24111"/>
    <cellStyle name="Normal 55 3 7 2" xfId="24112"/>
    <cellStyle name="Normal 55 3 7 2 2" xfId="24113"/>
    <cellStyle name="Normal 55 3 7 2 2 2" xfId="24114"/>
    <cellStyle name="Normal 55 3 7 2 3" xfId="24115"/>
    <cellStyle name="Normal 55 3 7 3" xfId="24116"/>
    <cellStyle name="Normal 55 3 7 3 2" xfId="24117"/>
    <cellStyle name="Normal 55 3 7 4" xfId="24118"/>
    <cellStyle name="Normal 55 3 8" xfId="24119"/>
    <cellStyle name="Normal 55 3 8 2" xfId="24120"/>
    <cellStyle name="Normal 55 3 8 2 2" xfId="24121"/>
    <cellStyle name="Normal 55 3 8 3" xfId="24122"/>
    <cellStyle name="Normal 55 3 9" xfId="24123"/>
    <cellStyle name="Normal 55 3 9 2" xfId="24124"/>
    <cellStyle name="Normal 55 4" xfId="24125"/>
    <cellStyle name="Normal 55 4 2" xfId="24126"/>
    <cellStyle name="Normal 55 4 2 2" xfId="24127"/>
    <cellStyle name="Normal 55 4 2 2 2" xfId="24128"/>
    <cellStyle name="Normal 55 4 2 2 2 2" xfId="24129"/>
    <cellStyle name="Normal 55 4 2 2 3" xfId="24130"/>
    <cellStyle name="Normal 55 4 2 3" xfId="24131"/>
    <cellStyle name="Normal 55 4 2 3 2" xfId="24132"/>
    <cellStyle name="Normal 55 4 2 4" xfId="24133"/>
    <cellStyle name="Normal 55 4 3" xfId="24134"/>
    <cellStyle name="Normal 55 4 3 2" xfId="24135"/>
    <cellStyle name="Normal 55 4 3 2 2" xfId="24136"/>
    <cellStyle name="Normal 55 4 3 2 2 2" xfId="24137"/>
    <cellStyle name="Normal 55 4 3 2 3" xfId="24138"/>
    <cellStyle name="Normal 55 4 3 3" xfId="24139"/>
    <cellStyle name="Normal 55 4 3 3 2" xfId="24140"/>
    <cellStyle name="Normal 55 4 3 4" xfId="24141"/>
    <cellStyle name="Normal 55 4 4" xfId="24142"/>
    <cellStyle name="Normal 55 4 4 2" xfId="24143"/>
    <cellStyle name="Normal 55 4 4 2 2" xfId="24144"/>
    <cellStyle name="Normal 55 4 4 3" xfId="24145"/>
    <cellStyle name="Normal 55 4 5" xfId="24146"/>
    <cellStyle name="Normal 55 4 5 2" xfId="24147"/>
    <cellStyle name="Normal 55 4 6" xfId="24148"/>
    <cellStyle name="Normal 55 5" xfId="24149"/>
    <cellStyle name="Normal 55 5 2" xfId="24150"/>
    <cellStyle name="Normal 55 5 2 2" xfId="24151"/>
    <cellStyle name="Normal 55 5 2 2 2" xfId="24152"/>
    <cellStyle name="Normal 55 5 2 2 2 2" xfId="24153"/>
    <cellStyle name="Normal 55 5 2 2 3" xfId="24154"/>
    <cellStyle name="Normal 55 5 2 3" xfId="24155"/>
    <cellStyle name="Normal 55 5 2 3 2" xfId="24156"/>
    <cellStyle name="Normal 55 5 2 4" xfId="24157"/>
    <cellStyle name="Normal 55 5 3" xfId="24158"/>
    <cellStyle name="Normal 55 5 3 2" xfId="24159"/>
    <cellStyle name="Normal 55 5 3 2 2" xfId="24160"/>
    <cellStyle name="Normal 55 5 3 2 2 2" xfId="24161"/>
    <cellStyle name="Normal 55 5 3 2 3" xfId="24162"/>
    <cellStyle name="Normal 55 5 3 3" xfId="24163"/>
    <cellStyle name="Normal 55 5 3 3 2" xfId="24164"/>
    <cellStyle name="Normal 55 5 3 4" xfId="24165"/>
    <cellStyle name="Normal 55 5 4" xfId="24166"/>
    <cellStyle name="Normal 55 5 4 2" xfId="24167"/>
    <cellStyle name="Normal 55 5 4 2 2" xfId="24168"/>
    <cellStyle name="Normal 55 5 4 3" xfId="24169"/>
    <cellStyle name="Normal 55 5 5" xfId="24170"/>
    <cellStyle name="Normal 55 5 5 2" xfId="24171"/>
    <cellStyle name="Normal 55 5 6" xfId="24172"/>
    <cellStyle name="Normal 55 6" xfId="24173"/>
    <cellStyle name="Normal 55 6 2" xfId="24174"/>
    <cellStyle name="Normal 55 6 2 2" xfId="24175"/>
    <cellStyle name="Normal 55 6 2 2 2" xfId="24176"/>
    <cellStyle name="Normal 55 6 2 2 2 2" xfId="24177"/>
    <cellStyle name="Normal 55 6 2 2 3" xfId="24178"/>
    <cellStyle name="Normal 55 6 2 3" xfId="24179"/>
    <cellStyle name="Normal 55 6 2 3 2" xfId="24180"/>
    <cellStyle name="Normal 55 6 2 4" xfId="24181"/>
    <cellStyle name="Normal 55 6 3" xfId="24182"/>
    <cellStyle name="Normal 55 6 3 2" xfId="24183"/>
    <cellStyle name="Normal 55 6 3 2 2" xfId="24184"/>
    <cellStyle name="Normal 55 6 3 2 2 2" xfId="24185"/>
    <cellStyle name="Normal 55 6 3 2 3" xfId="24186"/>
    <cellStyle name="Normal 55 6 3 3" xfId="24187"/>
    <cellStyle name="Normal 55 6 3 3 2" xfId="24188"/>
    <cellStyle name="Normal 55 6 3 4" xfId="24189"/>
    <cellStyle name="Normal 55 6 4" xfId="24190"/>
    <cellStyle name="Normal 55 6 4 2" xfId="24191"/>
    <cellStyle name="Normal 55 6 4 2 2" xfId="24192"/>
    <cellStyle name="Normal 55 6 4 3" xfId="24193"/>
    <cellStyle name="Normal 55 6 5" xfId="24194"/>
    <cellStyle name="Normal 55 6 5 2" xfId="24195"/>
    <cellStyle name="Normal 55 6 6" xfId="24196"/>
    <cellStyle name="Normal 55 7" xfId="24197"/>
    <cellStyle name="Normal 55 7 2" xfId="24198"/>
    <cellStyle name="Normal 55 7 2 2" xfId="24199"/>
    <cellStyle name="Normal 55 7 2 2 2" xfId="24200"/>
    <cellStyle name="Normal 55 7 2 2 2 2" xfId="24201"/>
    <cellStyle name="Normal 55 7 2 2 3" xfId="24202"/>
    <cellStyle name="Normal 55 7 2 3" xfId="24203"/>
    <cellStyle name="Normal 55 7 2 3 2" xfId="24204"/>
    <cellStyle name="Normal 55 7 2 4" xfId="24205"/>
    <cellStyle name="Normal 55 7 3" xfId="24206"/>
    <cellStyle name="Normal 55 7 3 2" xfId="24207"/>
    <cellStyle name="Normal 55 7 3 2 2" xfId="24208"/>
    <cellStyle name="Normal 55 7 3 2 2 2" xfId="24209"/>
    <cellStyle name="Normal 55 7 3 2 3" xfId="24210"/>
    <cellStyle name="Normal 55 7 3 3" xfId="24211"/>
    <cellStyle name="Normal 55 7 3 3 2" xfId="24212"/>
    <cellStyle name="Normal 55 7 3 4" xfId="24213"/>
    <cellStyle name="Normal 55 7 4" xfId="24214"/>
    <cellStyle name="Normal 55 7 4 2" xfId="24215"/>
    <cellStyle name="Normal 55 7 4 2 2" xfId="24216"/>
    <cellStyle name="Normal 55 7 4 3" xfId="24217"/>
    <cellStyle name="Normal 55 7 5" xfId="24218"/>
    <cellStyle name="Normal 55 7 5 2" xfId="24219"/>
    <cellStyle name="Normal 55 7 6" xfId="24220"/>
    <cellStyle name="Normal 55 8" xfId="24221"/>
    <cellStyle name="Normal 55 8 2" xfId="24222"/>
    <cellStyle name="Normal 55 8 2 2" xfId="24223"/>
    <cellStyle name="Normal 55 8 2 2 2" xfId="24224"/>
    <cellStyle name="Normal 55 8 2 3" xfId="24225"/>
    <cellStyle name="Normal 55 8 3" xfId="24226"/>
    <cellStyle name="Normal 55 8 3 2" xfId="24227"/>
    <cellStyle name="Normal 55 8 4" xfId="24228"/>
    <cellStyle name="Normal 55 9" xfId="24229"/>
    <cellStyle name="Normal 55 9 2" xfId="24230"/>
    <cellStyle name="Normal 55 9 2 2" xfId="24231"/>
    <cellStyle name="Normal 55 9 2 2 2" xfId="24232"/>
    <cellStyle name="Normal 55 9 2 3" xfId="24233"/>
    <cellStyle name="Normal 55 9 3" xfId="24234"/>
    <cellStyle name="Normal 55 9 3 2" xfId="24235"/>
    <cellStyle name="Normal 55 9 4" xfId="24236"/>
    <cellStyle name="Normal 56" xfId="24237"/>
    <cellStyle name="Normal 56 10" xfId="24238"/>
    <cellStyle name="Normal 56 10 2" xfId="24239"/>
    <cellStyle name="Normal 56 10 2 2" xfId="24240"/>
    <cellStyle name="Normal 56 10 3" xfId="24241"/>
    <cellStyle name="Normal 56 11" xfId="24242"/>
    <cellStyle name="Normal 56 11 2" xfId="24243"/>
    <cellStyle name="Normal 56 12" xfId="24244"/>
    <cellStyle name="Normal 56 2" xfId="24245"/>
    <cellStyle name="Normal 56 2 2" xfId="24246"/>
    <cellStyle name="Normal 56 2 2 2" xfId="24247"/>
    <cellStyle name="Normal 56 2 2 2 2" xfId="24248"/>
    <cellStyle name="Normal 56 2 2 2 2 2" xfId="24249"/>
    <cellStyle name="Normal 56 2 2 2 2 2 2" xfId="24250"/>
    <cellStyle name="Normal 56 2 2 2 2 2 2 2" xfId="24251"/>
    <cellStyle name="Normal 56 2 2 2 2 2 3" xfId="24252"/>
    <cellStyle name="Normal 56 2 2 2 2 3" xfId="24253"/>
    <cellStyle name="Normal 56 2 2 2 2 3 2" xfId="24254"/>
    <cellStyle name="Normal 56 2 2 2 2 4" xfId="24255"/>
    <cellStyle name="Normal 56 2 2 2 3" xfId="24256"/>
    <cellStyle name="Normal 56 2 2 2 3 2" xfId="24257"/>
    <cellStyle name="Normal 56 2 2 2 3 2 2" xfId="24258"/>
    <cellStyle name="Normal 56 2 2 2 3 2 2 2" xfId="24259"/>
    <cellStyle name="Normal 56 2 2 2 3 2 3" xfId="24260"/>
    <cellStyle name="Normal 56 2 2 2 3 3" xfId="24261"/>
    <cellStyle name="Normal 56 2 2 2 3 3 2" xfId="24262"/>
    <cellStyle name="Normal 56 2 2 2 3 4" xfId="24263"/>
    <cellStyle name="Normal 56 2 2 2 4" xfId="24264"/>
    <cellStyle name="Normal 56 2 2 2 4 2" xfId="24265"/>
    <cellStyle name="Normal 56 2 2 2 4 2 2" xfId="24266"/>
    <cellStyle name="Normal 56 2 2 2 4 3" xfId="24267"/>
    <cellStyle name="Normal 56 2 2 2 5" xfId="24268"/>
    <cellStyle name="Normal 56 2 2 2 5 2" xfId="24269"/>
    <cellStyle name="Normal 56 2 2 2 6" xfId="24270"/>
    <cellStyle name="Normal 56 2 2 3" xfId="24271"/>
    <cellStyle name="Normal 56 2 2 3 2" xfId="24272"/>
    <cellStyle name="Normal 56 2 2 3 2 2" xfId="24273"/>
    <cellStyle name="Normal 56 2 2 3 2 2 2" xfId="24274"/>
    <cellStyle name="Normal 56 2 2 3 2 2 2 2" xfId="24275"/>
    <cellStyle name="Normal 56 2 2 3 2 2 3" xfId="24276"/>
    <cellStyle name="Normal 56 2 2 3 2 3" xfId="24277"/>
    <cellStyle name="Normal 56 2 2 3 2 3 2" xfId="24278"/>
    <cellStyle name="Normal 56 2 2 3 2 4" xfId="24279"/>
    <cellStyle name="Normal 56 2 2 3 3" xfId="24280"/>
    <cellStyle name="Normal 56 2 2 3 3 2" xfId="24281"/>
    <cellStyle name="Normal 56 2 2 3 3 2 2" xfId="24282"/>
    <cellStyle name="Normal 56 2 2 3 3 2 2 2" xfId="24283"/>
    <cellStyle name="Normal 56 2 2 3 3 2 3" xfId="24284"/>
    <cellStyle name="Normal 56 2 2 3 3 3" xfId="24285"/>
    <cellStyle name="Normal 56 2 2 3 3 3 2" xfId="24286"/>
    <cellStyle name="Normal 56 2 2 3 3 4" xfId="24287"/>
    <cellStyle name="Normal 56 2 2 3 4" xfId="24288"/>
    <cellStyle name="Normal 56 2 2 3 4 2" xfId="24289"/>
    <cellStyle name="Normal 56 2 2 3 4 2 2" xfId="24290"/>
    <cellStyle name="Normal 56 2 2 3 4 3" xfId="24291"/>
    <cellStyle name="Normal 56 2 2 3 5" xfId="24292"/>
    <cellStyle name="Normal 56 2 2 3 5 2" xfId="24293"/>
    <cellStyle name="Normal 56 2 2 3 6" xfId="24294"/>
    <cellStyle name="Normal 56 2 2 4" xfId="24295"/>
    <cellStyle name="Normal 56 2 2 4 2" xfId="24296"/>
    <cellStyle name="Normal 56 2 2 4 2 2" xfId="24297"/>
    <cellStyle name="Normal 56 2 2 4 2 2 2" xfId="24298"/>
    <cellStyle name="Normal 56 2 2 4 2 2 2 2" xfId="24299"/>
    <cellStyle name="Normal 56 2 2 4 2 2 3" xfId="24300"/>
    <cellStyle name="Normal 56 2 2 4 2 3" xfId="24301"/>
    <cellStyle name="Normal 56 2 2 4 2 3 2" xfId="24302"/>
    <cellStyle name="Normal 56 2 2 4 2 4" xfId="24303"/>
    <cellStyle name="Normal 56 2 2 4 3" xfId="24304"/>
    <cellStyle name="Normal 56 2 2 4 3 2" xfId="24305"/>
    <cellStyle name="Normal 56 2 2 4 3 2 2" xfId="24306"/>
    <cellStyle name="Normal 56 2 2 4 3 2 2 2" xfId="24307"/>
    <cellStyle name="Normal 56 2 2 4 3 2 3" xfId="24308"/>
    <cellStyle name="Normal 56 2 2 4 3 3" xfId="24309"/>
    <cellStyle name="Normal 56 2 2 4 3 3 2" xfId="24310"/>
    <cellStyle name="Normal 56 2 2 4 3 4" xfId="24311"/>
    <cellStyle name="Normal 56 2 2 4 4" xfId="24312"/>
    <cellStyle name="Normal 56 2 2 4 4 2" xfId="24313"/>
    <cellStyle name="Normal 56 2 2 4 4 2 2" xfId="24314"/>
    <cellStyle name="Normal 56 2 2 4 4 3" xfId="24315"/>
    <cellStyle name="Normal 56 2 2 4 5" xfId="24316"/>
    <cellStyle name="Normal 56 2 2 4 5 2" xfId="24317"/>
    <cellStyle name="Normal 56 2 2 4 6" xfId="24318"/>
    <cellStyle name="Normal 56 2 2 5" xfId="24319"/>
    <cellStyle name="Normal 56 2 2 5 2" xfId="24320"/>
    <cellStyle name="Normal 56 2 2 5 2 2" xfId="24321"/>
    <cellStyle name="Normal 56 2 2 5 2 2 2" xfId="24322"/>
    <cellStyle name="Normal 56 2 2 5 2 3" xfId="24323"/>
    <cellStyle name="Normal 56 2 2 5 3" xfId="24324"/>
    <cellStyle name="Normal 56 2 2 5 3 2" xfId="24325"/>
    <cellStyle name="Normal 56 2 2 5 4" xfId="24326"/>
    <cellStyle name="Normal 56 2 2 6" xfId="24327"/>
    <cellStyle name="Normal 56 2 2 6 2" xfId="24328"/>
    <cellStyle name="Normal 56 2 2 6 2 2" xfId="24329"/>
    <cellStyle name="Normal 56 2 2 6 2 2 2" xfId="24330"/>
    <cellStyle name="Normal 56 2 2 6 2 3" xfId="24331"/>
    <cellStyle name="Normal 56 2 2 6 3" xfId="24332"/>
    <cellStyle name="Normal 56 2 2 6 3 2" xfId="24333"/>
    <cellStyle name="Normal 56 2 2 6 4" xfId="24334"/>
    <cellStyle name="Normal 56 2 2 7" xfId="24335"/>
    <cellStyle name="Normal 56 2 2 7 2" xfId="24336"/>
    <cellStyle name="Normal 56 2 2 7 2 2" xfId="24337"/>
    <cellStyle name="Normal 56 2 2 7 3" xfId="24338"/>
    <cellStyle name="Normal 56 2 2 8" xfId="24339"/>
    <cellStyle name="Normal 56 2 2 8 2" xfId="24340"/>
    <cellStyle name="Normal 56 2 2 9" xfId="24341"/>
    <cellStyle name="Normal 56 3" xfId="24342"/>
    <cellStyle name="Normal 56 3 10" xfId="24343"/>
    <cellStyle name="Normal 56 3 2" xfId="24344"/>
    <cellStyle name="Normal 56 3 2 2" xfId="24345"/>
    <cellStyle name="Normal 56 3 2 2 2" xfId="24346"/>
    <cellStyle name="Normal 56 3 2 2 2 2" xfId="24347"/>
    <cellStyle name="Normal 56 3 2 2 2 2 2" xfId="24348"/>
    <cellStyle name="Normal 56 3 2 2 2 3" xfId="24349"/>
    <cellStyle name="Normal 56 3 2 2 3" xfId="24350"/>
    <cellStyle name="Normal 56 3 2 2 3 2" xfId="24351"/>
    <cellStyle name="Normal 56 3 2 2 4" xfId="24352"/>
    <cellStyle name="Normal 56 3 2 3" xfId="24353"/>
    <cellStyle name="Normal 56 3 2 3 2" xfId="24354"/>
    <cellStyle name="Normal 56 3 2 3 2 2" xfId="24355"/>
    <cellStyle name="Normal 56 3 2 3 2 2 2" xfId="24356"/>
    <cellStyle name="Normal 56 3 2 3 2 3" xfId="24357"/>
    <cellStyle name="Normal 56 3 2 3 3" xfId="24358"/>
    <cellStyle name="Normal 56 3 2 3 3 2" xfId="24359"/>
    <cellStyle name="Normal 56 3 2 3 4" xfId="24360"/>
    <cellStyle name="Normal 56 3 2 4" xfId="24361"/>
    <cellStyle name="Normal 56 3 2 4 2" xfId="24362"/>
    <cellStyle name="Normal 56 3 2 4 2 2" xfId="24363"/>
    <cellStyle name="Normal 56 3 2 4 3" xfId="24364"/>
    <cellStyle name="Normal 56 3 2 5" xfId="24365"/>
    <cellStyle name="Normal 56 3 2 5 2" xfId="24366"/>
    <cellStyle name="Normal 56 3 2 6" xfId="24367"/>
    <cellStyle name="Normal 56 3 3" xfId="24368"/>
    <cellStyle name="Normal 56 3 3 2" xfId="24369"/>
    <cellStyle name="Normal 56 3 3 2 2" xfId="24370"/>
    <cellStyle name="Normal 56 3 3 2 2 2" xfId="24371"/>
    <cellStyle name="Normal 56 3 3 2 2 2 2" xfId="24372"/>
    <cellStyle name="Normal 56 3 3 2 2 3" xfId="24373"/>
    <cellStyle name="Normal 56 3 3 2 3" xfId="24374"/>
    <cellStyle name="Normal 56 3 3 2 3 2" xfId="24375"/>
    <cellStyle name="Normal 56 3 3 2 4" xfId="24376"/>
    <cellStyle name="Normal 56 3 3 3" xfId="24377"/>
    <cellStyle name="Normal 56 3 3 3 2" xfId="24378"/>
    <cellStyle name="Normal 56 3 3 3 2 2" xfId="24379"/>
    <cellStyle name="Normal 56 3 3 3 2 2 2" xfId="24380"/>
    <cellStyle name="Normal 56 3 3 3 2 3" xfId="24381"/>
    <cellStyle name="Normal 56 3 3 3 3" xfId="24382"/>
    <cellStyle name="Normal 56 3 3 3 3 2" xfId="24383"/>
    <cellStyle name="Normal 56 3 3 3 4" xfId="24384"/>
    <cellStyle name="Normal 56 3 3 4" xfId="24385"/>
    <cellStyle name="Normal 56 3 3 4 2" xfId="24386"/>
    <cellStyle name="Normal 56 3 3 4 2 2" xfId="24387"/>
    <cellStyle name="Normal 56 3 3 4 3" xfId="24388"/>
    <cellStyle name="Normal 56 3 3 5" xfId="24389"/>
    <cellStyle name="Normal 56 3 3 5 2" xfId="24390"/>
    <cellStyle name="Normal 56 3 3 6" xfId="24391"/>
    <cellStyle name="Normal 56 3 4" xfId="24392"/>
    <cellStyle name="Normal 56 3 4 2" xfId="24393"/>
    <cellStyle name="Normal 56 3 4 2 2" xfId="24394"/>
    <cellStyle name="Normal 56 3 4 2 2 2" xfId="24395"/>
    <cellStyle name="Normal 56 3 4 2 2 2 2" xfId="24396"/>
    <cellStyle name="Normal 56 3 4 2 2 3" xfId="24397"/>
    <cellStyle name="Normal 56 3 4 2 3" xfId="24398"/>
    <cellStyle name="Normal 56 3 4 2 3 2" xfId="24399"/>
    <cellStyle name="Normal 56 3 4 2 4" xfId="24400"/>
    <cellStyle name="Normal 56 3 4 3" xfId="24401"/>
    <cellStyle name="Normal 56 3 4 3 2" xfId="24402"/>
    <cellStyle name="Normal 56 3 4 3 2 2" xfId="24403"/>
    <cellStyle name="Normal 56 3 4 3 2 2 2" xfId="24404"/>
    <cellStyle name="Normal 56 3 4 3 2 3" xfId="24405"/>
    <cellStyle name="Normal 56 3 4 3 3" xfId="24406"/>
    <cellStyle name="Normal 56 3 4 3 3 2" xfId="24407"/>
    <cellStyle name="Normal 56 3 4 3 4" xfId="24408"/>
    <cellStyle name="Normal 56 3 4 4" xfId="24409"/>
    <cellStyle name="Normal 56 3 4 4 2" xfId="24410"/>
    <cellStyle name="Normal 56 3 4 4 2 2" xfId="24411"/>
    <cellStyle name="Normal 56 3 4 4 3" xfId="24412"/>
    <cellStyle name="Normal 56 3 4 5" xfId="24413"/>
    <cellStyle name="Normal 56 3 4 5 2" xfId="24414"/>
    <cellStyle name="Normal 56 3 4 6" xfId="24415"/>
    <cellStyle name="Normal 56 3 5" xfId="24416"/>
    <cellStyle name="Normal 56 3 5 2" xfId="24417"/>
    <cellStyle name="Normal 56 3 5 2 2" xfId="24418"/>
    <cellStyle name="Normal 56 3 5 2 2 2" xfId="24419"/>
    <cellStyle name="Normal 56 3 5 2 2 2 2" xfId="24420"/>
    <cellStyle name="Normal 56 3 5 2 2 3" xfId="24421"/>
    <cellStyle name="Normal 56 3 5 2 3" xfId="24422"/>
    <cellStyle name="Normal 56 3 5 2 3 2" xfId="24423"/>
    <cellStyle name="Normal 56 3 5 2 4" xfId="24424"/>
    <cellStyle name="Normal 56 3 5 3" xfId="24425"/>
    <cellStyle name="Normal 56 3 5 3 2" xfId="24426"/>
    <cellStyle name="Normal 56 3 5 3 2 2" xfId="24427"/>
    <cellStyle name="Normal 56 3 5 3 2 2 2" xfId="24428"/>
    <cellStyle name="Normal 56 3 5 3 2 3" xfId="24429"/>
    <cellStyle name="Normal 56 3 5 3 3" xfId="24430"/>
    <cellStyle name="Normal 56 3 5 3 3 2" xfId="24431"/>
    <cellStyle name="Normal 56 3 5 3 4" xfId="24432"/>
    <cellStyle name="Normal 56 3 5 4" xfId="24433"/>
    <cellStyle name="Normal 56 3 5 4 2" xfId="24434"/>
    <cellStyle name="Normal 56 3 5 4 2 2" xfId="24435"/>
    <cellStyle name="Normal 56 3 5 4 3" xfId="24436"/>
    <cellStyle name="Normal 56 3 5 5" xfId="24437"/>
    <cellStyle name="Normal 56 3 5 5 2" xfId="24438"/>
    <cellStyle name="Normal 56 3 5 6" xfId="24439"/>
    <cellStyle name="Normal 56 3 5 6 2" xfId="24440"/>
    <cellStyle name="Normal 56 3 5 7" xfId="24441"/>
    <cellStyle name="Normal 56 3 6" xfId="24442"/>
    <cellStyle name="Normal 56 3 6 2" xfId="24443"/>
    <cellStyle name="Normal 56 3 6 2 2" xfId="24444"/>
    <cellStyle name="Normal 56 3 6 2 2 2" xfId="24445"/>
    <cellStyle name="Normal 56 3 6 2 3" xfId="24446"/>
    <cellStyle name="Normal 56 3 6 3" xfId="24447"/>
    <cellStyle name="Normal 56 3 6 3 2" xfId="24448"/>
    <cellStyle name="Normal 56 3 6 4" xfId="24449"/>
    <cellStyle name="Normal 56 3 7" xfId="24450"/>
    <cellStyle name="Normal 56 3 7 2" xfId="24451"/>
    <cellStyle name="Normal 56 3 7 2 2" xfId="24452"/>
    <cellStyle name="Normal 56 3 7 2 2 2" xfId="24453"/>
    <cellStyle name="Normal 56 3 7 2 3" xfId="24454"/>
    <cellStyle name="Normal 56 3 7 3" xfId="24455"/>
    <cellStyle name="Normal 56 3 7 3 2" xfId="24456"/>
    <cellStyle name="Normal 56 3 7 4" xfId="24457"/>
    <cellStyle name="Normal 56 3 8" xfId="24458"/>
    <cellStyle name="Normal 56 3 8 2" xfId="24459"/>
    <cellStyle name="Normal 56 3 8 2 2" xfId="24460"/>
    <cellStyle name="Normal 56 3 8 3" xfId="24461"/>
    <cellStyle name="Normal 56 3 9" xfId="24462"/>
    <cellStyle name="Normal 56 3 9 2" xfId="24463"/>
    <cellStyle name="Normal 56 4" xfId="24464"/>
    <cellStyle name="Normal 56 4 2" xfId="24465"/>
    <cellStyle name="Normal 56 4 2 2" xfId="24466"/>
    <cellStyle name="Normal 56 4 2 2 2" xfId="24467"/>
    <cellStyle name="Normal 56 4 2 2 2 2" xfId="24468"/>
    <cellStyle name="Normal 56 4 2 2 3" xfId="24469"/>
    <cellStyle name="Normal 56 4 2 3" xfId="24470"/>
    <cellStyle name="Normal 56 4 2 3 2" xfId="24471"/>
    <cellStyle name="Normal 56 4 2 4" xfId="24472"/>
    <cellStyle name="Normal 56 4 3" xfId="24473"/>
    <cellStyle name="Normal 56 4 3 2" xfId="24474"/>
    <cellStyle name="Normal 56 4 3 2 2" xfId="24475"/>
    <cellStyle name="Normal 56 4 3 2 2 2" xfId="24476"/>
    <cellStyle name="Normal 56 4 3 2 3" xfId="24477"/>
    <cellStyle name="Normal 56 4 3 3" xfId="24478"/>
    <cellStyle name="Normal 56 4 3 3 2" xfId="24479"/>
    <cellStyle name="Normal 56 4 3 4" xfId="24480"/>
    <cellStyle name="Normal 56 4 4" xfId="24481"/>
    <cellStyle name="Normal 56 4 4 2" xfId="24482"/>
    <cellStyle name="Normal 56 4 4 2 2" xfId="24483"/>
    <cellStyle name="Normal 56 4 4 3" xfId="24484"/>
    <cellStyle name="Normal 56 4 5" xfId="24485"/>
    <cellStyle name="Normal 56 4 5 2" xfId="24486"/>
    <cellStyle name="Normal 56 4 6" xfId="24487"/>
    <cellStyle name="Normal 56 5" xfId="24488"/>
    <cellStyle name="Normal 56 5 2" xfId="24489"/>
    <cellStyle name="Normal 56 5 2 2" xfId="24490"/>
    <cellStyle name="Normal 56 5 2 2 2" xfId="24491"/>
    <cellStyle name="Normal 56 5 2 2 2 2" xfId="24492"/>
    <cellStyle name="Normal 56 5 2 2 3" xfId="24493"/>
    <cellStyle name="Normal 56 5 2 3" xfId="24494"/>
    <cellStyle name="Normal 56 5 2 3 2" xfId="24495"/>
    <cellStyle name="Normal 56 5 2 4" xfId="24496"/>
    <cellStyle name="Normal 56 5 3" xfId="24497"/>
    <cellStyle name="Normal 56 5 3 2" xfId="24498"/>
    <cellStyle name="Normal 56 5 3 2 2" xfId="24499"/>
    <cellStyle name="Normal 56 5 3 2 2 2" xfId="24500"/>
    <cellStyle name="Normal 56 5 3 2 3" xfId="24501"/>
    <cellStyle name="Normal 56 5 3 3" xfId="24502"/>
    <cellStyle name="Normal 56 5 3 3 2" xfId="24503"/>
    <cellStyle name="Normal 56 5 3 4" xfId="24504"/>
    <cellStyle name="Normal 56 5 4" xfId="24505"/>
    <cellStyle name="Normal 56 5 4 2" xfId="24506"/>
    <cellStyle name="Normal 56 5 4 2 2" xfId="24507"/>
    <cellStyle name="Normal 56 5 4 3" xfId="24508"/>
    <cellStyle name="Normal 56 5 5" xfId="24509"/>
    <cellStyle name="Normal 56 5 5 2" xfId="24510"/>
    <cellStyle name="Normal 56 5 6" xfId="24511"/>
    <cellStyle name="Normal 56 6" xfId="24512"/>
    <cellStyle name="Normal 56 6 2" xfId="24513"/>
    <cellStyle name="Normal 56 6 2 2" xfId="24514"/>
    <cellStyle name="Normal 56 6 2 2 2" xfId="24515"/>
    <cellStyle name="Normal 56 6 2 2 2 2" xfId="24516"/>
    <cellStyle name="Normal 56 6 2 2 3" xfId="24517"/>
    <cellStyle name="Normal 56 6 2 3" xfId="24518"/>
    <cellStyle name="Normal 56 6 2 3 2" xfId="24519"/>
    <cellStyle name="Normal 56 6 2 4" xfId="24520"/>
    <cellStyle name="Normal 56 6 3" xfId="24521"/>
    <cellStyle name="Normal 56 6 3 2" xfId="24522"/>
    <cellStyle name="Normal 56 6 3 2 2" xfId="24523"/>
    <cellStyle name="Normal 56 6 3 2 2 2" xfId="24524"/>
    <cellStyle name="Normal 56 6 3 2 3" xfId="24525"/>
    <cellStyle name="Normal 56 6 3 3" xfId="24526"/>
    <cellStyle name="Normal 56 6 3 3 2" xfId="24527"/>
    <cellStyle name="Normal 56 6 3 4" xfId="24528"/>
    <cellStyle name="Normal 56 6 4" xfId="24529"/>
    <cellStyle name="Normal 56 6 4 2" xfId="24530"/>
    <cellStyle name="Normal 56 6 4 2 2" xfId="24531"/>
    <cellStyle name="Normal 56 6 4 3" xfId="24532"/>
    <cellStyle name="Normal 56 6 5" xfId="24533"/>
    <cellStyle name="Normal 56 6 5 2" xfId="24534"/>
    <cellStyle name="Normal 56 6 6" xfId="24535"/>
    <cellStyle name="Normal 56 7" xfId="24536"/>
    <cellStyle name="Normal 56 7 2" xfId="24537"/>
    <cellStyle name="Normal 56 7 2 2" xfId="24538"/>
    <cellStyle name="Normal 56 7 2 2 2" xfId="24539"/>
    <cellStyle name="Normal 56 7 2 2 2 2" xfId="24540"/>
    <cellStyle name="Normal 56 7 2 2 3" xfId="24541"/>
    <cellStyle name="Normal 56 7 2 3" xfId="24542"/>
    <cellStyle name="Normal 56 7 2 3 2" xfId="24543"/>
    <cellStyle name="Normal 56 7 2 4" xfId="24544"/>
    <cellStyle name="Normal 56 7 3" xfId="24545"/>
    <cellStyle name="Normal 56 7 3 2" xfId="24546"/>
    <cellStyle name="Normal 56 7 3 2 2" xfId="24547"/>
    <cellStyle name="Normal 56 7 3 2 2 2" xfId="24548"/>
    <cellStyle name="Normal 56 7 3 2 3" xfId="24549"/>
    <cellStyle name="Normal 56 7 3 3" xfId="24550"/>
    <cellStyle name="Normal 56 7 3 3 2" xfId="24551"/>
    <cellStyle name="Normal 56 7 3 4" xfId="24552"/>
    <cellStyle name="Normal 56 7 4" xfId="24553"/>
    <cellStyle name="Normal 56 7 4 2" xfId="24554"/>
    <cellStyle name="Normal 56 7 4 2 2" xfId="24555"/>
    <cellStyle name="Normal 56 7 4 3" xfId="24556"/>
    <cellStyle name="Normal 56 7 5" xfId="24557"/>
    <cellStyle name="Normal 56 7 5 2" xfId="24558"/>
    <cellStyle name="Normal 56 7 6" xfId="24559"/>
    <cellStyle name="Normal 56 8" xfId="24560"/>
    <cellStyle name="Normal 56 8 2" xfId="24561"/>
    <cellStyle name="Normal 56 8 2 2" xfId="24562"/>
    <cellStyle name="Normal 56 8 2 2 2" xfId="24563"/>
    <cellStyle name="Normal 56 8 2 3" xfId="24564"/>
    <cellStyle name="Normal 56 8 3" xfId="24565"/>
    <cellStyle name="Normal 56 8 3 2" xfId="24566"/>
    <cellStyle name="Normal 56 8 4" xfId="24567"/>
    <cellStyle name="Normal 56 9" xfId="24568"/>
    <cellStyle name="Normal 56 9 2" xfId="24569"/>
    <cellStyle name="Normal 56 9 2 2" xfId="24570"/>
    <cellStyle name="Normal 56 9 2 2 2" xfId="24571"/>
    <cellStyle name="Normal 56 9 2 3" xfId="24572"/>
    <cellStyle name="Normal 56 9 3" xfId="24573"/>
    <cellStyle name="Normal 56 9 3 2" xfId="24574"/>
    <cellStyle name="Normal 56 9 4" xfId="24575"/>
    <cellStyle name="Normal 57" xfId="24576"/>
    <cellStyle name="Normal 57 10" xfId="24577"/>
    <cellStyle name="Normal 57 10 2" xfId="24578"/>
    <cellStyle name="Normal 57 10 2 2" xfId="24579"/>
    <cellStyle name="Normal 57 10 3" xfId="24580"/>
    <cellStyle name="Normal 57 11" xfId="24581"/>
    <cellStyle name="Normal 57 11 2" xfId="24582"/>
    <cellStyle name="Normal 57 12" xfId="24583"/>
    <cellStyle name="Normal 57 2" xfId="24584"/>
    <cellStyle name="Normal 57 3" xfId="24585"/>
    <cellStyle name="Normal 57 3 2" xfId="24586"/>
    <cellStyle name="Normal 57 3 2 2" xfId="24587"/>
    <cellStyle name="Normal 57 3 2 2 2" xfId="24588"/>
    <cellStyle name="Normal 57 3 2 2 2 2" xfId="24589"/>
    <cellStyle name="Normal 57 3 2 2 3" xfId="24590"/>
    <cellStyle name="Normal 57 3 2 3" xfId="24591"/>
    <cellStyle name="Normal 57 3 2 3 2" xfId="24592"/>
    <cellStyle name="Normal 57 3 2 4" xfId="24593"/>
    <cellStyle name="Normal 57 3 3" xfId="24594"/>
    <cellStyle name="Normal 57 3 3 2" xfId="24595"/>
    <cellStyle name="Normal 57 3 3 2 2" xfId="24596"/>
    <cellStyle name="Normal 57 3 3 2 2 2" xfId="24597"/>
    <cellStyle name="Normal 57 3 3 2 3" xfId="24598"/>
    <cellStyle name="Normal 57 3 3 3" xfId="24599"/>
    <cellStyle name="Normal 57 3 3 3 2" xfId="24600"/>
    <cellStyle name="Normal 57 3 3 4" xfId="24601"/>
    <cellStyle name="Normal 57 3 4" xfId="24602"/>
    <cellStyle name="Normal 57 3 4 2" xfId="24603"/>
    <cellStyle name="Normal 57 3 4 2 2" xfId="24604"/>
    <cellStyle name="Normal 57 3 4 3" xfId="24605"/>
    <cellStyle name="Normal 57 3 5" xfId="24606"/>
    <cellStyle name="Normal 57 3 5 2" xfId="24607"/>
    <cellStyle name="Normal 57 3 6" xfId="24608"/>
    <cellStyle name="Normal 57 4" xfId="24609"/>
    <cellStyle name="Normal 57 4 2" xfId="24610"/>
    <cellStyle name="Normal 57 4 2 2" xfId="24611"/>
    <cellStyle name="Normal 57 4 2 2 2" xfId="24612"/>
    <cellStyle name="Normal 57 4 2 2 2 2" xfId="24613"/>
    <cellStyle name="Normal 57 4 2 2 3" xfId="24614"/>
    <cellStyle name="Normal 57 4 2 3" xfId="24615"/>
    <cellStyle name="Normal 57 4 2 3 2" xfId="24616"/>
    <cellStyle name="Normal 57 4 2 4" xfId="24617"/>
    <cellStyle name="Normal 57 4 3" xfId="24618"/>
    <cellStyle name="Normal 57 4 3 2" xfId="24619"/>
    <cellStyle name="Normal 57 4 3 2 2" xfId="24620"/>
    <cellStyle name="Normal 57 4 3 2 2 2" xfId="24621"/>
    <cellStyle name="Normal 57 4 3 2 3" xfId="24622"/>
    <cellStyle name="Normal 57 4 3 3" xfId="24623"/>
    <cellStyle name="Normal 57 4 3 3 2" xfId="24624"/>
    <cellStyle name="Normal 57 4 3 4" xfId="24625"/>
    <cellStyle name="Normal 57 4 4" xfId="24626"/>
    <cellStyle name="Normal 57 4 4 2" xfId="24627"/>
    <cellStyle name="Normal 57 4 4 2 2" xfId="24628"/>
    <cellStyle name="Normal 57 4 4 3" xfId="24629"/>
    <cellStyle name="Normal 57 4 5" xfId="24630"/>
    <cellStyle name="Normal 57 4 5 2" xfId="24631"/>
    <cellStyle name="Normal 57 4 6" xfId="24632"/>
    <cellStyle name="Normal 57 5" xfId="24633"/>
    <cellStyle name="Normal 57 5 2" xfId="24634"/>
    <cellStyle name="Normal 57 5 2 2" xfId="24635"/>
    <cellStyle name="Normal 57 5 2 2 2" xfId="24636"/>
    <cellStyle name="Normal 57 5 2 2 2 2" xfId="24637"/>
    <cellStyle name="Normal 57 5 2 2 3" xfId="24638"/>
    <cellStyle name="Normal 57 5 2 3" xfId="24639"/>
    <cellStyle name="Normal 57 5 2 3 2" xfId="24640"/>
    <cellStyle name="Normal 57 5 2 4" xfId="24641"/>
    <cellStyle name="Normal 57 5 3" xfId="24642"/>
    <cellStyle name="Normal 57 5 3 2" xfId="24643"/>
    <cellStyle name="Normal 57 5 3 2 2" xfId="24644"/>
    <cellStyle name="Normal 57 5 3 2 2 2" xfId="24645"/>
    <cellStyle name="Normal 57 5 3 2 3" xfId="24646"/>
    <cellStyle name="Normal 57 5 3 3" xfId="24647"/>
    <cellStyle name="Normal 57 5 3 3 2" xfId="24648"/>
    <cellStyle name="Normal 57 5 3 4" xfId="24649"/>
    <cellStyle name="Normal 57 5 4" xfId="24650"/>
    <cellStyle name="Normal 57 5 4 2" xfId="24651"/>
    <cellStyle name="Normal 57 5 4 2 2" xfId="24652"/>
    <cellStyle name="Normal 57 5 4 3" xfId="24653"/>
    <cellStyle name="Normal 57 5 5" xfId="24654"/>
    <cellStyle name="Normal 57 5 5 2" xfId="24655"/>
    <cellStyle name="Normal 57 5 6" xfId="24656"/>
    <cellStyle name="Normal 57 6" xfId="24657"/>
    <cellStyle name="Normal 57 6 2" xfId="24658"/>
    <cellStyle name="Normal 57 6 2 2" xfId="24659"/>
    <cellStyle name="Normal 57 6 2 2 2" xfId="24660"/>
    <cellStyle name="Normal 57 6 2 2 2 2" xfId="24661"/>
    <cellStyle name="Normal 57 6 2 2 3" xfId="24662"/>
    <cellStyle name="Normal 57 6 2 3" xfId="24663"/>
    <cellStyle name="Normal 57 6 2 3 2" xfId="24664"/>
    <cellStyle name="Normal 57 6 2 4" xfId="24665"/>
    <cellStyle name="Normal 57 6 3" xfId="24666"/>
    <cellStyle name="Normal 57 6 3 2" xfId="24667"/>
    <cellStyle name="Normal 57 6 3 2 2" xfId="24668"/>
    <cellStyle name="Normal 57 6 3 2 2 2" xfId="24669"/>
    <cellStyle name="Normal 57 6 3 2 3" xfId="24670"/>
    <cellStyle name="Normal 57 6 3 3" xfId="24671"/>
    <cellStyle name="Normal 57 6 3 3 2" xfId="24672"/>
    <cellStyle name="Normal 57 6 3 4" xfId="24673"/>
    <cellStyle name="Normal 57 6 4" xfId="24674"/>
    <cellStyle name="Normal 57 6 4 2" xfId="24675"/>
    <cellStyle name="Normal 57 6 4 2 2" xfId="24676"/>
    <cellStyle name="Normal 57 6 4 3" xfId="24677"/>
    <cellStyle name="Normal 57 6 5" xfId="24678"/>
    <cellStyle name="Normal 57 6 5 2" xfId="24679"/>
    <cellStyle name="Normal 57 6 6" xfId="24680"/>
    <cellStyle name="Normal 57 7" xfId="24681"/>
    <cellStyle name="Normal 57 7 2" xfId="24682"/>
    <cellStyle name="Normal 57 7 2 2" xfId="24683"/>
    <cellStyle name="Normal 57 7 2 2 2" xfId="24684"/>
    <cellStyle name="Normal 57 7 2 2 2 2" xfId="24685"/>
    <cellStyle name="Normal 57 7 2 2 3" xfId="24686"/>
    <cellStyle name="Normal 57 7 2 3" xfId="24687"/>
    <cellStyle name="Normal 57 7 2 3 2" xfId="24688"/>
    <cellStyle name="Normal 57 7 2 4" xfId="24689"/>
    <cellStyle name="Normal 57 7 3" xfId="24690"/>
    <cellStyle name="Normal 57 7 3 2" xfId="24691"/>
    <cellStyle name="Normal 57 7 3 2 2" xfId="24692"/>
    <cellStyle name="Normal 57 7 3 2 2 2" xfId="24693"/>
    <cellStyle name="Normal 57 7 3 2 3" xfId="24694"/>
    <cellStyle name="Normal 57 7 3 3" xfId="24695"/>
    <cellStyle name="Normal 57 7 3 3 2" xfId="24696"/>
    <cellStyle name="Normal 57 7 3 4" xfId="24697"/>
    <cellStyle name="Normal 57 7 4" xfId="24698"/>
    <cellStyle name="Normal 57 7 4 2" xfId="24699"/>
    <cellStyle name="Normal 57 7 4 2 2" xfId="24700"/>
    <cellStyle name="Normal 57 7 4 3" xfId="24701"/>
    <cellStyle name="Normal 57 7 5" xfId="24702"/>
    <cellStyle name="Normal 57 7 5 2" xfId="24703"/>
    <cellStyle name="Normal 57 7 6" xfId="24704"/>
    <cellStyle name="Normal 57 8" xfId="24705"/>
    <cellStyle name="Normal 57 8 2" xfId="24706"/>
    <cellStyle name="Normal 57 8 2 2" xfId="24707"/>
    <cellStyle name="Normal 57 8 2 2 2" xfId="24708"/>
    <cellStyle name="Normal 57 8 2 3" xfId="24709"/>
    <cellStyle name="Normal 57 8 3" xfId="24710"/>
    <cellStyle name="Normal 57 8 3 2" xfId="24711"/>
    <cellStyle name="Normal 57 8 4" xfId="24712"/>
    <cellStyle name="Normal 57 9" xfId="24713"/>
    <cellStyle name="Normal 57 9 2" xfId="24714"/>
    <cellStyle name="Normal 57 9 2 2" xfId="24715"/>
    <cellStyle name="Normal 57 9 2 2 2" xfId="24716"/>
    <cellStyle name="Normal 57 9 2 3" xfId="24717"/>
    <cellStyle name="Normal 57 9 3" xfId="24718"/>
    <cellStyle name="Normal 57 9 3 2" xfId="24719"/>
    <cellStyle name="Normal 57 9 4" xfId="24720"/>
    <cellStyle name="Normal 58" xfId="24721"/>
    <cellStyle name="Normal 58 10" xfId="24722"/>
    <cellStyle name="Normal 58 10 2" xfId="24723"/>
    <cellStyle name="Normal 58 10 2 2" xfId="24724"/>
    <cellStyle name="Normal 58 10 3" xfId="24725"/>
    <cellStyle name="Normal 58 11" xfId="24726"/>
    <cellStyle name="Normal 58 11 2" xfId="24727"/>
    <cellStyle name="Normal 58 12" xfId="24728"/>
    <cellStyle name="Normal 58 2" xfId="24729"/>
    <cellStyle name="Normal 58 3" xfId="24730"/>
    <cellStyle name="Normal 58 3 2" xfId="24731"/>
    <cellStyle name="Normal 58 3 2 2" xfId="24732"/>
    <cellStyle name="Normal 58 3 2 2 2" xfId="24733"/>
    <cellStyle name="Normal 58 3 2 2 2 2" xfId="24734"/>
    <cellStyle name="Normal 58 3 2 2 3" xfId="24735"/>
    <cellStyle name="Normal 58 3 2 3" xfId="24736"/>
    <cellStyle name="Normal 58 3 2 3 2" xfId="24737"/>
    <cellStyle name="Normal 58 3 2 4" xfId="24738"/>
    <cellStyle name="Normal 58 3 3" xfId="24739"/>
    <cellStyle name="Normal 58 3 3 2" xfId="24740"/>
    <cellStyle name="Normal 58 3 3 2 2" xfId="24741"/>
    <cellStyle name="Normal 58 3 3 2 2 2" xfId="24742"/>
    <cellStyle name="Normal 58 3 3 2 3" xfId="24743"/>
    <cellStyle name="Normal 58 3 3 3" xfId="24744"/>
    <cellStyle name="Normal 58 3 3 3 2" xfId="24745"/>
    <cellStyle name="Normal 58 3 3 4" xfId="24746"/>
    <cellStyle name="Normal 58 3 4" xfId="24747"/>
    <cellStyle name="Normal 58 3 4 2" xfId="24748"/>
    <cellStyle name="Normal 58 3 4 2 2" xfId="24749"/>
    <cellStyle name="Normal 58 3 4 3" xfId="24750"/>
    <cellStyle name="Normal 58 3 5" xfId="24751"/>
    <cellStyle name="Normal 58 3 5 2" xfId="24752"/>
    <cellStyle name="Normal 58 3 6" xfId="24753"/>
    <cellStyle name="Normal 58 4" xfId="24754"/>
    <cellStyle name="Normal 58 4 2" xfId="24755"/>
    <cellStyle name="Normal 58 4 2 2" xfId="24756"/>
    <cellStyle name="Normal 58 4 2 2 2" xfId="24757"/>
    <cellStyle name="Normal 58 4 2 2 2 2" xfId="24758"/>
    <cellStyle name="Normal 58 4 2 2 3" xfId="24759"/>
    <cellStyle name="Normal 58 4 2 3" xfId="24760"/>
    <cellStyle name="Normal 58 4 2 3 2" xfId="24761"/>
    <cellStyle name="Normal 58 4 2 4" xfId="24762"/>
    <cellStyle name="Normal 58 4 3" xfId="24763"/>
    <cellStyle name="Normal 58 4 3 2" xfId="24764"/>
    <cellStyle name="Normal 58 4 3 2 2" xfId="24765"/>
    <cellStyle name="Normal 58 4 3 2 2 2" xfId="24766"/>
    <cellStyle name="Normal 58 4 3 2 3" xfId="24767"/>
    <cellStyle name="Normal 58 4 3 3" xfId="24768"/>
    <cellStyle name="Normal 58 4 3 3 2" xfId="24769"/>
    <cellStyle name="Normal 58 4 3 4" xfId="24770"/>
    <cellStyle name="Normal 58 4 4" xfId="24771"/>
    <cellStyle name="Normal 58 4 4 2" xfId="24772"/>
    <cellStyle name="Normal 58 4 4 2 2" xfId="24773"/>
    <cellStyle name="Normal 58 4 4 3" xfId="24774"/>
    <cellStyle name="Normal 58 4 5" xfId="24775"/>
    <cellStyle name="Normal 58 4 5 2" xfId="24776"/>
    <cellStyle name="Normal 58 4 6" xfId="24777"/>
    <cellStyle name="Normal 58 5" xfId="24778"/>
    <cellStyle name="Normal 58 5 2" xfId="24779"/>
    <cellStyle name="Normal 58 5 2 2" xfId="24780"/>
    <cellStyle name="Normal 58 5 2 2 2" xfId="24781"/>
    <cellStyle name="Normal 58 5 2 2 2 2" xfId="24782"/>
    <cellStyle name="Normal 58 5 2 2 3" xfId="24783"/>
    <cellStyle name="Normal 58 5 2 3" xfId="24784"/>
    <cellStyle name="Normal 58 5 2 3 2" xfId="24785"/>
    <cellStyle name="Normal 58 5 2 4" xfId="24786"/>
    <cellStyle name="Normal 58 5 3" xfId="24787"/>
    <cellStyle name="Normal 58 5 3 2" xfId="24788"/>
    <cellStyle name="Normal 58 5 3 2 2" xfId="24789"/>
    <cellStyle name="Normal 58 5 3 2 2 2" xfId="24790"/>
    <cellStyle name="Normal 58 5 3 2 3" xfId="24791"/>
    <cellStyle name="Normal 58 5 3 3" xfId="24792"/>
    <cellStyle name="Normal 58 5 3 3 2" xfId="24793"/>
    <cellStyle name="Normal 58 5 3 4" xfId="24794"/>
    <cellStyle name="Normal 58 5 4" xfId="24795"/>
    <cellStyle name="Normal 58 5 4 2" xfId="24796"/>
    <cellStyle name="Normal 58 5 4 2 2" xfId="24797"/>
    <cellStyle name="Normal 58 5 4 3" xfId="24798"/>
    <cellStyle name="Normal 58 5 5" xfId="24799"/>
    <cellStyle name="Normal 58 5 5 2" xfId="24800"/>
    <cellStyle name="Normal 58 5 6" xfId="24801"/>
    <cellStyle name="Normal 58 6" xfId="24802"/>
    <cellStyle name="Normal 58 6 2" xfId="24803"/>
    <cellStyle name="Normal 58 6 2 2" xfId="24804"/>
    <cellStyle name="Normal 58 6 2 2 2" xfId="24805"/>
    <cellStyle name="Normal 58 6 2 2 2 2" xfId="24806"/>
    <cellStyle name="Normal 58 6 2 2 3" xfId="24807"/>
    <cellStyle name="Normal 58 6 2 3" xfId="24808"/>
    <cellStyle name="Normal 58 6 2 3 2" xfId="24809"/>
    <cellStyle name="Normal 58 6 2 4" xfId="24810"/>
    <cellStyle name="Normal 58 6 3" xfId="24811"/>
    <cellStyle name="Normal 58 6 3 2" xfId="24812"/>
    <cellStyle name="Normal 58 6 3 2 2" xfId="24813"/>
    <cellStyle name="Normal 58 6 3 2 2 2" xfId="24814"/>
    <cellStyle name="Normal 58 6 3 2 3" xfId="24815"/>
    <cellStyle name="Normal 58 6 3 3" xfId="24816"/>
    <cellStyle name="Normal 58 6 3 3 2" xfId="24817"/>
    <cellStyle name="Normal 58 6 3 4" xfId="24818"/>
    <cellStyle name="Normal 58 6 4" xfId="24819"/>
    <cellStyle name="Normal 58 6 4 2" xfId="24820"/>
    <cellStyle name="Normal 58 6 4 2 2" xfId="24821"/>
    <cellStyle name="Normal 58 6 4 3" xfId="24822"/>
    <cellStyle name="Normal 58 6 5" xfId="24823"/>
    <cellStyle name="Normal 58 6 5 2" xfId="24824"/>
    <cellStyle name="Normal 58 6 6" xfId="24825"/>
    <cellStyle name="Normal 58 7" xfId="24826"/>
    <cellStyle name="Normal 58 7 2" xfId="24827"/>
    <cellStyle name="Normal 58 7 2 2" xfId="24828"/>
    <cellStyle name="Normal 58 7 2 2 2" xfId="24829"/>
    <cellStyle name="Normal 58 7 2 2 2 2" xfId="24830"/>
    <cellStyle name="Normal 58 7 2 2 3" xfId="24831"/>
    <cellStyle name="Normal 58 7 2 3" xfId="24832"/>
    <cellStyle name="Normal 58 7 2 3 2" xfId="24833"/>
    <cellStyle name="Normal 58 7 2 4" xfId="24834"/>
    <cellStyle name="Normal 58 7 3" xfId="24835"/>
    <cellStyle name="Normal 58 7 3 2" xfId="24836"/>
    <cellStyle name="Normal 58 7 3 2 2" xfId="24837"/>
    <cellStyle name="Normal 58 7 3 2 2 2" xfId="24838"/>
    <cellStyle name="Normal 58 7 3 2 3" xfId="24839"/>
    <cellStyle name="Normal 58 7 3 3" xfId="24840"/>
    <cellStyle name="Normal 58 7 3 3 2" xfId="24841"/>
    <cellStyle name="Normal 58 7 3 4" xfId="24842"/>
    <cellStyle name="Normal 58 7 4" xfId="24843"/>
    <cellStyle name="Normal 58 7 4 2" xfId="24844"/>
    <cellStyle name="Normal 58 7 4 2 2" xfId="24845"/>
    <cellStyle name="Normal 58 7 4 3" xfId="24846"/>
    <cellStyle name="Normal 58 7 5" xfId="24847"/>
    <cellStyle name="Normal 58 7 5 2" xfId="24848"/>
    <cellStyle name="Normal 58 7 6" xfId="24849"/>
    <cellStyle name="Normal 58 8" xfId="24850"/>
    <cellStyle name="Normal 58 8 2" xfId="24851"/>
    <cellStyle name="Normal 58 8 2 2" xfId="24852"/>
    <cellStyle name="Normal 58 8 2 2 2" xfId="24853"/>
    <cellStyle name="Normal 58 8 2 3" xfId="24854"/>
    <cellStyle name="Normal 58 8 3" xfId="24855"/>
    <cellStyle name="Normal 58 8 3 2" xfId="24856"/>
    <cellStyle name="Normal 58 8 4" xfId="24857"/>
    <cellStyle name="Normal 58 9" xfId="24858"/>
    <cellStyle name="Normal 58 9 2" xfId="24859"/>
    <cellStyle name="Normal 58 9 2 2" xfId="24860"/>
    <cellStyle name="Normal 58 9 2 2 2" xfId="24861"/>
    <cellStyle name="Normal 58 9 2 3" xfId="24862"/>
    <cellStyle name="Normal 58 9 3" xfId="24863"/>
    <cellStyle name="Normal 58 9 3 2" xfId="24864"/>
    <cellStyle name="Normal 58 9 4" xfId="24865"/>
    <cellStyle name="Normal 59" xfId="24866"/>
    <cellStyle name="Normal 59 10" xfId="24867"/>
    <cellStyle name="Normal 59 10 2" xfId="24868"/>
    <cellStyle name="Normal 59 10 2 2" xfId="24869"/>
    <cellStyle name="Normal 59 10 3" xfId="24870"/>
    <cellStyle name="Normal 59 11" xfId="24871"/>
    <cellStyle name="Normal 59 11 2" xfId="24872"/>
    <cellStyle name="Normal 59 12" xfId="24873"/>
    <cellStyle name="Normal 59 2" xfId="24874"/>
    <cellStyle name="Normal 59 3" xfId="24875"/>
    <cellStyle name="Normal 59 3 2" xfId="24876"/>
    <cellStyle name="Normal 59 3 2 2" xfId="24877"/>
    <cellStyle name="Normal 59 3 2 2 2" xfId="24878"/>
    <cellStyle name="Normal 59 3 2 2 2 2" xfId="24879"/>
    <cellStyle name="Normal 59 3 2 2 3" xfId="24880"/>
    <cellStyle name="Normal 59 3 2 3" xfId="24881"/>
    <cellStyle name="Normal 59 3 2 3 2" xfId="24882"/>
    <cellStyle name="Normal 59 3 2 4" xfId="24883"/>
    <cellStyle name="Normal 59 3 3" xfId="24884"/>
    <cellStyle name="Normal 59 3 3 2" xfId="24885"/>
    <cellStyle name="Normal 59 3 3 2 2" xfId="24886"/>
    <cellStyle name="Normal 59 3 3 2 2 2" xfId="24887"/>
    <cellStyle name="Normal 59 3 3 2 3" xfId="24888"/>
    <cellStyle name="Normal 59 3 3 3" xfId="24889"/>
    <cellStyle name="Normal 59 3 3 3 2" xfId="24890"/>
    <cellStyle name="Normal 59 3 3 4" xfId="24891"/>
    <cellStyle name="Normal 59 3 4" xfId="24892"/>
    <cellStyle name="Normal 59 3 4 2" xfId="24893"/>
    <cellStyle name="Normal 59 3 4 2 2" xfId="24894"/>
    <cellStyle name="Normal 59 3 4 3" xfId="24895"/>
    <cellStyle name="Normal 59 3 5" xfId="24896"/>
    <cellStyle name="Normal 59 3 5 2" xfId="24897"/>
    <cellStyle name="Normal 59 3 6" xfId="24898"/>
    <cellStyle name="Normal 59 4" xfId="24899"/>
    <cellStyle name="Normal 59 4 2" xfId="24900"/>
    <cellStyle name="Normal 59 4 2 2" xfId="24901"/>
    <cellStyle name="Normal 59 4 2 2 2" xfId="24902"/>
    <cellStyle name="Normal 59 4 2 2 2 2" xfId="24903"/>
    <cellStyle name="Normal 59 4 2 2 3" xfId="24904"/>
    <cellStyle name="Normal 59 4 2 3" xfId="24905"/>
    <cellStyle name="Normal 59 4 2 3 2" xfId="24906"/>
    <cellStyle name="Normal 59 4 2 4" xfId="24907"/>
    <cellStyle name="Normal 59 4 3" xfId="24908"/>
    <cellStyle name="Normal 59 4 3 2" xfId="24909"/>
    <cellStyle name="Normal 59 4 3 2 2" xfId="24910"/>
    <cellStyle name="Normal 59 4 3 2 2 2" xfId="24911"/>
    <cellStyle name="Normal 59 4 3 2 3" xfId="24912"/>
    <cellStyle name="Normal 59 4 3 3" xfId="24913"/>
    <cellStyle name="Normal 59 4 3 3 2" xfId="24914"/>
    <cellStyle name="Normal 59 4 3 4" xfId="24915"/>
    <cellStyle name="Normal 59 4 4" xfId="24916"/>
    <cellStyle name="Normal 59 4 4 2" xfId="24917"/>
    <cellStyle name="Normal 59 4 4 2 2" xfId="24918"/>
    <cellStyle name="Normal 59 4 4 3" xfId="24919"/>
    <cellStyle name="Normal 59 4 5" xfId="24920"/>
    <cellStyle name="Normal 59 4 5 2" xfId="24921"/>
    <cellStyle name="Normal 59 4 6" xfId="24922"/>
    <cellStyle name="Normal 59 5" xfId="24923"/>
    <cellStyle name="Normal 59 5 2" xfId="24924"/>
    <cellStyle name="Normal 59 5 2 2" xfId="24925"/>
    <cellStyle name="Normal 59 5 2 2 2" xfId="24926"/>
    <cellStyle name="Normal 59 5 2 2 2 2" xfId="24927"/>
    <cellStyle name="Normal 59 5 2 2 3" xfId="24928"/>
    <cellStyle name="Normal 59 5 2 3" xfId="24929"/>
    <cellStyle name="Normal 59 5 2 3 2" xfId="24930"/>
    <cellStyle name="Normal 59 5 2 4" xfId="24931"/>
    <cellStyle name="Normal 59 5 3" xfId="24932"/>
    <cellStyle name="Normal 59 5 3 2" xfId="24933"/>
    <cellStyle name="Normal 59 5 3 2 2" xfId="24934"/>
    <cellStyle name="Normal 59 5 3 2 2 2" xfId="24935"/>
    <cellStyle name="Normal 59 5 3 2 3" xfId="24936"/>
    <cellStyle name="Normal 59 5 3 3" xfId="24937"/>
    <cellStyle name="Normal 59 5 3 3 2" xfId="24938"/>
    <cellStyle name="Normal 59 5 3 4" xfId="24939"/>
    <cellStyle name="Normal 59 5 4" xfId="24940"/>
    <cellStyle name="Normal 59 5 4 2" xfId="24941"/>
    <cellStyle name="Normal 59 5 4 2 2" xfId="24942"/>
    <cellStyle name="Normal 59 5 4 3" xfId="24943"/>
    <cellStyle name="Normal 59 5 5" xfId="24944"/>
    <cellStyle name="Normal 59 5 5 2" xfId="24945"/>
    <cellStyle name="Normal 59 5 6" xfId="24946"/>
    <cellStyle name="Normal 59 6" xfId="24947"/>
    <cellStyle name="Normal 59 6 2" xfId="24948"/>
    <cellStyle name="Normal 59 6 2 2" xfId="24949"/>
    <cellStyle name="Normal 59 6 2 2 2" xfId="24950"/>
    <cellStyle name="Normal 59 6 2 2 2 2" xfId="24951"/>
    <cellStyle name="Normal 59 6 2 2 3" xfId="24952"/>
    <cellStyle name="Normal 59 6 2 3" xfId="24953"/>
    <cellStyle name="Normal 59 6 2 3 2" xfId="24954"/>
    <cellStyle name="Normal 59 6 2 4" xfId="24955"/>
    <cellStyle name="Normal 59 6 3" xfId="24956"/>
    <cellStyle name="Normal 59 6 3 2" xfId="24957"/>
    <cellStyle name="Normal 59 6 3 2 2" xfId="24958"/>
    <cellStyle name="Normal 59 6 3 2 2 2" xfId="24959"/>
    <cellStyle name="Normal 59 6 3 2 3" xfId="24960"/>
    <cellStyle name="Normal 59 6 3 3" xfId="24961"/>
    <cellStyle name="Normal 59 6 3 3 2" xfId="24962"/>
    <cellStyle name="Normal 59 6 3 4" xfId="24963"/>
    <cellStyle name="Normal 59 6 4" xfId="24964"/>
    <cellStyle name="Normal 59 6 4 2" xfId="24965"/>
    <cellStyle name="Normal 59 6 4 2 2" xfId="24966"/>
    <cellStyle name="Normal 59 6 4 3" xfId="24967"/>
    <cellStyle name="Normal 59 6 5" xfId="24968"/>
    <cellStyle name="Normal 59 6 5 2" xfId="24969"/>
    <cellStyle name="Normal 59 6 6" xfId="24970"/>
    <cellStyle name="Normal 59 7" xfId="24971"/>
    <cellStyle name="Normal 59 7 2" xfId="24972"/>
    <cellStyle name="Normal 59 7 2 2" xfId="24973"/>
    <cellStyle name="Normal 59 7 2 2 2" xfId="24974"/>
    <cellStyle name="Normal 59 7 2 2 2 2" xfId="24975"/>
    <cellStyle name="Normal 59 7 2 2 3" xfId="24976"/>
    <cellStyle name="Normal 59 7 2 3" xfId="24977"/>
    <cellStyle name="Normal 59 7 2 3 2" xfId="24978"/>
    <cellStyle name="Normal 59 7 2 4" xfId="24979"/>
    <cellStyle name="Normal 59 7 3" xfId="24980"/>
    <cellStyle name="Normal 59 7 3 2" xfId="24981"/>
    <cellStyle name="Normal 59 7 3 2 2" xfId="24982"/>
    <cellStyle name="Normal 59 7 3 2 2 2" xfId="24983"/>
    <cellStyle name="Normal 59 7 3 2 3" xfId="24984"/>
    <cellStyle name="Normal 59 7 3 3" xfId="24985"/>
    <cellStyle name="Normal 59 7 3 3 2" xfId="24986"/>
    <cellStyle name="Normal 59 7 3 4" xfId="24987"/>
    <cellStyle name="Normal 59 7 4" xfId="24988"/>
    <cellStyle name="Normal 59 7 4 2" xfId="24989"/>
    <cellStyle name="Normal 59 7 4 2 2" xfId="24990"/>
    <cellStyle name="Normal 59 7 4 3" xfId="24991"/>
    <cellStyle name="Normal 59 7 5" xfId="24992"/>
    <cellStyle name="Normal 59 7 5 2" xfId="24993"/>
    <cellStyle name="Normal 59 7 6" xfId="24994"/>
    <cellStyle name="Normal 59 8" xfId="24995"/>
    <cellStyle name="Normal 59 8 2" xfId="24996"/>
    <cellStyle name="Normal 59 8 2 2" xfId="24997"/>
    <cellStyle name="Normal 59 8 2 2 2" xfId="24998"/>
    <cellStyle name="Normal 59 8 2 3" xfId="24999"/>
    <cellStyle name="Normal 59 8 3" xfId="25000"/>
    <cellStyle name="Normal 59 8 3 2" xfId="25001"/>
    <cellStyle name="Normal 59 8 4" xfId="25002"/>
    <cellStyle name="Normal 59 9" xfId="25003"/>
    <cellStyle name="Normal 59 9 2" xfId="25004"/>
    <cellStyle name="Normal 59 9 2 2" xfId="25005"/>
    <cellStyle name="Normal 59 9 2 2 2" xfId="25006"/>
    <cellStyle name="Normal 59 9 2 3" xfId="25007"/>
    <cellStyle name="Normal 59 9 3" xfId="25008"/>
    <cellStyle name="Normal 59 9 3 2" xfId="25009"/>
    <cellStyle name="Normal 59 9 4" xfId="25010"/>
    <cellStyle name="Normal 6" xfId="25011"/>
    <cellStyle name="Normal 6 2" xfId="25012"/>
    <cellStyle name="Normal 6 2 2" xfId="25013"/>
    <cellStyle name="Normal 6 2 3" xfId="25014"/>
    <cellStyle name="Normal 6 3" xfId="25015"/>
    <cellStyle name="Normal 6 3 2" xfId="25016"/>
    <cellStyle name="Normal 6 3 3" xfId="25017"/>
    <cellStyle name="Normal 6 3 4" xfId="25018"/>
    <cellStyle name="Normal 6 4" xfId="25019"/>
    <cellStyle name="Normal 6 4 2" xfId="25020"/>
    <cellStyle name="Normal 6 5" xfId="25021"/>
    <cellStyle name="Normal 6 6" xfId="25022"/>
    <cellStyle name="Normal 6 7" xfId="25023"/>
    <cellStyle name="Normal 60" xfId="25024"/>
    <cellStyle name="Normal 60 10" xfId="25025"/>
    <cellStyle name="Normal 60 10 2" xfId="25026"/>
    <cellStyle name="Normal 60 10 2 2" xfId="25027"/>
    <cellStyle name="Normal 60 10 3" xfId="25028"/>
    <cellStyle name="Normal 60 11" xfId="25029"/>
    <cellStyle name="Normal 60 11 2" xfId="25030"/>
    <cellStyle name="Normal 60 12" xfId="25031"/>
    <cellStyle name="Normal 60 2" xfId="25032"/>
    <cellStyle name="Normal 60 3" xfId="25033"/>
    <cellStyle name="Normal 60 3 2" xfId="25034"/>
    <cellStyle name="Normal 60 3 2 2" xfId="25035"/>
    <cellStyle name="Normal 60 3 2 2 2" xfId="25036"/>
    <cellStyle name="Normal 60 3 2 2 2 2" xfId="25037"/>
    <cellStyle name="Normal 60 3 2 2 3" xfId="25038"/>
    <cellStyle name="Normal 60 3 2 3" xfId="25039"/>
    <cellStyle name="Normal 60 3 2 3 2" xfId="25040"/>
    <cellStyle name="Normal 60 3 2 4" xfId="25041"/>
    <cellStyle name="Normal 60 3 3" xfId="25042"/>
    <cellStyle name="Normal 60 3 3 2" xfId="25043"/>
    <cellStyle name="Normal 60 3 3 2 2" xfId="25044"/>
    <cellStyle name="Normal 60 3 3 2 2 2" xfId="25045"/>
    <cellStyle name="Normal 60 3 3 2 3" xfId="25046"/>
    <cellStyle name="Normal 60 3 3 3" xfId="25047"/>
    <cellStyle name="Normal 60 3 3 3 2" xfId="25048"/>
    <cellStyle name="Normal 60 3 3 4" xfId="25049"/>
    <cellStyle name="Normal 60 3 4" xfId="25050"/>
    <cellStyle name="Normal 60 3 4 2" xfId="25051"/>
    <cellStyle name="Normal 60 3 4 2 2" xfId="25052"/>
    <cellStyle name="Normal 60 3 4 3" xfId="25053"/>
    <cellStyle name="Normal 60 3 5" xfId="25054"/>
    <cellStyle name="Normal 60 3 5 2" xfId="25055"/>
    <cellStyle name="Normal 60 3 6" xfId="25056"/>
    <cellStyle name="Normal 60 4" xfId="25057"/>
    <cellStyle name="Normal 60 4 2" xfId="25058"/>
    <cellStyle name="Normal 60 4 2 2" xfId="25059"/>
    <cellStyle name="Normal 60 4 2 2 2" xfId="25060"/>
    <cellStyle name="Normal 60 4 2 2 2 2" xfId="25061"/>
    <cellStyle name="Normal 60 4 2 2 3" xfId="25062"/>
    <cellStyle name="Normal 60 4 2 3" xfId="25063"/>
    <cellStyle name="Normal 60 4 2 3 2" xfId="25064"/>
    <cellStyle name="Normal 60 4 2 4" xfId="25065"/>
    <cellStyle name="Normal 60 4 3" xfId="25066"/>
    <cellStyle name="Normal 60 4 3 2" xfId="25067"/>
    <cellStyle name="Normal 60 4 3 2 2" xfId="25068"/>
    <cellStyle name="Normal 60 4 3 2 2 2" xfId="25069"/>
    <cellStyle name="Normal 60 4 3 2 3" xfId="25070"/>
    <cellStyle name="Normal 60 4 3 3" xfId="25071"/>
    <cellStyle name="Normal 60 4 3 3 2" xfId="25072"/>
    <cellStyle name="Normal 60 4 3 4" xfId="25073"/>
    <cellStyle name="Normal 60 4 4" xfId="25074"/>
    <cellStyle name="Normal 60 4 4 2" xfId="25075"/>
    <cellStyle name="Normal 60 4 4 2 2" xfId="25076"/>
    <cellStyle name="Normal 60 4 4 3" xfId="25077"/>
    <cellStyle name="Normal 60 4 5" xfId="25078"/>
    <cellStyle name="Normal 60 4 5 2" xfId="25079"/>
    <cellStyle name="Normal 60 4 6" xfId="25080"/>
    <cellStyle name="Normal 60 5" xfId="25081"/>
    <cellStyle name="Normal 60 5 2" xfId="25082"/>
    <cellStyle name="Normal 60 5 2 2" xfId="25083"/>
    <cellStyle name="Normal 60 5 2 2 2" xfId="25084"/>
    <cellStyle name="Normal 60 5 2 2 2 2" xfId="25085"/>
    <cellStyle name="Normal 60 5 2 2 3" xfId="25086"/>
    <cellStyle name="Normal 60 5 2 3" xfId="25087"/>
    <cellStyle name="Normal 60 5 2 3 2" xfId="25088"/>
    <cellStyle name="Normal 60 5 2 4" xfId="25089"/>
    <cellStyle name="Normal 60 5 3" xfId="25090"/>
    <cellStyle name="Normal 60 5 3 2" xfId="25091"/>
    <cellStyle name="Normal 60 5 3 2 2" xfId="25092"/>
    <cellStyle name="Normal 60 5 3 2 2 2" xfId="25093"/>
    <cellStyle name="Normal 60 5 3 2 3" xfId="25094"/>
    <cellStyle name="Normal 60 5 3 3" xfId="25095"/>
    <cellStyle name="Normal 60 5 3 3 2" xfId="25096"/>
    <cellStyle name="Normal 60 5 3 4" xfId="25097"/>
    <cellStyle name="Normal 60 5 4" xfId="25098"/>
    <cellStyle name="Normal 60 5 4 2" xfId="25099"/>
    <cellStyle name="Normal 60 5 4 2 2" xfId="25100"/>
    <cellStyle name="Normal 60 5 4 3" xfId="25101"/>
    <cellStyle name="Normal 60 5 5" xfId="25102"/>
    <cellStyle name="Normal 60 5 5 2" xfId="25103"/>
    <cellStyle name="Normal 60 5 6" xfId="25104"/>
    <cellStyle name="Normal 60 6" xfId="25105"/>
    <cellStyle name="Normal 60 6 2" xfId="25106"/>
    <cellStyle name="Normal 60 6 2 2" xfId="25107"/>
    <cellStyle name="Normal 60 6 2 2 2" xfId="25108"/>
    <cellStyle name="Normal 60 6 2 2 2 2" xfId="25109"/>
    <cellStyle name="Normal 60 6 2 2 3" xfId="25110"/>
    <cellStyle name="Normal 60 6 2 3" xfId="25111"/>
    <cellStyle name="Normal 60 6 2 3 2" xfId="25112"/>
    <cellStyle name="Normal 60 6 2 4" xfId="25113"/>
    <cellStyle name="Normal 60 6 3" xfId="25114"/>
    <cellStyle name="Normal 60 6 3 2" xfId="25115"/>
    <cellStyle name="Normal 60 6 3 2 2" xfId="25116"/>
    <cellStyle name="Normal 60 6 3 2 2 2" xfId="25117"/>
    <cellStyle name="Normal 60 6 3 2 3" xfId="25118"/>
    <cellStyle name="Normal 60 6 3 3" xfId="25119"/>
    <cellStyle name="Normal 60 6 3 3 2" xfId="25120"/>
    <cellStyle name="Normal 60 6 3 4" xfId="25121"/>
    <cellStyle name="Normal 60 6 4" xfId="25122"/>
    <cellStyle name="Normal 60 6 4 2" xfId="25123"/>
    <cellStyle name="Normal 60 6 4 2 2" xfId="25124"/>
    <cellStyle name="Normal 60 6 4 3" xfId="25125"/>
    <cellStyle name="Normal 60 6 5" xfId="25126"/>
    <cellStyle name="Normal 60 6 5 2" xfId="25127"/>
    <cellStyle name="Normal 60 6 6" xfId="25128"/>
    <cellStyle name="Normal 60 7" xfId="25129"/>
    <cellStyle name="Normal 60 7 2" xfId="25130"/>
    <cellStyle name="Normal 60 7 2 2" xfId="25131"/>
    <cellStyle name="Normal 60 7 2 2 2" xfId="25132"/>
    <cellStyle name="Normal 60 7 2 2 2 2" xfId="25133"/>
    <cellStyle name="Normal 60 7 2 2 3" xfId="25134"/>
    <cellStyle name="Normal 60 7 2 3" xfId="25135"/>
    <cellStyle name="Normal 60 7 2 3 2" xfId="25136"/>
    <cellStyle name="Normal 60 7 2 4" xfId="25137"/>
    <cellStyle name="Normal 60 7 3" xfId="25138"/>
    <cellStyle name="Normal 60 7 3 2" xfId="25139"/>
    <cellStyle name="Normal 60 7 3 2 2" xfId="25140"/>
    <cellStyle name="Normal 60 7 3 2 2 2" xfId="25141"/>
    <cellStyle name="Normal 60 7 3 2 3" xfId="25142"/>
    <cellStyle name="Normal 60 7 3 3" xfId="25143"/>
    <cellStyle name="Normal 60 7 3 3 2" xfId="25144"/>
    <cellStyle name="Normal 60 7 3 4" xfId="25145"/>
    <cellStyle name="Normal 60 7 4" xfId="25146"/>
    <cellStyle name="Normal 60 7 4 2" xfId="25147"/>
    <cellStyle name="Normal 60 7 4 2 2" xfId="25148"/>
    <cellStyle name="Normal 60 7 4 3" xfId="25149"/>
    <cellStyle name="Normal 60 7 5" xfId="25150"/>
    <cellStyle name="Normal 60 7 5 2" xfId="25151"/>
    <cellStyle name="Normal 60 7 6" xfId="25152"/>
    <cellStyle name="Normal 60 8" xfId="25153"/>
    <cellStyle name="Normal 60 8 2" xfId="25154"/>
    <cellStyle name="Normal 60 8 2 2" xfId="25155"/>
    <cellStyle name="Normal 60 8 2 2 2" xfId="25156"/>
    <cellStyle name="Normal 60 8 2 3" xfId="25157"/>
    <cellStyle name="Normal 60 8 3" xfId="25158"/>
    <cellStyle name="Normal 60 8 3 2" xfId="25159"/>
    <cellStyle name="Normal 60 8 4" xfId="25160"/>
    <cellStyle name="Normal 60 9" xfId="25161"/>
    <cellStyle name="Normal 60 9 2" xfId="25162"/>
    <cellStyle name="Normal 60 9 2 2" xfId="25163"/>
    <cellStyle name="Normal 60 9 2 2 2" xfId="25164"/>
    <cellStyle name="Normal 60 9 2 3" xfId="25165"/>
    <cellStyle name="Normal 60 9 3" xfId="25166"/>
    <cellStyle name="Normal 60 9 3 2" xfId="25167"/>
    <cellStyle name="Normal 60 9 4" xfId="25168"/>
    <cellStyle name="Normal 61" xfId="25169"/>
    <cellStyle name="Normal 61 10" xfId="25170"/>
    <cellStyle name="Normal 61 10 2" xfId="25171"/>
    <cellStyle name="Normal 61 10 2 2" xfId="25172"/>
    <cellStyle name="Normal 61 10 3" xfId="25173"/>
    <cellStyle name="Normal 61 11" xfId="25174"/>
    <cellStyle name="Normal 61 11 2" xfId="25175"/>
    <cellStyle name="Normal 61 12" xfId="25176"/>
    <cellStyle name="Normal 61 2" xfId="25177"/>
    <cellStyle name="Normal 61 3" xfId="25178"/>
    <cellStyle name="Normal 61 3 2" xfId="25179"/>
    <cellStyle name="Normal 61 3 2 2" xfId="25180"/>
    <cellStyle name="Normal 61 3 2 2 2" xfId="25181"/>
    <cellStyle name="Normal 61 3 2 2 2 2" xfId="25182"/>
    <cellStyle name="Normal 61 3 2 2 3" xfId="25183"/>
    <cellStyle name="Normal 61 3 2 3" xfId="25184"/>
    <cellStyle name="Normal 61 3 2 3 2" xfId="25185"/>
    <cellStyle name="Normal 61 3 2 4" xfId="25186"/>
    <cellStyle name="Normal 61 3 3" xfId="25187"/>
    <cellStyle name="Normal 61 3 3 2" xfId="25188"/>
    <cellStyle name="Normal 61 3 3 2 2" xfId="25189"/>
    <cellStyle name="Normal 61 3 3 2 2 2" xfId="25190"/>
    <cellStyle name="Normal 61 3 3 2 3" xfId="25191"/>
    <cellStyle name="Normal 61 3 3 3" xfId="25192"/>
    <cellStyle name="Normal 61 3 3 3 2" xfId="25193"/>
    <cellStyle name="Normal 61 3 3 4" xfId="25194"/>
    <cellStyle name="Normal 61 3 4" xfId="25195"/>
    <cellStyle name="Normal 61 3 4 2" xfId="25196"/>
    <cellStyle name="Normal 61 3 4 2 2" xfId="25197"/>
    <cellStyle name="Normal 61 3 4 3" xfId="25198"/>
    <cellStyle name="Normal 61 3 5" xfId="25199"/>
    <cellStyle name="Normal 61 3 5 2" xfId="25200"/>
    <cellStyle name="Normal 61 3 6" xfId="25201"/>
    <cellStyle name="Normal 61 4" xfId="25202"/>
    <cellStyle name="Normal 61 4 2" xfId="25203"/>
    <cellStyle name="Normal 61 4 2 2" xfId="25204"/>
    <cellStyle name="Normal 61 4 2 2 2" xfId="25205"/>
    <cellStyle name="Normal 61 4 2 2 2 2" xfId="25206"/>
    <cellStyle name="Normal 61 4 2 2 3" xfId="25207"/>
    <cellStyle name="Normal 61 4 2 3" xfId="25208"/>
    <cellStyle name="Normal 61 4 2 3 2" xfId="25209"/>
    <cellStyle name="Normal 61 4 2 4" xfId="25210"/>
    <cellStyle name="Normal 61 4 3" xfId="25211"/>
    <cellStyle name="Normal 61 4 3 2" xfId="25212"/>
    <cellStyle name="Normal 61 4 3 2 2" xfId="25213"/>
    <cellStyle name="Normal 61 4 3 2 2 2" xfId="25214"/>
    <cellStyle name="Normal 61 4 3 2 3" xfId="25215"/>
    <cellStyle name="Normal 61 4 3 3" xfId="25216"/>
    <cellStyle name="Normal 61 4 3 3 2" xfId="25217"/>
    <cellStyle name="Normal 61 4 3 4" xfId="25218"/>
    <cellStyle name="Normal 61 4 4" xfId="25219"/>
    <cellStyle name="Normal 61 4 4 2" xfId="25220"/>
    <cellStyle name="Normal 61 4 4 2 2" xfId="25221"/>
    <cellStyle name="Normal 61 4 4 3" xfId="25222"/>
    <cellStyle name="Normal 61 4 5" xfId="25223"/>
    <cellStyle name="Normal 61 4 5 2" xfId="25224"/>
    <cellStyle name="Normal 61 4 6" xfId="25225"/>
    <cellStyle name="Normal 61 5" xfId="25226"/>
    <cellStyle name="Normal 61 5 2" xfId="25227"/>
    <cellStyle name="Normal 61 5 2 2" xfId="25228"/>
    <cellStyle name="Normal 61 5 2 2 2" xfId="25229"/>
    <cellStyle name="Normal 61 5 2 2 2 2" xfId="25230"/>
    <cellStyle name="Normal 61 5 2 2 3" xfId="25231"/>
    <cellStyle name="Normal 61 5 2 3" xfId="25232"/>
    <cellStyle name="Normal 61 5 2 3 2" xfId="25233"/>
    <cellStyle name="Normal 61 5 2 4" xfId="25234"/>
    <cellStyle name="Normal 61 5 3" xfId="25235"/>
    <cellStyle name="Normal 61 5 3 2" xfId="25236"/>
    <cellStyle name="Normal 61 5 3 2 2" xfId="25237"/>
    <cellStyle name="Normal 61 5 3 2 2 2" xfId="25238"/>
    <cellStyle name="Normal 61 5 3 2 3" xfId="25239"/>
    <cellStyle name="Normal 61 5 3 3" xfId="25240"/>
    <cellStyle name="Normal 61 5 3 3 2" xfId="25241"/>
    <cellStyle name="Normal 61 5 3 4" xfId="25242"/>
    <cellStyle name="Normal 61 5 4" xfId="25243"/>
    <cellStyle name="Normal 61 5 4 2" xfId="25244"/>
    <cellStyle name="Normal 61 5 4 2 2" xfId="25245"/>
    <cellStyle name="Normal 61 5 4 3" xfId="25246"/>
    <cellStyle name="Normal 61 5 5" xfId="25247"/>
    <cellStyle name="Normal 61 5 5 2" xfId="25248"/>
    <cellStyle name="Normal 61 5 6" xfId="25249"/>
    <cellStyle name="Normal 61 6" xfId="25250"/>
    <cellStyle name="Normal 61 6 2" xfId="25251"/>
    <cellStyle name="Normal 61 6 2 2" xfId="25252"/>
    <cellStyle name="Normal 61 6 2 2 2" xfId="25253"/>
    <cellStyle name="Normal 61 6 2 2 2 2" xfId="25254"/>
    <cellStyle name="Normal 61 6 2 2 3" xfId="25255"/>
    <cellStyle name="Normal 61 6 2 3" xfId="25256"/>
    <cellStyle name="Normal 61 6 2 3 2" xfId="25257"/>
    <cellStyle name="Normal 61 6 2 4" xfId="25258"/>
    <cellStyle name="Normal 61 6 3" xfId="25259"/>
    <cellStyle name="Normal 61 6 3 2" xfId="25260"/>
    <cellStyle name="Normal 61 6 3 2 2" xfId="25261"/>
    <cellStyle name="Normal 61 6 3 2 2 2" xfId="25262"/>
    <cellStyle name="Normal 61 6 3 2 3" xfId="25263"/>
    <cellStyle name="Normal 61 6 3 3" xfId="25264"/>
    <cellStyle name="Normal 61 6 3 3 2" xfId="25265"/>
    <cellStyle name="Normal 61 6 3 4" xfId="25266"/>
    <cellStyle name="Normal 61 6 4" xfId="25267"/>
    <cellStyle name="Normal 61 6 4 2" xfId="25268"/>
    <cellStyle name="Normal 61 6 4 2 2" xfId="25269"/>
    <cellStyle name="Normal 61 6 4 3" xfId="25270"/>
    <cellStyle name="Normal 61 6 5" xfId="25271"/>
    <cellStyle name="Normal 61 6 5 2" xfId="25272"/>
    <cellStyle name="Normal 61 6 6" xfId="25273"/>
    <cellStyle name="Normal 61 7" xfId="25274"/>
    <cellStyle name="Normal 61 7 2" xfId="25275"/>
    <cellStyle name="Normal 61 7 2 2" xfId="25276"/>
    <cellStyle name="Normal 61 7 2 2 2" xfId="25277"/>
    <cellStyle name="Normal 61 7 2 2 2 2" xfId="25278"/>
    <cellStyle name="Normal 61 7 2 2 3" xfId="25279"/>
    <cellStyle name="Normal 61 7 2 3" xfId="25280"/>
    <cellStyle name="Normal 61 7 2 3 2" xfId="25281"/>
    <cellStyle name="Normal 61 7 2 4" xfId="25282"/>
    <cellStyle name="Normal 61 7 3" xfId="25283"/>
    <cellStyle name="Normal 61 7 3 2" xfId="25284"/>
    <cellStyle name="Normal 61 7 3 2 2" xfId="25285"/>
    <cellStyle name="Normal 61 7 3 2 2 2" xfId="25286"/>
    <cellStyle name="Normal 61 7 3 2 3" xfId="25287"/>
    <cellStyle name="Normal 61 7 3 3" xfId="25288"/>
    <cellStyle name="Normal 61 7 3 3 2" xfId="25289"/>
    <cellStyle name="Normal 61 7 3 4" xfId="25290"/>
    <cellStyle name="Normal 61 7 4" xfId="25291"/>
    <cellStyle name="Normal 61 7 4 2" xfId="25292"/>
    <cellStyle name="Normal 61 7 4 2 2" xfId="25293"/>
    <cellStyle name="Normal 61 7 4 3" xfId="25294"/>
    <cellStyle name="Normal 61 7 5" xfId="25295"/>
    <cellStyle name="Normal 61 7 5 2" xfId="25296"/>
    <cellStyle name="Normal 61 7 6" xfId="25297"/>
    <cellStyle name="Normal 61 8" xfId="25298"/>
    <cellStyle name="Normal 61 8 2" xfId="25299"/>
    <cellStyle name="Normal 61 8 2 2" xfId="25300"/>
    <cellStyle name="Normal 61 8 2 2 2" xfId="25301"/>
    <cellStyle name="Normal 61 8 2 3" xfId="25302"/>
    <cellStyle name="Normal 61 8 3" xfId="25303"/>
    <cellStyle name="Normal 61 8 3 2" xfId="25304"/>
    <cellStyle name="Normal 61 8 4" xfId="25305"/>
    <cellStyle name="Normal 61 9" xfId="25306"/>
    <cellStyle name="Normal 61 9 2" xfId="25307"/>
    <cellStyle name="Normal 61 9 2 2" xfId="25308"/>
    <cellStyle name="Normal 61 9 2 2 2" xfId="25309"/>
    <cellStyle name="Normal 61 9 2 3" xfId="25310"/>
    <cellStyle name="Normal 61 9 3" xfId="25311"/>
    <cellStyle name="Normal 61 9 3 2" xfId="25312"/>
    <cellStyle name="Normal 61 9 4" xfId="25313"/>
    <cellStyle name="Normal 62" xfId="25314"/>
    <cellStyle name="Normal 62 10" xfId="25315"/>
    <cellStyle name="Normal 62 10 2" xfId="25316"/>
    <cellStyle name="Normal 62 10 2 2" xfId="25317"/>
    <cellStyle name="Normal 62 10 3" xfId="25318"/>
    <cellStyle name="Normal 62 11" xfId="25319"/>
    <cellStyle name="Normal 62 11 2" xfId="25320"/>
    <cellStyle name="Normal 62 12" xfId="25321"/>
    <cellStyle name="Normal 62 2" xfId="25322"/>
    <cellStyle name="Normal 62 3" xfId="25323"/>
    <cellStyle name="Normal 62 3 2" xfId="25324"/>
    <cellStyle name="Normal 62 3 2 2" xfId="25325"/>
    <cellStyle name="Normal 62 3 2 2 2" xfId="25326"/>
    <cellStyle name="Normal 62 3 2 2 2 2" xfId="25327"/>
    <cellStyle name="Normal 62 3 2 2 3" xfId="25328"/>
    <cellStyle name="Normal 62 3 2 3" xfId="25329"/>
    <cellStyle name="Normal 62 3 2 3 2" xfId="25330"/>
    <cellStyle name="Normal 62 3 2 4" xfId="25331"/>
    <cellStyle name="Normal 62 3 3" xfId="25332"/>
    <cellStyle name="Normal 62 3 3 2" xfId="25333"/>
    <cellStyle name="Normal 62 3 3 2 2" xfId="25334"/>
    <cellStyle name="Normal 62 3 3 2 2 2" xfId="25335"/>
    <cellStyle name="Normal 62 3 3 2 3" xfId="25336"/>
    <cellStyle name="Normal 62 3 3 3" xfId="25337"/>
    <cellStyle name="Normal 62 3 3 3 2" xfId="25338"/>
    <cellStyle name="Normal 62 3 3 4" xfId="25339"/>
    <cellStyle name="Normal 62 3 4" xfId="25340"/>
    <cellStyle name="Normal 62 3 4 2" xfId="25341"/>
    <cellStyle name="Normal 62 3 4 2 2" xfId="25342"/>
    <cellStyle name="Normal 62 3 4 3" xfId="25343"/>
    <cellStyle name="Normal 62 3 5" xfId="25344"/>
    <cellStyle name="Normal 62 3 5 2" xfId="25345"/>
    <cellStyle name="Normal 62 3 6" xfId="25346"/>
    <cellStyle name="Normal 62 4" xfId="25347"/>
    <cellStyle name="Normal 62 4 2" xfId="25348"/>
    <cellStyle name="Normal 62 4 2 2" xfId="25349"/>
    <cellStyle name="Normal 62 4 2 2 2" xfId="25350"/>
    <cellStyle name="Normal 62 4 2 2 2 2" xfId="25351"/>
    <cellStyle name="Normal 62 4 2 2 3" xfId="25352"/>
    <cellStyle name="Normal 62 4 2 3" xfId="25353"/>
    <cellStyle name="Normal 62 4 2 3 2" xfId="25354"/>
    <cellStyle name="Normal 62 4 2 4" xfId="25355"/>
    <cellStyle name="Normal 62 4 3" xfId="25356"/>
    <cellStyle name="Normal 62 4 3 2" xfId="25357"/>
    <cellStyle name="Normal 62 4 3 2 2" xfId="25358"/>
    <cellStyle name="Normal 62 4 3 2 2 2" xfId="25359"/>
    <cellStyle name="Normal 62 4 3 2 3" xfId="25360"/>
    <cellStyle name="Normal 62 4 3 3" xfId="25361"/>
    <cellStyle name="Normal 62 4 3 3 2" xfId="25362"/>
    <cellStyle name="Normal 62 4 3 4" xfId="25363"/>
    <cellStyle name="Normal 62 4 4" xfId="25364"/>
    <cellStyle name="Normal 62 4 4 2" xfId="25365"/>
    <cellStyle name="Normal 62 4 4 2 2" xfId="25366"/>
    <cellStyle name="Normal 62 4 4 3" xfId="25367"/>
    <cellStyle name="Normal 62 4 5" xfId="25368"/>
    <cellStyle name="Normal 62 4 5 2" xfId="25369"/>
    <cellStyle name="Normal 62 4 6" xfId="25370"/>
    <cellStyle name="Normal 62 5" xfId="25371"/>
    <cellStyle name="Normal 62 5 2" xfId="25372"/>
    <cellStyle name="Normal 62 5 2 2" xfId="25373"/>
    <cellStyle name="Normal 62 5 2 2 2" xfId="25374"/>
    <cellStyle name="Normal 62 5 2 2 2 2" xfId="25375"/>
    <cellStyle name="Normal 62 5 2 2 3" xfId="25376"/>
    <cellStyle name="Normal 62 5 2 3" xfId="25377"/>
    <cellStyle name="Normal 62 5 2 3 2" xfId="25378"/>
    <cellStyle name="Normal 62 5 2 4" xfId="25379"/>
    <cellStyle name="Normal 62 5 3" xfId="25380"/>
    <cellStyle name="Normal 62 5 3 2" xfId="25381"/>
    <cellStyle name="Normal 62 5 3 2 2" xfId="25382"/>
    <cellStyle name="Normal 62 5 3 2 2 2" xfId="25383"/>
    <cellStyle name="Normal 62 5 3 2 3" xfId="25384"/>
    <cellStyle name="Normal 62 5 3 3" xfId="25385"/>
    <cellStyle name="Normal 62 5 3 3 2" xfId="25386"/>
    <cellStyle name="Normal 62 5 3 4" xfId="25387"/>
    <cellStyle name="Normal 62 5 4" xfId="25388"/>
    <cellStyle name="Normal 62 5 4 2" xfId="25389"/>
    <cellStyle name="Normal 62 5 4 2 2" xfId="25390"/>
    <cellStyle name="Normal 62 5 4 3" xfId="25391"/>
    <cellStyle name="Normal 62 5 5" xfId="25392"/>
    <cellStyle name="Normal 62 5 5 2" xfId="25393"/>
    <cellStyle name="Normal 62 5 6" xfId="25394"/>
    <cellStyle name="Normal 62 6" xfId="25395"/>
    <cellStyle name="Normal 62 6 2" xfId="25396"/>
    <cellStyle name="Normal 62 6 2 2" xfId="25397"/>
    <cellStyle name="Normal 62 6 2 2 2" xfId="25398"/>
    <cellStyle name="Normal 62 6 2 2 2 2" xfId="25399"/>
    <cellStyle name="Normal 62 6 2 2 3" xfId="25400"/>
    <cellStyle name="Normal 62 6 2 3" xfId="25401"/>
    <cellStyle name="Normal 62 6 2 3 2" xfId="25402"/>
    <cellStyle name="Normal 62 6 2 4" xfId="25403"/>
    <cellStyle name="Normal 62 6 3" xfId="25404"/>
    <cellStyle name="Normal 62 6 3 2" xfId="25405"/>
    <cellStyle name="Normal 62 6 3 2 2" xfId="25406"/>
    <cellStyle name="Normal 62 6 3 2 2 2" xfId="25407"/>
    <cellStyle name="Normal 62 6 3 2 3" xfId="25408"/>
    <cellStyle name="Normal 62 6 3 3" xfId="25409"/>
    <cellStyle name="Normal 62 6 3 3 2" xfId="25410"/>
    <cellStyle name="Normal 62 6 3 4" xfId="25411"/>
    <cellStyle name="Normal 62 6 4" xfId="25412"/>
    <cellStyle name="Normal 62 6 4 2" xfId="25413"/>
    <cellStyle name="Normal 62 6 4 2 2" xfId="25414"/>
    <cellStyle name="Normal 62 6 4 3" xfId="25415"/>
    <cellStyle name="Normal 62 6 5" xfId="25416"/>
    <cellStyle name="Normal 62 6 5 2" xfId="25417"/>
    <cellStyle name="Normal 62 6 6" xfId="25418"/>
    <cellStyle name="Normal 62 7" xfId="25419"/>
    <cellStyle name="Normal 62 7 2" xfId="25420"/>
    <cellStyle name="Normal 62 7 2 2" xfId="25421"/>
    <cellStyle name="Normal 62 7 2 2 2" xfId="25422"/>
    <cellStyle name="Normal 62 7 2 2 2 2" xfId="25423"/>
    <cellStyle name="Normal 62 7 2 2 3" xfId="25424"/>
    <cellStyle name="Normal 62 7 2 3" xfId="25425"/>
    <cellStyle name="Normal 62 7 2 3 2" xfId="25426"/>
    <cellStyle name="Normal 62 7 2 4" xfId="25427"/>
    <cellStyle name="Normal 62 7 3" xfId="25428"/>
    <cellStyle name="Normal 62 7 3 2" xfId="25429"/>
    <cellStyle name="Normal 62 7 3 2 2" xfId="25430"/>
    <cellStyle name="Normal 62 7 3 2 2 2" xfId="25431"/>
    <cellStyle name="Normal 62 7 3 2 3" xfId="25432"/>
    <cellStyle name="Normal 62 7 3 3" xfId="25433"/>
    <cellStyle name="Normal 62 7 3 3 2" xfId="25434"/>
    <cellStyle name="Normal 62 7 3 4" xfId="25435"/>
    <cellStyle name="Normal 62 7 4" xfId="25436"/>
    <cellStyle name="Normal 62 7 4 2" xfId="25437"/>
    <cellStyle name="Normal 62 7 4 2 2" xfId="25438"/>
    <cellStyle name="Normal 62 7 4 3" xfId="25439"/>
    <cellStyle name="Normal 62 7 5" xfId="25440"/>
    <cellStyle name="Normal 62 7 5 2" xfId="25441"/>
    <cellStyle name="Normal 62 7 6" xfId="25442"/>
    <cellStyle name="Normal 62 8" xfId="25443"/>
    <cellStyle name="Normal 62 8 2" xfId="25444"/>
    <cellStyle name="Normal 62 8 2 2" xfId="25445"/>
    <cellStyle name="Normal 62 8 2 2 2" xfId="25446"/>
    <cellStyle name="Normal 62 8 2 3" xfId="25447"/>
    <cellStyle name="Normal 62 8 3" xfId="25448"/>
    <cellStyle name="Normal 62 8 3 2" xfId="25449"/>
    <cellStyle name="Normal 62 8 4" xfId="25450"/>
    <cellStyle name="Normal 62 9" xfId="25451"/>
    <cellStyle name="Normal 62 9 2" xfId="25452"/>
    <cellStyle name="Normal 62 9 2 2" xfId="25453"/>
    <cellStyle name="Normal 62 9 2 2 2" xfId="25454"/>
    <cellStyle name="Normal 62 9 2 3" xfId="25455"/>
    <cellStyle name="Normal 62 9 3" xfId="25456"/>
    <cellStyle name="Normal 62 9 3 2" xfId="25457"/>
    <cellStyle name="Normal 62 9 4" xfId="25458"/>
    <cellStyle name="Normal 63" xfId="25459"/>
    <cellStyle name="Normal 63 10" xfId="25460"/>
    <cellStyle name="Normal 63 10 2" xfId="25461"/>
    <cellStyle name="Normal 63 10 2 2" xfId="25462"/>
    <cellStyle name="Normal 63 10 3" xfId="25463"/>
    <cellStyle name="Normal 63 11" xfId="25464"/>
    <cellStyle name="Normal 63 11 2" xfId="25465"/>
    <cellStyle name="Normal 63 12" xfId="25466"/>
    <cellStyle name="Normal 63 2" xfId="25467"/>
    <cellStyle name="Normal 63 3" xfId="25468"/>
    <cellStyle name="Normal 63 3 2" xfId="25469"/>
    <cellStyle name="Normal 63 3 2 2" xfId="25470"/>
    <cellStyle name="Normal 63 3 2 2 2" xfId="25471"/>
    <cellStyle name="Normal 63 3 2 2 2 2" xfId="25472"/>
    <cellStyle name="Normal 63 3 2 2 3" xfId="25473"/>
    <cellStyle name="Normal 63 3 2 3" xfId="25474"/>
    <cellStyle name="Normal 63 3 2 3 2" xfId="25475"/>
    <cellStyle name="Normal 63 3 2 4" xfId="25476"/>
    <cellStyle name="Normal 63 3 3" xfId="25477"/>
    <cellStyle name="Normal 63 3 3 2" xfId="25478"/>
    <cellStyle name="Normal 63 3 3 2 2" xfId="25479"/>
    <cellStyle name="Normal 63 3 3 2 2 2" xfId="25480"/>
    <cellStyle name="Normal 63 3 3 2 3" xfId="25481"/>
    <cellStyle name="Normal 63 3 3 3" xfId="25482"/>
    <cellStyle name="Normal 63 3 3 3 2" xfId="25483"/>
    <cellStyle name="Normal 63 3 3 4" xfId="25484"/>
    <cellStyle name="Normal 63 3 4" xfId="25485"/>
    <cellStyle name="Normal 63 3 4 2" xfId="25486"/>
    <cellStyle name="Normal 63 3 4 2 2" xfId="25487"/>
    <cellStyle name="Normal 63 3 4 3" xfId="25488"/>
    <cellStyle name="Normal 63 3 5" xfId="25489"/>
    <cellStyle name="Normal 63 3 5 2" xfId="25490"/>
    <cellStyle name="Normal 63 3 6" xfId="25491"/>
    <cellStyle name="Normal 63 4" xfId="25492"/>
    <cellStyle name="Normal 63 4 2" xfId="25493"/>
    <cellStyle name="Normal 63 4 2 2" xfId="25494"/>
    <cellStyle name="Normal 63 4 2 2 2" xfId="25495"/>
    <cellStyle name="Normal 63 4 2 2 2 2" xfId="25496"/>
    <cellStyle name="Normal 63 4 2 2 3" xfId="25497"/>
    <cellStyle name="Normal 63 4 2 3" xfId="25498"/>
    <cellStyle name="Normal 63 4 2 3 2" xfId="25499"/>
    <cellStyle name="Normal 63 4 2 4" xfId="25500"/>
    <cellStyle name="Normal 63 4 3" xfId="25501"/>
    <cellStyle name="Normal 63 4 3 2" xfId="25502"/>
    <cellStyle name="Normal 63 4 3 2 2" xfId="25503"/>
    <cellStyle name="Normal 63 4 3 2 2 2" xfId="25504"/>
    <cellStyle name="Normal 63 4 3 2 3" xfId="25505"/>
    <cellStyle name="Normal 63 4 3 3" xfId="25506"/>
    <cellStyle name="Normal 63 4 3 3 2" xfId="25507"/>
    <cellStyle name="Normal 63 4 3 4" xfId="25508"/>
    <cellStyle name="Normal 63 4 4" xfId="25509"/>
    <cellStyle name="Normal 63 4 4 2" xfId="25510"/>
    <cellStyle name="Normal 63 4 4 2 2" xfId="25511"/>
    <cellStyle name="Normal 63 4 4 3" xfId="25512"/>
    <cellStyle name="Normal 63 4 5" xfId="25513"/>
    <cellStyle name="Normal 63 4 5 2" xfId="25514"/>
    <cellStyle name="Normal 63 4 6" xfId="25515"/>
    <cellStyle name="Normal 63 5" xfId="25516"/>
    <cellStyle name="Normal 63 5 2" xfId="25517"/>
    <cellStyle name="Normal 63 5 2 2" xfId="25518"/>
    <cellStyle name="Normal 63 5 2 2 2" xfId="25519"/>
    <cellStyle name="Normal 63 5 2 2 2 2" xfId="25520"/>
    <cellStyle name="Normal 63 5 2 2 3" xfId="25521"/>
    <cellStyle name="Normal 63 5 2 3" xfId="25522"/>
    <cellStyle name="Normal 63 5 2 3 2" xfId="25523"/>
    <cellStyle name="Normal 63 5 2 4" xfId="25524"/>
    <cellStyle name="Normal 63 5 3" xfId="25525"/>
    <cellStyle name="Normal 63 5 3 2" xfId="25526"/>
    <cellStyle name="Normal 63 5 3 2 2" xfId="25527"/>
    <cellStyle name="Normal 63 5 3 2 2 2" xfId="25528"/>
    <cellStyle name="Normal 63 5 3 2 3" xfId="25529"/>
    <cellStyle name="Normal 63 5 3 3" xfId="25530"/>
    <cellStyle name="Normal 63 5 3 3 2" xfId="25531"/>
    <cellStyle name="Normal 63 5 3 4" xfId="25532"/>
    <cellStyle name="Normal 63 5 4" xfId="25533"/>
    <cellStyle name="Normal 63 5 4 2" xfId="25534"/>
    <cellStyle name="Normal 63 5 4 2 2" xfId="25535"/>
    <cellStyle name="Normal 63 5 4 3" xfId="25536"/>
    <cellStyle name="Normal 63 5 5" xfId="25537"/>
    <cellStyle name="Normal 63 5 5 2" xfId="25538"/>
    <cellStyle name="Normal 63 5 6" xfId="25539"/>
    <cellStyle name="Normal 63 6" xfId="25540"/>
    <cellStyle name="Normal 63 6 2" xfId="25541"/>
    <cellStyle name="Normal 63 6 2 2" xfId="25542"/>
    <cellStyle name="Normal 63 6 2 2 2" xfId="25543"/>
    <cellStyle name="Normal 63 6 2 2 2 2" xfId="25544"/>
    <cellStyle name="Normal 63 6 2 2 3" xfId="25545"/>
    <cellStyle name="Normal 63 6 2 3" xfId="25546"/>
    <cellStyle name="Normal 63 6 2 3 2" xfId="25547"/>
    <cellStyle name="Normal 63 6 2 4" xfId="25548"/>
    <cellStyle name="Normal 63 6 3" xfId="25549"/>
    <cellStyle name="Normal 63 6 3 2" xfId="25550"/>
    <cellStyle name="Normal 63 6 3 2 2" xfId="25551"/>
    <cellStyle name="Normal 63 6 3 2 2 2" xfId="25552"/>
    <cellStyle name="Normal 63 6 3 2 3" xfId="25553"/>
    <cellStyle name="Normal 63 6 3 3" xfId="25554"/>
    <cellStyle name="Normal 63 6 3 3 2" xfId="25555"/>
    <cellStyle name="Normal 63 6 3 4" xfId="25556"/>
    <cellStyle name="Normal 63 6 4" xfId="25557"/>
    <cellStyle name="Normal 63 6 4 2" xfId="25558"/>
    <cellStyle name="Normal 63 6 4 2 2" xfId="25559"/>
    <cellStyle name="Normal 63 6 4 3" xfId="25560"/>
    <cellStyle name="Normal 63 6 5" xfId="25561"/>
    <cellStyle name="Normal 63 6 5 2" xfId="25562"/>
    <cellStyle name="Normal 63 6 6" xfId="25563"/>
    <cellStyle name="Normal 63 7" xfId="25564"/>
    <cellStyle name="Normal 63 7 2" xfId="25565"/>
    <cellStyle name="Normal 63 7 2 2" xfId="25566"/>
    <cellStyle name="Normal 63 7 2 2 2" xfId="25567"/>
    <cellStyle name="Normal 63 7 2 2 2 2" xfId="25568"/>
    <cellStyle name="Normal 63 7 2 2 3" xfId="25569"/>
    <cellStyle name="Normal 63 7 2 3" xfId="25570"/>
    <cellStyle name="Normal 63 7 2 3 2" xfId="25571"/>
    <cellStyle name="Normal 63 7 2 4" xfId="25572"/>
    <cellStyle name="Normal 63 7 3" xfId="25573"/>
    <cellStyle name="Normal 63 7 3 2" xfId="25574"/>
    <cellStyle name="Normal 63 7 3 2 2" xfId="25575"/>
    <cellStyle name="Normal 63 7 3 2 2 2" xfId="25576"/>
    <cellStyle name="Normal 63 7 3 2 3" xfId="25577"/>
    <cellStyle name="Normal 63 7 3 3" xfId="25578"/>
    <cellStyle name="Normal 63 7 3 3 2" xfId="25579"/>
    <cellStyle name="Normal 63 7 3 4" xfId="25580"/>
    <cellStyle name="Normal 63 7 4" xfId="25581"/>
    <cellStyle name="Normal 63 7 4 2" xfId="25582"/>
    <cellStyle name="Normal 63 7 4 2 2" xfId="25583"/>
    <cellStyle name="Normal 63 7 4 3" xfId="25584"/>
    <cellStyle name="Normal 63 7 5" xfId="25585"/>
    <cellStyle name="Normal 63 7 5 2" xfId="25586"/>
    <cellStyle name="Normal 63 7 6" xfId="25587"/>
    <cellStyle name="Normal 63 8" xfId="25588"/>
    <cellStyle name="Normal 63 8 2" xfId="25589"/>
    <cellStyle name="Normal 63 8 2 2" xfId="25590"/>
    <cellStyle name="Normal 63 8 2 2 2" xfId="25591"/>
    <cellStyle name="Normal 63 8 2 3" xfId="25592"/>
    <cellStyle name="Normal 63 8 3" xfId="25593"/>
    <cellStyle name="Normal 63 8 3 2" xfId="25594"/>
    <cellStyle name="Normal 63 8 4" xfId="25595"/>
    <cellStyle name="Normal 63 9" xfId="25596"/>
    <cellStyle name="Normal 63 9 2" xfId="25597"/>
    <cellStyle name="Normal 63 9 2 2" xfId="25598"/>
    <cellStyle name="Normal 63 9 2 2 2" xfId="25599"/>
    <cellStyle name="Normal 63 9 2 3" xfId="25600"/>
    <cellStyle name="Normal 63 9 3" xfId="25601"/>
    <cellStyle name="Normal 63 9 3 2" xfId="25602"/>
    <cellStyle name="Normal 63 9 4" xfId="25603"/>
    <cellStyle name="Normal 64" xfId="25604"/>
    <cellStyle name="Normal 64 10" xfId="25605"/>
    <cellStyle name="Normal 64 10 2" xfId="25606"/>
    <cellStyle name="Normal 64 10 2 2" xfId="25607"/>
    <cellStyle name="Normal 64 10 3" xfId="25608"/>
    <cellStyle name="Normal 64 11" xfId="25609"/>
    <cellStyle name="Normal 64 11 2" xfId="25610"/>
    <cellStyle name="Normal 64 12" xfId="25611"/>
    <cellStyle name="Normal 64 2" xfId="25612"/>
    <cellStyle name="Normal 64 3" xfId="25613"/>
    <cellStyle name="Normal 64 3 2" xfId="25614"/>
    <cellStyle name="Normal 64 3 2 2" xfId="25615"/>
    <cellStyle name="Normal 64 3 2 2 2" xfId="25616"/>
    <cellStyle name="Normal 64 3 2 2 2 2" xfId="25617"/>
    <cellStyle name="Normal 64 3 2 2 3" xfId="25618"/>
    <cellStyle name="Normal 64 3 2 3" xfId="25619"/>
    <cellStyle name="Normal 64 3 2 3 2" xfId="25620"/>
    <cellStyle name="Normal 64 3 2 4" xfId="25621"/>
    <cellStyle name="Normal 64 3 3" xfId="25622"/>
    <cellStyle name="Normal 64 3 3 2" xfId="25623"/>
    <cellStyle name="Normal 64 3 3 2 2" xfId="25624"/>
    <cellStyle name="Normal 64 3 3 2 2 2" xfId="25625"/>
    <cellStyle name="Normal 64 3 3 2 3" xfId="25626"/>
    <cellStyle name="Normal 64 3 3 3" xfId="25627"/>
    <cellStyle name="Normal 64 3 3 3 2" xfId="25628"/>
    <cellStyle name="Normal 64 3 3 4" xfId="25629"/>
    <cellStyle name="Normal 64 3 4" xfId="25630"/>
    <cellStyle name="Normal 64 3 4 2" xfId="25631"/>
    <cellStyle name="Normal 64 3 4 2 2" xfId="25632"/>
    <cellStyle name="Normal 64 3 4 3" xfId="25633"/>
    <cellStyle name="Normal 64 3 5" xfId="25634"/>
    <cellStyle name="Normal 64 3 5 2" xfId="25635"/>
    <cellStyle name="Normal 64 3 6" xfId="25636"/>
    <cellStyle name="Normal 64 4" xfId="25637"/>
    <cellStyle name="Normal 64 4 2" xfId="25638"/>
    <cellStyle name="Normal 64 4 2 2" xfId="25639"/>
    <cellStyle name="Normal 64 4 2 2 2" xfId="25640"/>
    <cellStyle name="Normal 64 4 2 2 2 2" xfId="25641"/>
    <cellStyle name="Normal 64 4 2 2 3" xfId="25642"/>
    <cellStyle name="Normal 64 4 2 3" xfId="25643"/>
    <cellStyle name="Normal 64 4 2 3 2" xfId="25644"/>
    <cellStyle name="Normal 64 4 2 4" xfId="25645"/>
    <cellStyle name="Normal 64 4 3" xfId="25646"/>
    <cellStyle name="Normal 64 4 3 2" xfId="25647"/>
    <cellStyle name="Normal 64 4 3 2 2" xfId="25648"/>
    <cellStyle name="Normal 64 4 3 2 2 2" xfId="25649"/>
    <cellStyle name="Normal 64 4 3 2 3" xfId="25650"/>
    <cellStyle name="Normal 64 4 3 3" xfId="25651"/>
    <cellStyle name="Normal 64 4 3 3 2" xfId="25652"/>
    <cellStyle name="Normal 64 4 3 4" xfId="25653"/>
    <cellStyle name="Normal 64 4 4" xfId="25654"/>
    <cellStyle name="Normal 64 4 4 2" xfId="25655"/>
    <cellStyle name="Normal 64 4 4 2 2" xfId="25656"/>
    <cellStyle name="Normal 64 4 4 3" xfId="25657"/>
    <cellStyle name="Normal 64 4 5" xfId="25658"/>
    <cellStyle name="Normal 64 4 5 2" xfId="25659"/>
    <cellStyle name="Normal 64 4 6" xfId="25660"/>
    <cellStyle name="Normal 64 5" xfId="25661"/>
    <cellStyle name="Normal 64 5 2" xfId="25662"/>
    <cellStyle name="Normal 64 5 2 2" xfId="25663"/>
    <cellStyle name="Normal 64 5 2 2 2" xfId="25664"/>
    <cellStyle name="Normal 64 5 2 2 2 2" xfId="25665"/>
    <cellStyle name="Normal 64 5 2 2 3" xfId="25666"/>
    <cellStyle name="Normal 64 5 2 3" xfId="25667"/>
    <cellStyle name="Normal 64 5 2 3 2" xfId="25668"/>
    <cellStyle name="Normal 64 5 2 4" xfId="25669"/>
    <cellStyle name="Normal 64 5 3" xfId="25670"/>
    <cellStyle name="Normal 64 5 3 2" xfId="25671"/>
    <cellStyle name="Normal 64 5 3 2 2" xfId="25672"/>
    <cellStyle name="Normal 64 5 3 2 2 2" xfId="25673"/>
    <cellStyle name="Normal 64 5 3 2 3" xfId="25674"/>
    <cellStyle name="Normal 64 5 3 3" xfId="25675"/>
    <cellStyle name="Normal 64 5 3 3 2" xfId="25676"/>
    <cellStyle name="Normal 64 5 3 4" xfId="25677"/>
    <cellStyle name="Normal 64 5 4" xfId="25678"/>
    <cellStyle name="Normal 64 5 4 2" xfId="25679"/>
    <cellStyle name="Normal 64 5 4 2 2" xfId="25680"/>
    <cellStyle name="Normal 64 5 4 3" xfId="25681"/>
    <cellStyle name="Normal 64 5 5" xfId="25682"/>
    <cellStyle name="Normal 64 5 5 2" xfId="25683"/>
    <cellStyle name="Normal 64 5 6" xfId="25684"/>
    <cellStyle name="Normal 64 6" xfId="25685"/>
    <cellStyle name="Normal 64 6 2" xfId="25686"/>
    <cellStyle name="Normal 64 6 2 2" xfId="25687"/>
    <cellStyle name="Normal 64 6 2 2 2" xfId="25688"/>
    <cellStyle name="Normal 64 6 2 2 2 2" xfId="25689"/>
    <cellStyle name="Normal 64 6 2 2 3" xfId="25690"/>
    <cellStyle name="Normal 64 6 2 3" xfId="25691"/>
    <cellStyle name="Normal 64 6 2 3 2" xfId="25692"/>
    <cellStyle name="Normal 64 6 2 4" xfId="25693"/>
    <cellStyle name="Normal 64 6 3" xfId="25694"/>
    <cellStyle name="Normal 64 6 3 2" xfId="25695"/>
    <cellStyle name="Normal 64 6 3 2 2" xfId="25696"/>
    <cellStyle name="Normal 64 6 3 2 2 2" xfId="25697"/>
    <cellStyle name="Normal 64 6 3 2 3" xfId="25698"/>
    <cellStyle name="Normal 64 6 3 3" xfId="25699"/>
    <cellStyle name="Normal 64 6 3 3 2" xfId="25700"/>
    <cellStyle name="Normal 64 6 3 4" xfId="25701"/>
    <cellStyle name="Normal 64 6 4" xfId="25702"/>
    <cellStyle name="Normal 64 6 4 2" xfId="25703"/>
    <cellStyle name="Normal 64 6 4 2 2" xfId="25704"/>
    <cellStyle name="Normal 64 6 4 3" xfId="25705"/>
    <cellStyle name="Normal 64 6 5" xfId="25706"/>
    <cellStyle name="Normal 64 6 5 2" xfId="25707"/>
    <cellStyle name="Normal 64 6 6" xfId="25708"/>
    <cellStyle name="Normal 64 7" xfId="25709"/>
    <cellStyle name="Normal 64 7 2" xfId="25710"/>
    <cellStyle name="Normal 64 7 2 2" xfId="25711"/>
    <cellStyle name="Normal 64 7 2 2 2" xfId="25712"/>
    <cellStyle name="Normal 64 7 2 2 2 2" xfId="25713"/>
    <cellStyle name="Normal 64 7 2 2 3" xfId="25714"/>
    <cellStyle name="Normal 64 7 2 3" xfId="25715"/>
    <cellStyle name="Normal 64 7 2 3 2" xfId="25716"/>
    <cellStyle name="Normal 64 7 2 4" xfId="25717"/>
    <cellStyle name="Normal 64 7 3" xfId="25718"/>
    <cellStyle name="Normal 64 7 3 2" xfId="25719"/>
    <cellStyle name="Normal 64 7 3 2 2" xfId="25720"/>
    <cellStyle name="Normal 64 7 3 2 2 2" xfId="25721"/>
    <cellStyle name="Normal 64 7 3 2 3" xfId="25722"/>
    <cellStyle name="Normal 64 7 3 3" xfId="25723"/>
    <cellStyle name="Normal 64 7 3 3 2" xfId="25724"/>
    <cellStyle name="Normal 64 7 3 4" xfId="25725"/>
    <cellStyle name="Normal 64 7 4" xfId="25726"/>
    <cellStyle name="Normal 64 7 4 2" xfId="25727"/>
    <cellStyle name="Normal 64 7 4 2 2" xfId="25728"/>
    <cellStyle name="Normal 64 7 4 3" xfId="25729"/>
    <cellStyle name="Normal 64 7 5" xfId="25730"/>
    <cellStyle name="Normal 64 7 5 2" xfId="25731"/>
    <cellStyle name="Normal 64 7 6" xfId="25732"/>
    <cellStyle name="Normal 64 8" xfId="25733"/>
    <cellStyle name="Normal 64 8 2" xfId="25734"/>
    <cellStyle name="Normal 64 8 2 2" xfId="25735"/>
    <cellStyle name="Normal 64 8 2 2 2" xfId="25736"/>
    <cellStyle name="Normal 64 8 2 3" xfId="25737"/>
    <cellStyle name="Normal 64 8 3" xfId="25738"/>
    <cellStyle name="Normal 64 8 3 2" xfId="25739"/>
    <cellStyle name="Normal 64 8 4" xfId="25740"/>
    <cellStyle name="Normal 64 9" xfId="25741"/>
    <cellStyle name="Normal 64 9 2" xfId="25742"/>
    <cellStyle name="Normal 64 9 2 2" xfId="25743"/>
    <cellStyle name="Normal 64 9 2 2 2" xfId="25744"/>
    <cellStyle name="Normal 64 9 2 3" xfId="25745"/>
    <cellStyle name="Normal 64 9 3" xfId="25746"/>
    <cellStyle name="Normal 64 9 3 2" xfId="25747"/>
    <cellStyle name="Normal 64 9 4" xfId="25748"/>
    <cellStyle name="Normal 65" xfId="25749"/>
    <cellStyle name="Normal 65 10" xfId="25750"/>
    <cellStyle name="Normal 65 10 2" xfId="25751"/>
    <cellStyle name="Normal 65 10 2 2" xfId="25752"/>
    <cellStyle name="Normal 65 10 3" xfId="25753"/>
    <cellStyle name="Normal 65 11" xfId="25754"/>
    <cellStyle name="Normal 65 11 2" xfId="25755"/>
    <cellStyle name="Normal 65 12" xfId="25756"/>
    <cellStyle name="Normal 65 2" xfId="25757"/>
    <cellStyle name="Normal 65 3" xfId="25758"/>
    <cellStyle name="Normal 65 3 2" xfId="25759"/>
    <cellStyle name="Normal 65 3 2 2" xfId="25760"/>
    <cellStyle name="Normal 65 3 2 2 2" xfId="25761"/>
    <cellStyle name="Normal 65 3 2 2 2 2" xfId="25762"/>
    <cellStyle name="Normal 65 3 2 2 3" xfId="25763"/>
    <cellStyle name="Normal 65 3 2 3" xfId="25764"/>
    <cellStyle name="Normal 65 3 2 3 2" xfId="25765"/>
    <cellStyle name="Normal 65 3 2 4" xfId="25766"/>
    <cellStyle name="Normal 65 3 3" xfId="25767"/>
    <cellStyle name="Normal 65 3 3 2" xfId="25768"/>
    <cellStyle name="Normal 65 3 3 2 2" xfId="25769"/>
    <cellStyle name="Normal 65 3 3 2 2 2" xfId="25770"/>
    <cellStyle name="Normal 65 3 3 2 3" xfId="25771"/>
    <cellStyle name="Normal 65 3 3 3" xfId="25772"/>
    <cellStyle name="Normal 65 3 3 3 2" xfId="25773"/>
    <cellStyle name="Normal 65 3 3 4" xfId="25774"/>
    <cellStyle name="Normal 65 3 4" xfId="25775"/>
    <cellStyle name="Normal 65 3 4 2" xfId="25776"/>
    <cellStyle name="Normal 65 3 4 2 2" xfId="25777"/>
    <cellStyle name="Normal 65 3 4 3" xfId="25778"/>
    <cellStyle name="Normal 65 3 5" xfId="25779"/>
    <cellStyle name="Normal 65 3 5 2" xfId="25780"/>
    <cellStyle name="Normal 65 3 6" xfId="25781"/>
    <cellStyle name="Normal 65 4" xfId="25782"/>
    <cellStyle name="Normal 65 4 2" xfId="25783"/>
    <cellStyle name="Normal 65 4 2 2" xfId="25784"/>
    <cellStyle name="Normal 65 4 2 2 2" xfId="25785"/>
    <cellStyle name="Normal 65 4 2 2 2 2" xfId="25786"/>
    <cellStyle name="Normal 65 4 2 2 3" xfId="25787"/>
    <cellStyle name="Normal 65 4 2 3" xfId="25788"/>
    <cellStyle name="Normal 65 4 2 3 2" xfId="25789"/>
    <cellStyle name="Normal 65 4 2 4" xfId="25790"/>
    <cellStyle name="Normal 65 4 3" xfId="25791"/>
    <cellStyle name="Normal 65 4 3 2" xfId="25792"/>
    <cellStyle name="Normal 65 4 3 2 2" xfId="25793"/>
    <cellStyle name="Normal 65 4 3 2 2 2" xfId="25794"/>
    <cellStyle name="Normal 65 4 3 2 3" xfId="25795"/>
    <cellStyle name="Normal 65 4 3 3" xfId="25796"/>
    <cellStyle name="Normal 65 4 3 3 2" xfId="25797"/>
    <cellStyle name="Normal 65 4 3 4" xfId="25798"/>
    <cellStyle name="Normal 65 4 4" xfId="25799"/>
    <cellStyle name="Normal 65 4 4 2" xfId="25800"/>
    <cellStyle name="Normal 65 4 4 2 2" xfId="25801"/>
    <cellStyle name="Normal 65 4 4 3" xfId="25802"/>
    <cellStyle name="Normal 65 4 5" xfId="25803"/>
    <cellStyle name="Normal 65 4 5 2" xfId="25804"/>
    <cellStyle name="Normal 65 4 6" xfId="25805"/>
    <cellStyle name="Normal 65 5" xfId="25806"/>
    <cellStyle name="Normal 65 5 2" xfId="25807"/>
    <cellStyle name="Normal 65 5 2 2" xfId="25808"/>
    <cellStyle name="Normal 65 5 2 2 2" xfId="25809"/>
    <cellStyle name="Normal 65 5 2 2 2 2" xfId="25810"/>
    <cellStyle name="Normal 65 5 2 2 3" xfId="25811"/>
    <cellStyle name="Normal 65 5 2 3" xfId="25812"/>
    <cellStyle name="Normal 65 5 2 3 2" xfId="25813"/>
    <cellStyle name="Normal 65 5 2 4" xfId="25814"/>
    <cellStyle name="Normal 65 5 3" xfId="25815"/>
    <cellStyle name="Normal 65 5 3 2" xfId="25816"/>
    <cellStyle name="Normal 65 5 3 2 2" xfId="25817"/>
    <cellStyle name="Normal 65 5 3 2 2 2" xfId="25818"/>
    <cellStyle name="Normal 65 5 3 2 3" xfId="25819"/>
    <cellStyle name="Normal 65 5 3 3" xfId="25820"/>
    <cellStyle name="Normal 65 5 3 3 2" xfId="25821"/>
    <cellStyle name="Normal 65 5 3 4" xfId="25822"/>
    <cellStyle name="Normal 65 5 4" xfId="25823"/>
    <cellStyle name="Normal 65 5 4 2" xfId="25824"/>
    <cellStyle name="Normal 65 5 4 2 2" xfId="25825"/>
    <cellStyle name="Normal 65 5 4 3" xfId="25826"/>
    <cellStyle name="Normal 65 5 5" xfId="25827"/>
    <cellStyle name="Normal 65 5 5 2" xfId="25828"/>
    <cellStyle name="Normal 65 5 6" xfId="25829"/>
    <cellStyle name="Normal 65 6" xfId="25830"/>
    <cellStyle name="Normal 65 6 2" xfId="25831"/>
    <cellStyle name="Normal 65 6 2 2" xfId="25832"/>
    <cellStyle name="Normal 65 6 2 2 2" xfId="25833"/>
    <cellStyle name="Normal 65 6 2 2 2 2" xfId="25834"/>
    <cellStyle name="Normal 65 6 2 2 3" xfId="25835"/>
    <cellStyle name="Normal 65 6 2 3" xfId="25836"/>
    <cellStyle name="Normal 65 6 2 3 2" xfId="25837"/>
    <cellStyle name="Normal 65 6 2 4" xfId="25838"/>
    <cellStyle name="Normal 65 6 3" xfId="25839"/>
    <cellStyle name="Normal 65 6 3 2" xfId="25840"/>
    <cellStyle name="Normal 65 6 3 2 2" xfId="25841"/>
    <cellStyle name="Normal 65 6 3 2 2 2" xfId="25842"/>
    <cellStyle name="Normal 65 6 3 2 3" xfId="25843"/>
    <cellStyle name="Normal 65 6 3 3" xfId="25844"/>
    <cellStyle name="Normal 65 6 3 3 2" xfId="25845"/>
    <cellStyle name="Normal 65 6 3 4" xfId="25846"/>
    <cellStyle name="Normal 65 6 4" xfId="25847"/>
    <cellStyle name="Normal 65 6 4 2" xfId="25848"/>
    <cellStyle name="Normal 65 6 4 2 2" xfId="25849"/>
    <cellStyle name="Normal 65 6 4 3" xfId="25850"/>
    <cellStyle name="Normal 65 6 5" xfId="25851"/>
    <cellStyle name="Normal 65 6 5 2" xfId="25852"/>
    <cellStyle name="Normal 65 6 6" xfId="25853"/>
    <cellStyle name="Normal 65 7" xfId="25854"/>
    <cellStyle name="Normal 65 7 2" xfId="25855"/>
    <cellStyle name="Normal 65 7 2 2" xfId="25856"/>
    <cellStyle name="Normal 65 7 2 2 2" xfId="25857"/>
    <cellStyle name="Normal 65 7 2 2 2 2" xfId="25858"/>
    <cellStyle name="Normal 65 7 2 2 3" xfId="25859"/>
    <cellStyle name="Normal 65 7 2 3" xfId="25860"/>
    <cellStyle name="Normal 65 7 2 3 2" xfId="25861"/>
    <cellStyle name="Normal 65 7 2 4" xfId="25862"/>
    <cellStyle name="Normal 65 7 3" xfId="25863"/>
    <cellStyle name="Normal 65 7 3 2" xfId="25864"/>
    <cellStyle name="Normal 65 7 3 2 2" xfId="25865"/>
    <cellStyle name="Normal 65 7 3 2 2 2" xfId="25866"/>
    <cellStyle name="Normal 65 7 3 2 3" xfId="25867"/>
    <cellStyle name="Normal 65 7 3 3" xfId="25868"/>
    <cellStyle name="Normal 65 7 3 3 2" xfId="25869"/>
    <cellStyle name="Normal 65 7 3 4" xfId="25870"/>
    <cellStyle name="Normal 65 7 4" xfId="25871"/>
    <cellStyle name="Normal 65 7 4 2" xfId="25872"/>
    <cellStyle name="Normal 65 7 4 2 2" xfId="25873"/>
    <cellStyle name="Normal 65 7 4 3" xfId="25874"/>
    <cellStyle name="Normal 65 7 5" xfId="25875"/>
    <cellStyle name="Normal 65 7 5 2" xfId="25876"/>
    <cellStyle name="Normal 65 7 6" xfId="25877"/>
    <cellStyle name="Normal 65 8" xfId="25878"/>
    <cellStyle name="Normal 65 8 2" xfId="25879"/>
    <cellStyle name="Normal 65 8 2 2" xfId="25880"/>
    <cellStyle name="Normal 65 8 2 2 2" xfId="25881"/>
    <cellStyle name="Normal 65 8 2 3" xfId="25882"/>
    <cellStyle name="Normal 65 8 3" xfId="25883"/>
    <cellStyle name="Normal 65 8 3 2" xfId="25884"/>
    <cellStyle name="Normal 65 8 4" xfId="25885"/>
    <cellStyle name="Normal 65 9" xfId="25886"/>
    <cellStyle name="Normal 65 9 2" xfId="25887"/>
    <cellStyle name="Normal 65 9 2 2" xfId="25888"/>
    <cellStyle name="Normal 65 9 2 2 2" xfId="25889"/>
    <cellStyle name="Normal 65 9 2 3" xfId="25890"/>
    <cellStyle name="Normal 65 9 3" xfId="25891"/>
    <cellStyle name="Normal 65 9 3 2" xfId="25892"/>
    <cellStyle name="Normal 65 9 4" xfId="25893"/>
    <cellStyle name="Normal 66" xfId="25894"/>
    <cellStyle name="Normal 66 10" xfId="25895"/>
    <cellStyle name="Normal 66 10 2" xfId="25896"/>
    <cellStyle name="Normal 66 11" xfId="25897"/>
    <cellStyle name="Normal 66 2" xfId="25898"/>
    <cellStyle name="Normal 66 2 2" xfId="25899"/>
    <cellStyle name="Normal 66 2 2 2" xfId="25900"/>
    <cellStyle name="Normal 66 2 2 2 2" xfId="25901"/>
    <cellStyle name="Normal 66 2 2 2 2 2" xfId="25902"/>
    <cellStyle name="Normal 66 2 2 2 3" xfId="25903"/>
    <cellStyle name="Normal 66 2 2 3" xfId="25904"/>
    <cellStyle name="Normal 66 2 2 3 2" xfId="25905"/>
    <cellStyle name="Normal 66 2 2 4" xfId="25906"/>
    <cellStyle name="Normal 66 2 3" xfId="25907"/>
    <cellStyle name="Normal 66 2 3 2" xfId="25908"/>
    <cellStyle name="Normal 66 2 3 2 2" xfId="25909"/>
    <cellStyle name="Normal 66 2 3 2 2 2" xfId="25910"/>
    <cellStyle name="Normal 66 2 3 2 3" xfId="25911"/>
    <cellStyle name="Normal 66 2 3 3" xfId="25912"/>
    <cellStyle name="Normal 66 2 3 3 2" xfId="25913"/>
    <cellStyle name="Normal 66 2 3 4" xfId="25914"/>
    <cellStyle name="Normal 66 2 4" xfId="25915"/>
    <cellStyle name="Normal 66 2 4 2" xfId="25916"/>
    <cellStyle name="Normal 66 2 4 2 2" xfId="25917"/>
    <cellStyle name="Normal 66 2 4 3" xfId="25918"/>
    <cellStyle name="Normal 66 2 5" xfId="25919"/>
    <cellStyle name="Normal 66 2 5 2" xfId="25920"/>
    <cellStyle name="Normal 66 2 6" xfId="25921"/>
    <cellStyle name="Normal 66 3" xfId="25922"/>
    <cellStyle name="Normal 66 3 2" xfId="25923"/>
    <cellStyle name="Normal 66 3 2 2" xfId="25924"/>
    <cellStyle name="Normal 66 3 2 2 2" xfId="25925"/>
    <cellStyle name="Normal 66 3 2 2 2 2" xfId="25926"/>
    <cellStyle name="Normal 66 3 2 2 3" xfId="25927"/>
    <cellStyle name="Normal 66 3 2 3" xfId="25928"/>
    <cellStyle name="Normal 66 3 2 3 2" xfId="25929"/>
    <cellStyle name="Normal 66 3 2 4" xfId="25930"/>
    <cellStyle name="Normal 66 3 3" xfId="25931"/>
    <cellStyle name="Normal 66 3 3 2" xfId="25932"/>
    <cellStyle name="Normal 66 3 3 2 2" xfId="25933"/>
    <cellStyle name="Normal 66 3 3 2 2 2" xfId="25934"/>
    <cellStyle name="Normal 66 3 3 2 3" xfId="25935"/>
    <cellStyle name="Normal 66 3 3 3" xfId="25936"/>
    <cellStyle name="Normal 66 3 3 3 2" xfId="25937"/>
    <cellStyle name="Normal 66 3 3 4" xfId="25938"/>
    <cellStyle name="Normal 66 3 4" xfId="25939"/>
    <cellStyle name="Normal 66 3 4 2" xfId="25940"/>
    <cellStyle name="Normal 66 3 4 2 2" xfId="25941"/>
    <cellStyle name="Normal 66 3 4 3" xfId="25942"/>
    <cellStyle name="Normal 66 3 5" xfId="25943"/>
    <cellStyle name="Normal 66 3 5 2" xfId="25944"/>
    <cellStyle name="Normal 66 3 6" xfId="25945"/>
    <cellStyle name="Normal 66 4" xfId="25946"/>
    <cellStyle name="Normal 66 4 2" xfId="25947"/>
    <cellStyle name="Normal 66 4 2 2" xfId="25948"/>
    <cellStyle name="Normal 66 4 2 2 2" xfId="25949"/>
    <cellStyle name="Normal 66 4 2 2 2 2" xfId="25950"/>
    <cellStyle name="Normal 66 4 2 2 3" xfId="25951"/>
    <cellStyle name="Normal 66 4 2 3" xfId="25952"/>
    <cellStyle name="Normal 66 4 2 3 2" xfId="25953"/>
    <cellStyle name="Normal 66 4 2 4" xfId="25954"/>
    <cellStyle name="Normal 66 4 3" xfId="25955"/>
    <cellStyle name="Normal 66 4 3 2" xfId="25956"/>
    <cellStyle name="Normal 66 4 3 2 2" xfId="25957"/>
    <cellStyle name="Normal 66 4 3 2 2 2" xfId="25958"/>
    <cellStyle name="Normal 66 4 3 2 3" xfId="25959"/>
    <cellStyle name="Normal 66 4 3 3" xfId="25960"/>
    <cellStyle name="Normal 66 4 3 3 2" xfId="25961"/>
    <cellStyle name="Normal 66 4 3 4" xfId="25962"/>
    <cellStyle name="Normal 66 4 4" xfId="25963"/>
    <cellStyle name="Normal 66 4 4 2" xfId="25964"/>
    <cellStyle name="Normal 66 4 4 2 2" xfId="25965"/>
    <cellStyle name="Normal 66 4 4 3" xfId="25966"/>
    <cellStyle name="Normal 66 4 5" xfId="25967"/>
    <cellStyle name="Normal 66 4 5 2" xfId="25968"/>
    <cellStyle name="Normal 66 4 6" xfId="25969"/>
    <cellStyle name="Normal 66 5" xfId="25970"/>
    <cellStyle name="Normal 66 5 2" xfId="25971"/>
    <cellStyle name="Normal 66 5 2 2" xfId="25972"/>
    <cellStyle name="Normal 66 5 2 2 2" xfId="25973"/>
    <cellStyle name="Normal 66 5 2 2 2 2" xfId="25974"/>
    <cellStyle name="Normal 66 5 2 2 3" xfId="25975"/>
    <cellStyle name="Normal 66 5 2 3" xfId="25976"/>
    <cellStyle name="Normal 66 5 2 3 2" xfId="25977"/>
    <cellStyle name="Normal 66 5 2 4" xfId="25978"/>
    <cellStyle name="Normal 66 5 3" xfId="25979"/>
    <cellStyle name="Normal 66 5 3 2" xfId="25980"/>
    <cellStyle name="Normal 66 5 3 2 2" xfId="25981"/>
    <cellStyle name="Normal 66 5 3 2 2 2" xfId="25982"/>
    <cellStyle name="Normal 66 5 3 2 3" xfId="25983"/>
    <cellStyle name="Normal 66 5 3 3" xfId="25984"/>
    <cellStyle name="Normal 66 5 3 3 2" xfId="25985"/>
    <cellStyle name="Normal 66 5 3 4" xfId="25986"/>
    <cellStyle name="Normal 66 5 4" xfId="25987"/>
    <cellStyle name="Normal 66 5 4 2" xfId="25988"/>
    <cellStyle name="Normal 66 5 4 2 2" xfId="25989"/>
    <cellStyle name="Normal 66 5 4 3" xfId="25990"/>
    <cellStyle name="Normal 66 5 5" xfId="25991"/>
    <cellStyle name="Normal 66 5 5 2" xfId="25992"/>
    <cellStyle name="Normal 66 5 6" xfId="25993"/>
    <cellStyle name="Normal 66 6" xfId="25994"/>
    <cellStyle name="Normal 66 6 2" xfId="25995"/>
    <cellStyle name="Normal 66 6 2 2" xfId="25996"/>
    <cellStyle name="Normal 66 6 2 2 2" xfId="25997"/>
    <cellStyle name="Normal 66 6 2 2 2 2" xfId="25998"/>
    <cellStyle name="Normal 66 6 2 2 3" xfId="25999"/>
    <cellStyle name="Normal 66 6 2 3" xfId="26000"/>
    <cellStyle name="Normal 66 6 2 3 2" xfId="26001"/>
    <cellStyle name="Normal 66 6 2 4" xfId="26002"/>
    <cellStyle name="Normal 66 6 3" xfId="26003"/>
    <cellStyle name="Normal 66 6 3 2" xfId="26004"/>
    <cellStyle name="Normal 66 6 3 2 2" xfId="26005"/>
    <cellStyle name="Normal 66 6 3 2 2 2" xfId="26006"/>
    <cellStyle name="Normal 66 6 3 2 3" xfId="26007"/>
    <cellStyle name="Normal 66 6 3 3" xfId="26008"/>
    <cellStyle name="Normal 66 6 3 3 2" xfId="26009"/>
    <cellStyle name="Normal 66 6 3 4" xfId="26010"/>
    <cellStyle name="Normal 66 6 4" xfId="26011"/>
    <cellStyle name="Normal 66 6 4 2" xfId="26012"/>
    <cellStyle name="Normal 66 6 4 2 2" xfId="26013"/>
    <cellStyle name="Normal 66 6 4 3" xfId="26014"/>
    <cellStyle name="Normal 66 6 5" xfId="26015"/>
    <cellStyle name="Normal 66 6 5 2" xfId="26016"/>
    <cellStyle name="Normal 66 6 6" xfId="26017"/>
    <cellStyle name="Normal 66 7" xfId="26018"/>
    <cellStyle name="Normal 66 7 2" xfId="26019"/>
    <cellStyle name="Normal 66 7 2 2" xfId="26020"/>
    <cellStyle name="Normal 66 7 2 2 2" xfId="26021"/>
    <cellStyle name="Normal 66 7 2 3" xfId="26022"/>
    <cellStyle name="Normal 66 7 3" xfId="26023"/>
    <cellStyle name="Normal 66 7 3 2" xfId="26024"/>
    <cellStyle name="Normal 66 7 4" xfId="26025"/>
    <cellStyle name="Normal 66 8" xfId="26026"/>
    <cellStyle name="Normal 66 8 2" xfId="26027"/>
    <cellStyle name="Normal 66 8 2 2" xfId="26028"/>
    <cellStyle name="Normal 66 8 2 2 2" xfId="26029"/>
    <cellStyle name="Normal 66 8 2 3" xfId="26030"/>
    <cellStyle name="Normal 66 8 3" xfId="26031"/>
    <cellStyle name="Normal 66 8 3 2" xfId="26032"/>
    <cellStyle name="Normal 66 8 4" xfId="26033"/>
    <cellStyle name="Normal 66 9" xfId="26034"/>
    <cellStyle name="Normal 66 9 2" xfId="26035"/>
    <cellStyle name="Normal 66 9 2 2" xfId="26036"/>
    <cellStyle name="Normal 66 9 3" xfId="26037"/>
    <cellStyle name="Normal 67" xfId="26038"/>
    <cellStyle name="Normal 67 2" xfId="26039"/>
    <cellStyle name="Normal 68" xfId="26040"/>
    <cellStyle name="Normal 68 2" xfId="26041"/>
    <cellStyle name="Normal 69" xfId="26042"/>
    <cellStyle name="Normal 69 2" xfId="26043"/>
    <cellStyle name="Normal 7" xfId="26044"/>
    <cellStyle name="Normal 7 10" xfId="26045"/>
    <cellStyle name="Normal 7 11" xfId="26046"/>
    <cellStyle name="Normal 7 11 2" xfId="26047"/>
    <cellStyle name="Normal 7 11 2 2" xfId="26048"/>
    <cellStyle name="Normal 7 11 2 2 2" xfId="26049"/>
    <cellStyle name="Normal 7 11 2 3" xfId="26050"/>
    <cellStyle name="Normal 7 11 3" xfId="26051"/>
    <cellStyle name="Normal 7 11 3 2" xfId="26052"/>
    <cellStyle name="Normal 7 11 4" xfId="26053"/>
    <cellStyle name="Normal 7 12" xfId="26054"/>
    <cellStyle name="Normal 7 12 2" xfId="26055"/>
    <cellStyle name="Normal 7 12 2 2" xfId="26056"/>
    <cellStyle name="Normal 7 12 2 2 2" xfId="26057"/>
    <cellStyle name="Normal 7 12 2 3" xfId="26058"/>
    <cellStyle name="Normal 7 12 3" xfId="26059"/>
    <cellStyle name="Normal 7 12 3 2" xfId="26060"/>
    <cellStyle name="Normal 7 12 4" xfId="26061"/>
    <cellStyle name="Normal 7 13" xfId="26062"/>
    <cellStyle name="Normal 7 13 2" xfId="26063"/>
    <cellStyle name="Normal 7 13 2 2" xfId="26064"/>
    <cellStyle name="Normal 7 13 3" xfId="26065"/>
    <cellStyle name="Normal 7 14" xfId="26066"/>
    <cellStyle name="Normal 7 2" xfId="26067"/>
    <cellStyle name="Normal 7 2 2" xfId="26068"/>
    <cellStyle name="Normal 7 3" xfId="26069"/>
    <cellStyle name="Normal 7 3 2" xfId="26070"/>
    <cellStyle name="Normal 7 4" xfId="26071"/>
    <cellStyle name="Normal 7 4 2" xfId="26072"/>
    <cellStyle name="Normal 7 5" xfId="26073"/>
    <cellStyle name="Normal 7 5 2" xfId="26074"/>
    <cellStyle name="Normal 7 5 3" xfId="26075"/>
    <cellStyle name="Normal 7 6" xfId="26076"/>
    <cellStyle name="Normal 7 7" xfId="26077"/>
    <cellStyle name="Normal 7 7 2" xfId="26078"/>
    <cellStyle name="Normal 7 7 2 2" xfId="26079"/>
    <cellStyle name="Normal 7 7 2 2 2" xfId="26080"/>
    <cellStyle name="Normal 7 7 2 2 2 2" xfId="26081"/>
    <cellStyle name="Normal 7 7 2 2 2 2 2" xfId="26082"/>
    <cellStyle name="Normal 7 7 2 2 2 3" xfId="26083"/>
    <cellStyle name="Normal 7 7 2 2 3" xfId="26084"/>
    <cellStyle name="Normal 7 7 2 2 3 2" xfId="26085"/>
    <cellStyle name="Normal 7 7 2 2 4" xfId="26086"/>
    <cellStyle name="Normal 7 7 2 3" xfId="26087"/>
    <cellStyle name="Normal 7 7 2 3 2" xfId="26088"/>
    <cellStyle name="Normal 7 7 2 3 2 2" xfId="26089"/>
    <cellStyle name="Normal 7 7 2 3 2 2 2" xfId="26090"/>
    <cellStyle name="Normal 7 7 2 3 2 3" xfId="26091"/>
    <cellStyle name="Normal 7 7 2 3 3" xfId="26092"/>
    <cellStyle name="Normal 7 7 2 3 3 2" xfId="26093"/>
    <cellStyle name="Normal 7 7 2 3 4" xfId="26094"/>
    <cellStyle name="Normal 7 7 2 4" xfId="26095"/>
    <cellStyle name="Normal 7 7 2 4 2" xfId="26096"/>
    <cellStyle name="Normal 7 7 2 4 2 2" xfId="26097"/>
    <cellStyle name="Normal 7 7 2 4 3" xfId="26098"/>
    <cellStyle name="Normal 7 7 2 5" xfId="26099"/>
    <cellStyle name="Normal 7 7 2 5 2" xfId="26100"/>
    <cellStyle name="Normal 7 7 2 6" xfId="26101"/>
    <cellStyle name="Normal 7 7 3" xfId="26102"/>
    <cellStyle name="Normal 7 7 3 2" xfId="26103"/>
    <cellStyle name="Normal 7 7 3 2 2" xfId="26104"/>
    <cellStyle name="Normal 7 7 3 2 2 2" xfId="26105"/>
    <cellStyle name="Normal 7 7 3 2 2 2 2" xfId="26106"/>
    <cellStyle name="Normal 7 7 3 2 2 3" xfId="26107"/>
    <cellStyle name="Normal 7 7 3 2 3" xfId="26108"/>
    <cellStyle name="Normal 7 7 3 2 3 2" xfId="26109"/>
    <cellStyle name="Normal 7 7 3 2 4" xfId="26110"/>
    <cellStyle name="Normal 7 7 3 3" xfId="26111"/>
    <cellStyle name="Normal 7 7 3 3 2" xfId="26112"/>
    <cellStyle name="Normal 7 7 3 3 2 2" xfId="26113"/>
    <cellStyle name="Normal 7 7 3 3 2 2 2" xfId="26114"/>
    <cellStyle name="Normal 7 7 3 3 2 3" xfId="26115"/>
    <cellStyle name="Normal 7 7 3 3 3" xfId="26116"/>
    <cellStyle name="Normal 7 7 3 3 3 2" xfId="26117"/>
    <cellStyle name="Normal 7 7 3 3 4" xfId="26118"/>
    <cellStyle name="Normal 7 7 3 4" xfId="26119"/>
    <cellStyle name="Normal 7 7 3 4 2" xfId="26120"/>
    <cellStyle name="Normal 7 7 3 4 2 2" xfId="26121"/>
    <cellStyle name="Normal 7 7 3 4 3" xfId="26122"/>
    <cellStyle name="Normal 7 7 3 5" xfId="26123"/>
    <cellStyle name="Normal 7 7 3 5 2" xfId="26124"/>
    <cellStyle name="Normal 7 7 3 6" xfId="26125"/>
    <cellStyle name="Normal 7 7 4" xfId="26126"/>
    <cellStyle name="Normal 7 7 4 2" xfId="26127"/>
    <cellStyle name="Normal 7 7 4 2 2" xfId="26128"/>
    <cellStyle name="Normal 7 7 4 2 2 2" xfId="26129"/>
    <cellStyle name="Normal 7 7 4 2 2 2 2" xfId="26130"/>
    <cellStyle name="Normal 7 7 4 2 2 3" xfId="26131"/>
    <cellStyle name="Normal 7 7 4 2 3" xfId="26132"/>
    <cellStyle name="Normal 7 7 4 2 3 2" xfId="26133"/>
    <cellStyle name="Normal 7 7 4 2 4" xfId="26134"/>
    <cellStyle name="Normal 7 7 4 3" xfId="26135"/>
    <cellStyle name="Normal 7 7 4 3 2" xfId="26136"/>
    <cellStyle name="Normal 7 7 4 3 2 2" xfId="26137"/>
    <cellStyle name="Normal 7 7 4 3 2 2 2" xfId="26138"/>
    <cellStyle name="Normal 7 7 4 3 2 3" xfId="26139"/>
    <cellStyle name="Normal 7 7 4 3 3" xfId="26140"/>
    <cellStyle name="Normal 7 7 4 3 3 2" xfId="26141"/>
    <cellStyle name="Normal 7 7 4 3 4" xfId="26142"/>
    <cellStyle name="Normal 7 7 4 4" xfId="26143"/>
    <cellStyle name="Normal 7 7 4 4 2" xfId="26144"/>
    <cellStyle name="Normal 7 7 4 4 2 2" xfId="26145"/>
    <cellStyle name="Normal 7 7 4 4 3" xfId="26146"/>
    <cellStyle name="Normal 7 7 4 5" xfId="26147"/>
    <cellStyle name="Normal 7 7 4 5 2" xfId="26148"/>
    <cellStyle name="Normal 7 7 4 6" xfId="26149"/>
    <cellStyle name="Normal 7 7 5" xfId="26150"/>
    <cellStyle name="Normal 7 7 5 2" xfId="26151"/>
    <cellStyle name="Normal 7 7 5 2 2" xfId="26152"/>
    <cellStyle name="Normal 7 7 5 2 2 2" xfId="26153"/>
    <cellStyle name="Normal 7 7 5 2 3" xfId="26154"/>
    <cellStyle name="Normal 7 7 5 3" xfId="26155"/>
    <cellStyle name="Normal 7 7 5 3 2" xfId="26156"/>
    <cellStyle name="Normal 7 7 5 4" xfId="26157"/>
    <cellStyle name="Normal 7 7 6" xfId="26158"/>
    <cellStyle name="Normal 7 7 6 2" xfId="26159"/>
    <cellStyle name="Normal 7 7 6 2 2" xfId="26160"/>
    <cellStyle name="Normal 7 7 6 2 2 2" xfId="26161"/>
    <cellStyle name="Normal 7 7 6 2 3" xfId="26162"/>
    <cellStyle name="Normal 7 7 6 3" xfId="26163"/>
    <cellStyle name="Normal 7 7 6 3 2" xfId="26164"/>
    <cellStyle name="Normal 7 7 6 4" xfId="26165"/>
    <cellStyle name="Normal 7 7 7" xfId="26166"/>
    <cellStyle name="Normal 7 7 7 2" xfId="26167"/>
    <cellStyle name="Normal 7 7 7 2 2" xfId="26168"/>
    <cellStyle name="Normal 7 7 7 3" xfId="26169"/>
    <cellStyle name="Normal 7 7 8" xfId="26170"/>
    <cellStyle name="Normal 7 7 8 2" xfId="26171"/>
    <cellStyle name="Normal 7 7 9" xfId="26172"/>
    <cellStyle name="Normal 7 8" xfId="26173"/>
    <cellStyle name="Normal 7 8 2" xfId="26174"/>
    <cellStyle name="Normal 7 8 2 2" xfId="26175"/>
    <cellStyle name="Normal 7 8 2 2 2" xfId="26176"/>
    <cellStyle name="Normal 7 8 2 2 2 2" xfId="26177"/>
    <cellStyle name="Normal 7 8 2 2 2 2 2" xfId="26178"/>
    <cellStyle name="Normal 7 8 2 2 2 3" xfId="26179"/>
    <cellStyle name="Normal 7 8 2 2 3" xfId="26180"/>
    <cellStyle name="Normal 7 8 2 2 3 2" xfId="26181"/>
    <cellStyle name="Normal 7 8 2 2 4" xfId="26182"/>
    <cellStyle name="Normal 7 8 2 3" xfId="26183"/>
    <cellStyle name="Normal 7 8 2 3 2" xfId="26184"/>
    <cellStyle name="Normal 7 8 2 3 2 2" xfId="26185"/>
    <cellStyle name="Normal 7 8 2 3 2 2 2" xfId="26186"/>
    <cellStyle name="Normal 7 8 2 3 2 3" xfId="26187"/>
    <cellStyle name="Normal 7 8 2 3 3" xfId="26188"/>
    <cellStyle name="Normal 7 8 2 3 3 2" xfId="26189"/>
    <cellStyle name="Normal 7 8 2 3 4" xfId="26190"/>
    <cellStyle name="Normal 7 8 2 4" xfId="26191"/>
    <cellStyle name="Normal 7 8 2 4 2" xfId="26192"/>
    <cellStyle name="Normal 7 8 2 4 2 2" xfId="26193"/>
    <cellStyle name="Normal 7 8 2 4 3" xfId="26194"/>
    <cellStyle name="Normal 7 8 2 5" xfId="26195"/>
    <cellStyle name="Normal 7 8 2 5 2" xfId="26196"/>
    <cellStyle name="Normal 7 8 2 6" xfId="26197"/>
    <cellStyle name="Normal 7 8 3" xfId="26198"/>
    <cellStyle name="Normal 7 8 3 2" xfId="26199"/>
    <cellStyle name="Normal 7 8 3 2 2" xfId="26200"/>
    <cellStyle name="Normal 7 8 3 2 2 2" xfId="26201"/>
    <cellStyle name="Normal 7 8 3 2 2 2 2" xfId="26202"/>
    <cellStyle name="Normal 7 8 3 2 2 3" xfId="26203"/>
    <cellStyle name="Normal 7 8 3 2 3" xfId="26204"/>
    <cellStyle name="Normal 7 8 3 2 3 2" xfId="26205"/>
    <cellStyle name="Normal 7 8 3 2 4" xfId="26206"/>
    <cellStyle name="Normal 7 8 3 3" xfId="26207"/>
    <cellStyle name="Normal 7 8 3 3 2" xfId="26208"/>
    <cellStyle name="Normal 7 8 3 3 2 2" xfId="26209"/>
    <cellStyle name="Normal 7 8 3 3 2 2 2" xfId="26210"/>
    <cellStyle name="Normal 7 8 3 3 2 3" xfId="26211"/>
    <cellStyle name="Normal 7 8 3 3 3" xfId="26212"/>
    <cellStyle name="Normal 7 8 3 3 3 2" xfId="26213"/>
    <cellStyle name="Normal 7 8 3 3 4" xfId="26214"/>
    <cellStyle name="Normal 7 8 3 4" xfId="26215"/>
    <cellStyle name="Normal 7 8 3 4 2" xfId="26216"/>
    <cellStyle name="Normal 7 8 3 4 2 2" xfId="26217"/>
    <cellStyle name="Normal 7 8 3 4 3" xfId="26218"/>
    <cellStyle name="Normal 7 8 3 5" xfId="26219"/>
    <cellStyle name="Normal 7 8 3 5 2" xfId="26220"/>
    <cellStyle name="Normal 7 8 3 6" xfId="26221"/>
    <cellStyle name="Normal 7 8 4" xfId="26222"/>
    <cellStyle name="Normal 7 8 4 2" xfId="26223"/>
    <cellStyle name="Normal 7 8 4 2 2" xfId="26224"/>
    <cellStyle name="Normal 7 8 4 2 2 2" xfId="26225"/>
    <cellStyle name="Normal 7 8 4 2 2 2 2" xfId="26226"/>
    <cellStyle name="Normal 7 8 4 2 2 3" xfId="26227"/>
    <cellStyle name="Normal 7 8 4 2 3" xfId="26228"/>
    <cellStyle name="Normal 7 8 4 2 3 2" xfId="26229"/>
    <cellStyle name="Normal 7 8 4 2 4" xfId="26230"/>
    <cellStyle name="Normal 7 8 4 3" xfId="26231"/>
    <cellStyle name="Normal 7 8 4 3 2" xfId="26232"/>
    <cellStyle name="Normal 7 8 4 3 2 2" xfId="26233"/>
    <cellStyle name="Normal 7 8 4 3 2 2 2" xfId="26234"/>
    <cellStyle name="Normal 7 8 4 3 2 3" xfId="26235"/>
    <cellStyle name="Normal 7 8 4 3 3" xfId="26236"/>
    <cellStyle name="Normal 7 8 4 3 3 2" xfId="26237"/>
    <cellStyle name="Normal 7 8 4 3 4" xfId="26238"/>
    <cellStyle name="Normal 7 8 4 4" xfId="26239"/>
    <cellStyle name="Normal 7 8 4 4 2" xfId="26240"/>
    <cellStyle name="Normal 7 8 4 4 2 2" xfId="26241"/>
    <cellStyle name="Normal 7 8 4 4 3" xfId="26242"/>
    <cellStyle name="Normal 7 8 4 5" xfId="26243"/>
    <cellStyle name="Normal 7 8 4 5 2" xfId="26244"/>
    <cellStyle name="Normal 7 8 4 6" xfId="26245"/>
    <cellStyle name="Normal 7 8 5" xfId="26246"/>
    <cellStyle name="Normal 7 8 5 2" xfId="26247"/>
    <cellStyle name="Normal 7 8 5 2 2" xfId="26248"/>
    <cellStyle name="Normal 7 8 5 2 2 2" xfId="26249"/>
    <cellStyle name="Normal 7 8 5 2 3" xfId="26250"/>
    <cellStyle name="Normal 7 8 5 3" xfId="26251"/>
    <cellStyle name="Normal 7 8 5 3 2" xfId="26252"/>
    <cellStyle name="Normal 7 8 5 4" xfId="26253"/>
    <cellStyle name="Normal 7 8 6" xfId="26254"/>
    <cellStyle name="Normal 7 8 6 2" xfId="26255"/>
    <cellStyle name="Normal 7 8 6 2 2" xfId="26256"/>
    <cellStyle name="Normal 7 8 6 2 2 2" xfId="26257"/>
    <cellStyle name="Normal 7 8 6 2 3" xfId="26258"/>
    <cellStyle name="Normal 7 8 6 3" xfId="26259"/>
    <cellStyle name="Normal 7 8 6 3 2" xfId="26260"/>
    <cellStyle name="Normal 7 8 6 4" xfId="26261"/>
    <cellStyle name="Normal 7 8 7" xfId="26262"/>
    <cellStyle name="Normal 7 8 7 2" xfId="26263"/>
    <cellStyle name="Normal 7 8 7 2 2" xfId="26264"/>
    <cellStyle name="Normal 7 8 7 3" xfId="26265"/>
    <cellStyle name="Normal 7 8 8" xfId="26266"/>
    <cellStyle name="Normal 7 8 8 2" xfId="26267"/>
    <cellStyle name="Normal 7 8 9" xfId="26268"/>
    <cellStyle name="Normal 7 9" xfId="26269"/>
    <cellStyle name="Normal 7 9 2" xfId="26270"/>
    <cellStyle name="Normal 7 9 2 2" xfId="26271"/>
    <cellStyle name="Normal 7 9 2 2 2" xfId="26272"/>
    <cellStyle name="Normal 7 9 2 2 2 2" xfId="26273"/>
    <cellStyle name="Normal 7 9 2 2 2 2 2" xfId="26274"/>
    <cellStyle name="Normal 7 9 2 2 2 3" xfId="26275"/>
    <cellStyle name="Normal 7 9 2 2 3" xfId="26276"/>
    <cellStyle name="Normal 7 9 2 2 3 2" xfId="26277"/>
    <cellStyle name="Normal 7 9 2 2 4" xfId="26278"/>
    <cellStyle name="Normal 7 9 2 3" xfId="26279"/>
    <cellStyle name="Normal 7 9 2 3 2" xfId="26280"/>
    <cellStyle name="Normal 7 9 2 3 2 2" xfId="26281"/>
    <cellStyle name="Normal 7 9 2 3 2 2 2" xfId="26282"/>
    <cellStyle name="Normal 7 9 2 3 2 3" xfId="26283"/>
    <cellStyle name="Normal 7 9 2 3 3" xfId="26284"/>
    <cellStyle name="Normal 7 9 2 3 3 2" xfId="26285"/>
    <cellStyle name="Normal 7 9 2 3 4" xfId="26286"/>
    <cellStyle name="Normal 7 9 2 4" xfId="26287"/>
    <cellStyle name="Normal 7 9 2 4 2" xfId="26288"/>
    <cellStyle name="Normal 7 9 2 4 2 2" xfId="26289"/>
    <cellStyle name="Normal 7 9 2 4 3" xfId="26290"/>
    <cellStyle name="Normal 7 9 2 5" xfId="26291"/>
    <cellStyle name="Normal 7 9 2 5 2" xfId="26292"/>
    <cellStyle name="Normal 7 9 2 6" xfId="26293"/>
    <cellStyle name="Normal 7 9 3" xfId="26294"/>
    <cellStyle name="Normal 7 9 3 2" xfId="26295"/>
    <cellStyle name="Normal 7 9 3 2 2" xfId="26296"/>
    <cellStyle name="Normal 7 9 3 2 2 2" xfId="26297"/>
    <cellStyle name="Normal 7 9 3 2 2 2 2" xfId="26298"/>
    <cellStyle name="Normal 7 9 3 2 2 3" xfId="26299"/>
    <cellStyle name="Normal 7 9 3 2 3" xfId="26300"/>
    <cellStyle name="Normal 7 9 3 2 3 2" xfId="26301"/>
    <cellStyle name="Normal 7 9 3 2 4" xfId="26302"/>
    <cellStyle name="Normal 7 9 3 3" xfId="26303"/>
    <cellStyle name="Normal 7 9 3 3 2" xfId="26304"/>
    <cellStyle name="Normal 7 9 3 3 2 2" xfId="26305"/>
    <cellStyle name="Normal 7 9 3 3 2 2 2" xfId="26306"/>
    <cellStyle name="Normal 7 9 3 3 2 3" xfId="26307"/>
    <cellStyle name="Normal 7 9 3 3 3" xfId="26308"/>
    <cellStyle name="Normal 7 9 3 3 3 2" xfId="26309"/>
    <cellStyle name="Normal 7 9 3 3 4" xfId="26310"/>
    <cellStyle name="Normal 7 9 3 4" xfId="26311"/>
    <cellStyle name="Normal 7 9 3 4 2" xfId="26312"/>
    <cellStyle name="Normal 7 9 3 4 2 2" xfId="26313"/>
    <cellStyle name="Normal 7 9 3 4 3" xfId="26314"/>
    <cellStyle name="Normal 7 9 3 5" xfId="26315"/>
    <cellStyle name="Normal 7 9 3 5 2" xfId="26316"/>
    <cellStyle name="Normal 7 9 3 6" xfId="26317"/>
    <cellStyle name="Normal 7 9 4" xfId="26318"/>
    <cellStyle name="Normal 7 9 4 2" xfId="26319"/>
    <cellStyle name="Normal 7 9 4 2 2" xfId="26320"/>
    <cellStyle name="Normal 7 9 4 2 2 2" xfId="26321"/>
    <cellStyle name="Normal 7 9 4 2 2 2 2" xfId="26322"/>
    <cellStyle name="Normal 7 9 4 2 2 3" xfId="26323"/>
    <cellStyle name="Normal 7 9 4 2 3" xfId="26324"/>
    <cellStyle name="Normal 7 9 4 2 3 2" xfId="26325"/>
    <cellStyle name="Normal 7 9 4 2 4" xfId="26326"/>
    <cellStyle name="Normal 7 9 4 3" xfId="26327"/>
    <cellStyle name="Normal 7 9 4 3 2" xfId="26328"/>
    <cellStyle name="Normal 7 9 4 3 2 2" xfId="26329"/>
    <cellStyle name="Normal 7 9 4 3 2 2 2" xfId="26330"/>
    <cellStyle name="Normal 7 9 4 3 2 3" xfId="26331"/>
    <cellStyle name="Normal 7 9 4 3 3" xfId="26332"/>
    <cellStyle name="Normal 7 9 4 3 3 2" xfId="26333"/>
    <cellStyle name="Normal 7 9 4 3 4" xfId="26334"/>
    <cellStyle name="Normal 7 9 4 4" xfId="26335"/>
    <cellStyle name="Normal 7 9 4 4 2" xfId="26336"/>
    <cellStyle name="Normal 7 9 4 4 2 2" xfId="26337"/>
    <cellStyle name="Normal 7 9 4 4 3" xfId="26338"/>
    <cellStyle name="Normal 7 9 4 5" xfId="26339"/>
    <cellStyle name="Normal 7 9 4 5 2" xfId="26340"/>
    <cellStyle name="Normal 7 9 4 6" xfId="26341"/>
    <cellStyle name="Normal 7 9 5" xfId="26342"/>
    <cellStyle name="Normal 7 9 5 2" xfId="26343"/>
    <cellStyle name="Normal 7 9 5 2 2" xfId="26344"/>
    <cellStyle name="Normal 7 9 5 2 2 2" xfId="26345"/>
    <cellStyle name="Normal 7 9 5 2 3" xfId="26346"/>
    <cellStyle name="Normal 7 9 5 3" xfId="26347"/>
    <cellStyle name="Normal 7 9 5 3 2" xfId="26348"/>
    <cellStyle name="Normal 7 9 5 4" xfId="26349"/>
    <cellStyle name="Normal 7 9 6" xfId="26350"/>
    <cellStyle name="Normal 7 9 6 2" xfId="26351"/>
    <cellStyle name="Normal 7 9 6 2 2" xfId="26352"/>
    <cellStyle name="Normal 7 9 6 2 2 2" xfId="26353"/>
    <cellStyle name="Normal 7 9 6 2 3" xfId="26354"/>
    <cellStyle name="Normal 7 9 6 3" xfId="26355"/>
    <cellStyle name="Normal 7 9 6 3 2" xfId="26356"/>
    <cellStyle name="Normal 7 9 6 4" xfId="26357"/>
    <cellStyle name="Normal 7 9 7" xfId="26358"/>
    <cellStyle name="Normal 7 9 7 2" xfId="26359"/>
    <cellStyle name="Normal 7 9 7 2 2" xfId="26360"/>
    <cellStyle name="Normal 7 9 7 3" xfId="26361"/>
    <cellStyle name="Normal 7 9 8" xfId="26362"/>
    <cellStyle name="Normal 7 9 8 2" xfId="26363"/>
    <cellStyle name="Normal 7 9 9" xfId="26364"/>
    <cellStyle name="Normal 70" xfId="26365"/>
    <cellStyle name="Normal 70 2" xfId="26366"/>
    <cellStyle name="Normal 71" xfId="26367"/>
    <cellStyle name="Normal 72" xfId="26368"/>
    <cellStyle name="Normal 72 2" xfId="26369"/>
    <cellStyle name="Normal 72 2 2" xfId="26370"/>
    <cellStyle name="Normal 72 2 2 2" xfId="26371"/>
    <cellStyle name="Normal 72 2 2 2 2" xfId="26372"/>
    <cellStyle name="Normal 72 2 2 2 2 2" xfId="26373"/>
    <cellStyle name="Normal 72 2 2 2 2 2 2" xfId="26374"/>
    <cellStyle name="Normal 72 2 2 2 2 3" xfId="26375"/>
    <cellStyle name="Normal 72 2 2 2 3" xfId="26376"/>
    <cellStyle name="Normal 72 2 2 2 3 2" xfId="26377"/>
    <cellStyle name="Normal 72 2 2 2 4" xfId="26378"/>
    <cellStyle name="Normal 72 2 2 3" xfId="26379"/>
    <cellStyle name="Normal 72 2 2 3 2" xfId="26380"/>
    <cellStyle name="Normal 72 2 2 3 2 2" xfId="26381"/>
    <cellStyle name="Normal 72 2 2 3 2 2 2" xfId="26382"/>
    <cellStyle name="Normal 72 2 2 3 2 3" xfId="26383"/>
    <cellStyle name="Normal 72 2 2 3 3" xfId="26384"/>
    <cellStyle name="Normal 72 2 2 3 3 2" xfId="26385"/>
    <cellStyle name="Normal 72 2 2 3 4" xfId="26386"/>
    <cellStyle name="Normal 72 2 2 4" xfId="26387"/>
    <cellStyle name="Normal 72 2 2 4 2" xfId="26388"/>
    <cellStyle name="Normal 72 2 2 4 2 2" xfId="26389"/>
    <cellStyle name="Normal 72 2 2 4 3" xfId="26390"/>
    <cellStyle name="Normal 72 2 2 5" xfId="26391"/>
    <cellStyle name="Normal 72 2 2 5 2" xfId="26392"/>
    <cellStyle name="Normal 72 2 2 6" xfId="26393"/>
    <cellStyle name="Normal 72 2 3" xfId="26394"/>
    <cellStyle name="Normal 72 2 3 2" xfId="26395"/>
    <cellStyle name="Normal 72 2 3 2 2" xfId="26396"/>
    <cellStyle name="Normal 72 2 3 2 2 2" xfId="26397"/>
    <cellStyle name="Normal 72 2 3 2 2 2 2" xfId="26398"/>
    <cellStyle name="Normal 72 2 3 2 2 3" xfId="26399"/>
    <cellStyle name="Normal 72 2 3 2 3" xfId="26400"/>
    <cellStyle name="Normal 72 2 3 2 3 2" xfId="26401"/>
    <cellStyle name="Normal 72 2 3 2 4" xfId="26402"/>
    <cellStyle name="Normal 72 2 3 3" xfId="26403"/>
    <cellStyle name="Normal 72 2 3 3 2" xfId="26404"/>
    <cellStyle name="Normal 72 2 3 3 2 2" xfId="26405"/>
    <cellStyle name="Normal 72 2 3 3 2 2 2" xfId="26406"/>
    <cellStyle name="Normal 72 2 3 3 2 3" xfId="26407"/>
    <cellStyle name="Normal 72 2 3 3 3" xfId="26408"/>
    <cellStyle name="Normal 72 2 3 3 3 2" xfId="26409"/>
    <cellStyle name="Normal 72 2 3 3 4" xfId="26410"/>
    <cellStyle name="Normal 72 2 3 4" xfId="26411"/>
    <cellStyle name="Normal 72 2 3 4 2" xfId="26412"/>
    <cellStyle name="Normal 72 2 3 4 2 2" xfId="26413"/>
    <cellStyle name="Normal 72 2 3 4 3" xfId="26414"/>
    <cellStyle name="Normal 72 2 3 5" xfId="26415"/>
    <cellStyle name="Normal 72 2 3 5 2" xfId="26416"/>
    <cellStyle name="Normal 72 2 3 6" xfId="26417"/>
    <cellStyle name="Normal 72 2 4" xfId="26418"/>
    <cellStyle name="Normal 72 2 4 2" xfId="26419"/>
    <cellStyle name="Normal 72 2 4 2 2" xfId="26420"/>
    <cellStyle name="Normal 72 2 4 2 2 2" xfId="26421"/>
    <cellStyle name="Normal 72 2 4 2 2 2 2" xfId="26422"/>
    <cellStyle name="Normal 72 2 4 2 2 3" xfId="26423"/>
    <cellStyle name="Normal 72 2 4 2 3" xfId="26424"/>
    <cellStyle name="Normal 72 2 4 2 3 2" xfId="26425"/>
    <cellStyle name="Normal 72 2 4 2 4" xfId="26426"/>
    <cellStyle name="Normal 72 2 4 3" xfId="26427"/>
    <cellStyle name="Normal 72 2 4 3 2" xfId="26428"/>
    <cellStyle name="Normal 72 2 4 3 2 2" xfId="26429"/>
    <cellStyle name="Normal 72 2 4 3 2 2 2" xfId="26430"/>
    <cellStyle name="Normal 72 2 4 3 2 3" xfId="26431"/>
    <cellStyle name="Normal 72 2 4 3 3" xfId="26432"/>
    <cellStyle name="Normal 72 2 4 3 3 2" xfId="26433"/>
    <cellStyle name="Normal 72 2 4 3 4" xfId="26434"/>
    <cellStyle name="Normal 72 2 4 4" xfId="26435"/>
    <cellStyle name="Normal 72 2 4 4 2" xfId="26436"/>
    <cellStyle name="Normal 72 2 4 4 2 2" xfId="26437"/>
    <cellStyle name="Normal 72 2 4 4 3" xfId="26438"/>
    <cellStyle name="Normal 72 2 4 5" xfId="26439"/>
    <cellStyle name="Normal 72 2 4 5 2" xfId="26440"/>
    <cellStyle name="Normal 72 2 4 6" xfId="26441"/>
    <cellStyle name="Normal 72 2 5" xfId="26442"/>
    <cellStyle name="Normal 72 2 5 2" xfId="26443"/>
    <cellStyle name="Normal 72 2 5 2 2" xfId="26444"/>
    <cellStyle name="Normal 72 2 5 2 2 2" xfId="26445"/>
    <cellStyle name="Normal 72 2 5 2 2 2 2" xfId="26446"/>
    <cellStyle name="Normal 72 2 5 2 2 3" xfId="26447"/>
    <cellStyle name="Normal 72 2 5 2 3" xfId="26448"/>
    <cellStyle name="Normal 72 2 5 2 3 2" xfId="26449"/>
    <cellStyle name="Normal 72 2 5 2 4" xfId="26450"/>
    <cellStyle name="Normal 72 2 5 3" xfId="26451"/>
    <cellStyle name="Normal 72 2 5 3 2" xfId="26452"/>
    <cellStyle name="Normal 72 2 5 3 2 2" xfId="26453"/>
    <cellStyle name="Normal 72 2 5 3 2 2 2" xfId="26454"/>
    <cellStyle name="Normal 72 2 5 3 2 3" xfId="26455"/>
    <cellStyle name="Normal 72 2 5 3 3" xfId="26456"/>
    <cellStyle name="Normal 72 2 5 3 3 2" xfId="26457"/>
    <cellStyle name="Normal 72 2 5 3 4" xfId="26458"/>
    <cellStyle name="Normal 72 2 5 4" xfId="26459"/>
    <cellStyle name="Normal 72 2 5 4 2" xfId="26460"/>
    <cellStyle name="Normal 72 2 5 4 2 2" xfId="26461"/>
    <cellStyle name="Normal 72 2 5 4 3" xfId="26462"/>
    <cellStyle name="Normal 72 2 5 5" xfId="26463"/>
    <cellStyle name="Normal 72 2 5 5 2" xfId="26464"/>
    <cellStyle name="Normal 72 2 5 6" xfId="26465"/>
    <cellStyle name="Normal 72 2 6" xfId="26466"/>
    <cellStyle name="Normal 72 2 6 2" xfId="26467"/>
    <cellStyle name="Normal 72 2 7" xfId="26468"/>
    <cellStyle name="Normal 72 3" xfId="26469"/>
    <cellStyle name="Normal 72 3 2" xfId="26470"/>
    <cellStyle name="Normal 72 3 2 2" xfId="26471"/>
    <cellStyle name="Normal 72 3 2 2 2" xfId="26472"/>
    <cellStyle name="Normal 72 3 2 2 2 2" xfId="26473"/>
    <cellStyle name="Normal 72 3 2 2 3" xfId="26474"/>
    <cellStyle name="Normal 72 3 2 3" xfId="26475"/>
    <cellStyle name="Normal 72 3 2 3 2" xfId="26476"/>
    <cellStyle name="Normal 72 3 2 4" xfId="26477"/>
    <cellStyle name="Normal 72 3 3" xfId="26478"/>
    <cellStyle name="Normal 72 3 3 2" xfId="26479"/>
    <cellStyle name="Normal 72 3 3 2 2" xfId="26480"/>
    <cellStyle name="Normal 72 3 3 2 2 2" xfId="26481"/>
    <cellStyle name="Normal 72 3 3 2 3" xfId="26482"/>
    <cellStyle name="Normal 72 3 3 3" xfId="26483"/>
    <cellStyle name="Normal 72 3 3 3 2" xfId="26484"/>
    <cellStyle name="Normal 72 3 3 4" xfId="26485"/>
    <cellStyle name="Normal 72 3 4" xfId="26486"/>
    <cellStyle name="Normal 72 3 4 2" xfId="26487"/>
    <cellStyle name="Normal 72 3 4 2 2" xfId="26488"/>
    <cellStyle name="Normal 72 3 4 3" xfId="26489"/>
    <cellStyle name="Normal 72 3 5" xfId="26490"/>
    <cellStyle name="Normal 72 3 5 2" xfId="26491"/>
    <cellStyle name="Normal 72 3 6" xfId="26492"/>
    <cellStyle name="Normal 72 4" xfId="26493"/>
    <cellStyle name="Normal 72 4 2" xfId="26494"/>
    <cellStyle name="Normal 72 4 2 2" xfId="26495"/>
    <cellStyle name="Normal 72 4 2 2 2" xfId="26496"/>
    <cellStyle name="Normal 72 4 2 3" xfId="26497"/>
    <cellStyle name="Normal 72 4 3" xfId="26498"/>
    <cellStyle name="Normal 72 4 3 2" xfId="26499"/>
    <cellStyle name="Normal 72 4 4" xfId="26500"/>
    <cellStyle name="Normal 72 5" xfId="26501"/>
    <cellStyle name="Normal 72 5 2" xfId="26502"/>
    <cellStyle name="Normal 72 5 2 2" xfId="26503"/>
    <cellStyle name="Normal 72 5 2 2 2" xfId="26504"/>
    <cellStyle name="Normal 72 5 2 3" xfId="26505"/>
    <cellStyle name="Normal 72 5 3" xfId="26506"/>
    <cellStyle name="Normal 72 5 3 2" xfId="26507"/>
    <cellStyle name="Normal 72 5 4" xfId="26508"/>
    <cellStyle name="Normal 72 6" xfId="26509"/>
    <cellStyle name="Normal 72 6 2" xfId="26510"/>
    <cellStyle name="Normal 72 6 2 2" xfId="26511"/>
    <cellStyle name="Normal 72 6 3" xfId="26512"/>
    <cellStyle name="Normal 73" xfId="26513"/>
    <cellStyle name="Normal 74" xfId="26514"/>
    <cellStyle name="Normal 75" xfId="26515"/>
    <cellStyle name="Normal 76" xfId="26516"/>
    <cellStyle name="Normal 77" xfId="26517"/>
    <cellStyle name="Normal 78" xfId="26518"/>
    <cellStyle name="Normal 79" xfId="26519"/>
    <cellStyle name="Normal 8" xfId="80"/>
    <cellStyle name="Normal 8 10" xfId="26520"/>
    <cellStyle name="Normal 8 10 2" xfId="26521"/>
    <cellStyle name="Normal 8 11" xfId="26522"/>
    <cellStyle name="Normal 8 2" xfId="26523"/>
    <cellStyle name="Normal 8 2 2" xfId="26524"/>
    <cellStyle name="Normal 8 3" xfId="81"/>
    <cellStyle name="Normal 8 3 2" xfId="26525"/>
    <cellStyle name="Normal 8 4" xfId="26526"/>
    <cellStyle name="Normal 8 4 2" xfId="26527"/>
    <cellStyle name="Normal 8 5" xfId="26528"/>
    <cellStyle name="Normal 8 6" xfId="26529"/>
    <cellStyle name="Normal 8 7" xfId="26530"/>
    <cellStyle name="Normal 8 7 2" xfId="26531"/>
    <cellStyle name="Normal 8 7 2 2" xfId="26532"/>
    <cellStyle name="Normal 8 7 2 2 2" xfId="26533"/>
    <cellStyle name="Normal 8 7 2 3" xfId="26534"/>
    <cellStyle name="Normal 8 7 3" xfId="26535"/>
    <cellStyle name="Normal 8 7 3 2" xfId="26536"/>
    <cellStyle name="Normal 8 7 4" xfId="26537"/>
    <cellStyle name="Normal 8 8" xfId="26538"/>
    <cellStyle name="Normal 8 8 2" xfId="26539"/>
    <cellStyle name="Normal 8 8 2 2" xfId="26540"/>
    <cellStyle name="Normal 8 8 2 2 2" xfId="26541"/>
    <cellStyle name="Normal 8 8 2 3" xfId="26542"/>
    <cellStyle name="Normal 8 8 3" xfId="26543"/>
    <cellStyle name="Normal 8 8 3 2" xfId="26544"/>
    <cellStyle name="Normal 8 8 4" xfId="26545"/>
    <cellStyle name="Normal 8 9" xfId="26546"/>
    <cellStyle name="Normal 8 9 2" xfId="26547"/>
    <cellStyle name="Normal 8 9 2 2" xfId="26548"/>
    <cellStyle name="Normal 8 9 3" xfId="26549"/>
    <cellStyle name="Normal 8_7F" xfId="26550"/>
    <cellStyle name="Normal 80" xfId="26551"/>
    <cellStyle name="Normal 81" xfId="26552"/>
    <cellStyle name="Normal 81 2" xfId="26553"/>
    <cellStyle name="Normal 81 3" xfId="26554"/>
    <cellStyle name="Normal 81 3 2" xfId="26555"/>
    <cellStyle name="Normal 81 3 2 2" xfId="26556"/>
    <cellStyle name="Normal 81 3 2 2 2" xfId="26557"/>
    <cellStyle name="Normal 81 3 2 3" xfId="26558"/>
    <cellStyle name="Normal 81 3 3" xfId="26559"/>
    <cellStyle name="Normal 81 3 3 2" xfId="26560"/>
    <cellStyle name="Normal 81 3 4" xfId="26561"/>
    <cellStyle name="Normal 81 4" xfId="26562"/>
    <cellStyle name="Normal 81 4 2" xfId="26563"/>
    <cellStyle name="Normal 81 4 2 2" xfId="26564"/>
    <cellStyle name="Normal 81 4 2 2 2" xfId="26565"/>
    <cellStyle name="Normal 81 4 2 3" xfId="26566"/>
    <cellStyle name="Normal 81 4 3" xfId="26567"/>
    <cellStyle name="Normal 81 4 3 2" xfId="26568"/>
    <cellStyle name="Normal 81 4 4" xfId="26569"/>
    <cellStyle name="Normal 81 5" xfId="26570"/>
    <cellStyle name="Normal 81 5 2" xfId="26571"/>
    <cellStyle name="Normal 81 5 2 2" xfId="26572"/>
    <cellStyle name="Normal 81 5 3" xfId="26573"/>
    <cellStyle name="Normal 82" xfId="26574"/>
    <cellStyle name="Normal 82 2" xfId="26575"/>
    <cellStyle name="Normal 82 3" xfId="26576"/>
    <cellStyle name="Normal 82 3 2" xfId="26577"/>
    <cellStyle name="Normal 82 3 2 2" xfId="26578"/>
    <cellStyle name="Normal 82 3 2 2 2" xfId="26579"/>
    <cellStyle name="Normal 82 3 2 3" xfId="26580"/>
    <cellStyle name="Normal 82 3 3" xfId="26581"/>
    <cellStyle name="Normal 82 3 3 2" xfId="26582"/>
    <cellStyle name="Normal 82 3 4" xfId="26583"/>
    <cellStyle name="Normal 82 4" xfId="26584"/>
    <cellStyle name="Normal 82 4 2" xfId="26585"/>
    <cellStyle name="Normal 82 4 2 2" xfId="26586"/>
    <cellStyle name="Normal 82 4 2 2 2" xfId="26587"/>
    <cellStyle name="Normal 82 4 2 3" xfId="26588"/>
    <cellStyle name="Normal 82 4 3" xfId="26589"/>
    <cellStyle name="Normal 82 4 3 2" xfId="26590"/>
    <cellStyle name="Normal 82 4 4" xfId="26591"/>
    <cellStyle name="Normal 82 5" xfId="26592"/>
    <cellStyle name="Normal 82 5 2" xfId="26593"/>
    <cellStyle name="Normal 82 5 2 2" xfId="26594"/>
    <cellStyle name="Normal 82 5 3" xfId="26595"/>
    <cellStyle name="Normal 83" xfId="26596"/>
    <cellStyle name="Normal 83 2" xfId="26597"/>
    <cellStyle name="Normal 83 3" xfId="26598"/>
    <cellStyle name="Normal 83 3 2" xfId="26599"/>
    <cellStyle name="Normal 83 3 2 2" xfId="26600"/>
    <cellStyle name="Normal 83 3 2 2 2" xfId="26601"/>
    <cellStyle name="Normal 83 3 2 2 2 2" xfId="26602"/>
    <cellStyle name="Normal 83 3 2 2 3" xfId="26603"/>
    <cellStyle name="Normal 83 3 2 3" xfId="26604"/>
    <cellStyle name="Normal 83 3 2 3 2" xfId="26605"/>
    <cellStyle name="Normal 83 3 2 4" xfId="26606"/>
    <cellStyle name="Normal 83 3 3" xfId="26607"/>
    <cellStyle name="Normal 83 3 3 2" xfId="26608"/>
    <cellStyle name="Normal 83 3 3 2 2" xfId="26609"/>
    <cellStyle name="Normal 83 3 3 2 2 2" xfId="26610"/>
    <cellStyle name="Normal 83 3 3 2 3" xfId="26611"/>
    <cellStyle name="Normal 83 3 3 3" xfId="26612"/>
    <cellStyle name="Normal 83 3 3 3 2" xfId="26613"/>
    <cellStyle name="Normal 83 3 3 4" xfId="26614"/>
    <cellStyle name="Normal 83 3 4" xfId="26615"/>
    <cellStyle name="Normal 83 3 4 2" xfId="26616"/>
    <cellStyle name="Normal 83 3 4 2 2" xfId="26617"/>
    <cellStyle name="Normal 83 3 4 3" xfId="26618"/>
    <cellStyle name="Normal 83 3 5" xfId="26619"/>
    <cellStyle name="Normal 83 3 5 2" xfId="26620"/>
    <cellStyle name="Normal 83 3 6" xfId="26621"/>
    <cellStyle name="Normal 83 4" xfId="26622"/>
    <cellStyle name="Normal 83 4 2" xfId="26623"/>
    <cellStyle name="Normal 83 4 2 2" xfId="26624"/>
    <cellStyle name="Normal 83 4 2 2 2" xfId="26625"/>
    <cellStyle name="Normal 83 4 2 3" xfId="26626"/>
    <cellStyle name="Normal 83 4 3" xfId="26627"/>
    <cellStyle name="Normal 83 4 3 2" xfId="26628"/>
    <cellStyle name="Normal 83 4 4" xfId="26629"/>
    <cellStyle name="Normal 83 5" xfId="26630"/>
    <cellStyle name="Normal 83 5 2" xfId="26631"/>
    <cellStyle name="Normal 83 5 2 2" xfId="26632"/>
    <cellStyle name="Normal 83 5 2 2 2" xfId="26633"/>
    <cellStyle name="Normal 83 5 2 3" xfId="26634"/>
    <cellStyle name="Normal 83 5 3" xfId="26635"/>
    <cellStyle name="Normal 83 5 3 2" xfId="26636"/>
    <cellStyle name="Normal 83 5 4" xfId="26637"/>
    <cellStyle name="Normal 83 6" xfId="26638"/>
    <cellStyle name="Normal 83 6 2" xfId="26639"/>
    <cellStyle name="Normal 83 6 2 2" xfId="26640"/>
    <cellStyle name="Normal 83 6 3" xfId="26641"/>
    <cellStyle name="Normal 84" xfId="26642"/>
    <cellStyle name="Normal 84 2" xfId="26643"/>
    <cellStyle name="Normal 84 3" xfId="26644"/>
    <cellStyle name="Normal 84 3 2" xfId="26645"/>
    <cellStyle name="Normal 84 3 2 2" xfId="26646"/>
    <cellStyle name="Normal 84 3 2 2 2" xfId="26647"/>
    <cellStyle name="Normal 84 3 2 2 2 2" xfId="26648"/>
    <cellStyle name="Normal 84 3 2 2 3" xfId="26649"/>
    <cellStyle name="Normal 84 3 2 3" xfId="26650"/>
    <cellStyle name="Normal 84 3 2 3 2" xfId="26651"/>
    <cellStyle name="Normal 84 3 2 4" xfId="26652"/>
    <cellStyle name="Normal 84 3 3" xfId="26653"/>
    <cellStyle name="Normal 84 3 3 2" xfId="26654"/>
    <cellStyle name="Normal 84 3 3 2 2" xfId="26655"/>
    <cellStyle name="Normal 84 3 3 2 2 2" xfId="26656"/>
    <cellStyle name="Normal 84 3 3 2 3" xfId="26657"/>
    <cellStyle name="Normal 84 3 3 3" xfId="26658"/>
    <cellStyle name="Normal 84 3 3 3 2" xfId="26659"/>
    <cellStyle name="Normal 84 3 3 4" xfId="26660"/>
    <cellStyle name="Normal 84 3 4" xfId="26661"/>
    <cellStyle name="Normal 84 3 4 2" xfId="26662"/>
    <cellStyle name="Normal 84 3 4 2 2" xfId="26663"/>
    <cellStyle name="Normal 84 3 4 3" xfId="26664"/>
    <cellStyle name="Normal 84 3 5" xfId="26665"/>
    <cellStyle name="Normal 84 3 5 2" xfId="26666"/>
    <cellStyle name="Normal 84 3 6" xfId="26667"/>
    <cellStyle name="Normal 84 4" xfId="26668"/>
    <cellStyle name="Normal 84 4 2" xfId="26669"/>
    <cellStyle name="Normal 84 4 2 2" xfId="26670"/>
    <cellStyle name="Normal 84 4 2 2 2" xfId="26671"/>
    <cellStyle name="Normal 84 4 2 3" xfId="26672"/>
    <cellStyle name="Normal 84 4 3" xfId="26673"/>
    <cellStyle name="Normal 84 4 3 2" xfId="26674"/>
    <cellStyle name="Normal 84 4 4" xfId="26675"/>
    <cellStyle name="Normal 84 5" xfId="26676"/>
    <cellStyle name="Normal 84 5 2" xfId="26677"/>
    <cellStyle name="Normal 84 5 2 2" xfId="26678"/>
    <cellStyle name="Normal 84 5 2 2 2" xfId="26679"/>
    <cellStyle name="Normal 84 5 2 3" xfId="26680"/>
    <cellStyle name="Normal 84 5 3" xfId="26681"/>
    <cellStyle name="Normal 84 5 3 2" xfId="26682"/>
    <cellStyle name="Normal 84 5 4" xfId="26683"/>
    <cellStyle name="Normal 84 6" xfId="26684"/>
    <cellStyle name="Normal 84 6 2" xfId="26685"/>
    <cellStyle name="Normal 84 6 2 2" xfId="26686"/>
    <cellStyle name="Normal 84 6 3" xfId="26687"/>
    <cellStyle name="Normal 85" xfId="26688"/>
    <cellStyle name="Normal 85 2" xfId="26689"/>
    <cellStyle name="Normal 85 3" xfId="26690"/>
    <cellStyle name="Normal 85 3 2" xfId="26691"/>
    <cellStyle name="Normal 85 3 2 2" xfId="26692"/>
    <cellStyle name="Normal 85 3 2 2 2" xfId="26693"/>
    <cellStyle name="Normal 85 3 2 2 2 2" xfId="26694"/>
    <cellStyle name="Normal 85 3 2 2 3" xfId="26695"/>
    <cellStyle name="Normal 85 3 2 3" xfId="26696"/>
    <cellStyle name="Normal 85 3 2 3 2" xfId="26697"/>
    <cellStyle name="Normal 85 3 2 4" xfId="26698"/>
    <cellStyle name="Normal 85 3 3" xfId="26699"/>
    <cellStyle name="Normal 85 3 3 2" xfId="26700"/>
    <cellStyle name="Normal 85 3 3 2 2" xfId="26701"/>
    <cellStyle name="Normal 85 3 3 2 2 2" xfId="26702"/>
    <cellStyle name="Normal 85 3 3 2 3" xfId="26703"/>
    <cellStyle name="Normal 85 3 3 3" xfId="26704"/>
    <cellStyle name="Normal 85 3 3 3 2" xfId="26705"/>
    <cellStyle name="Normal 85 3 3 4" xfId="26706"/>
    <cellStyle name="Normal 85 3 4" xfId="26707"/>
    <cellStyle name="Normal 85 3 4 2" xfId="26708"/>
    <cellStyle name="Normal 85 3 4 2 2" xfId="26709"/>
    <cellStyle name="Normal 85 3 4 3" xfId="26710"/>
    <cellStyle name="Normal 85 3 5" xfId="26711"/>
    <cellStyle name="Normal 85 3 5 2" xfId="26712"/>
    <cellStyle name="Normal 85 3 6" xfId="26713"/>
    <cellStyle name="Normal 85 4" xfId="26714"/>
    <cellStyle name="Normal 85 4 2" xfId="26715"/>
    <cellStyle name="Normal 85 4 2 2" xfId="26716"/>
    <cellStyle name="Normal 85 4 2 2 2" xfId="26717"/>
    <cellStyle name="Normal 85 4 2 3" xfId="26718"/>
    <cellStyle name="Normal 85 4 3" xfId="26719"/>
    <cellStyle name="Normal 85 4 3 2" xfId="26720"/>
    <cellStyle name="Normal 85 4 4" xfId="26721"/>
    <cellStyle name="Normal 85 5" xfId="26722"/>
    <cellStyle name="Normal 85 5 2" xfId="26723"/>
    <cellStyle name="Normal 85 5 2 2" xfId="26724"/>
    <cellStyle name="Normal 85 5 2 2 2" xfId="26725"/>
    <cellStyle name="Normal 85 5 2 3" xfId="26726"/>
    <cellStyle name="Normal 85 5 3" xfId="26727"/>
    <cellStyle name="Normal 85 5 3 2" xfId="26728"/>
    <cellStyle name="Normal 85 5 4" xfId="26729"/>
    <cellStyle name="Normal 85 6" xfId="26730"/>
    <cellStyle name="Normal 85 6 2" xfId="26731"/>
    <cellStyle name="Normal 85 6 2 2" xfId="26732"/>
    <cellStyle name="Normal 85 6 3" xfId="26733"/>
    <cellStyle name="Normal 86" xfId="26734"/>
    <cellStyle name="Normal 86 2" xfId="26735"/>
    <cellStyle name="Normal 86 3" xfId="26736"/>
    <cellStyle name="Normal 86 3 2" xfId="26737"/>
    <cellStyle name="Normal 86 3 2 2" xfId="26738"/>
    <cellStyle name="Normal 86 3 2 2 2" xfId="26739"/>
    <cellStyle name="Normal 86 3 2 2 2 2" xfId="26740"/>
    <cellStyle name="Normal 86 3 2 2 3" xfId="26741"/>
    <cellStyle name="Normal 86 3 2 3" xfId="26742"/>
    <cellStyle name="Normal 86 3 2 3 2" xfId="26743"/>
    <cellStyle name="Normal 86 3 2 4" xfId="26744"/>
    <cellStyle name="Normal 86 3 3" xfId="26745"/>
    <cellStyle name="Normal 86 3 3 2" xfId="26746"/>
    <cellStyle name="Normal 86 3 3 2 2" xfId="26747"/>
    <cellStyle name="Normal 86 3 3 2 2 2" xfId="26748"/>
    <cellStyle name="Normal 86 3 3 2 3" xfId="26749"/>
    <cellStyle name="Normal 86 3 3 3" xfId="26750"/>
    <cellStyle name="Normal 86 3 3 3 2" xfId="26751"/>
    <cellStyle name="Normal 86 3 3 4" xfId="26752"/>
    <cellStyle name="Normal 86 3 4" xfId="26753"/>
    <cellStyle name="Normal 86 3 4 2" xfId="26754"/>
    <cellStyle name="Normal 86 3 4 2 2" xfId="26755"/>
    <cellStyle name="Normal 86 3 4 3" xfId="26756"/>
    <cellStyle name="Normal 86 3 5" xfId="26757"/>
    <cellStyle name="Normal 86 3 5 2" xfId="26758"/>
    <cellStyle name="Normal 86 3 6" xfId="26759"/>
    <cellStyle name="Normal 86 4" xfId="26760"/>
    <cellStyle name="Normal 86 4 2" xfId="26761"/>
    <cellStyle name="Normal 86 4 2 2" xfId="26762"/>
    <cellStyle name="Normal 86 4 2 2 2" xfId="26763"/>
    <cellStyle name="Normal 86 4 2 3" xfId="26764"/>
    <cellStyle name="Normal 86 4 3" xfId="26765"/>
    <cellStyle name="Normal 86 4 3 2" xfId="26766"/>
    <cellStyle name="Normal 86 4 4" xfId="26767"/>
    <cellStyle name="Normal 86 5" xfId="26768"/>
    <cellStyle name="Normal 86 5 2" xfId="26769"/>
    <cellStyle name="Normal 86 5 2 2" xfId="26770"/>
    <cellStyle name="Normal 86 5 2 2 2" xfId="26771"/>
    <cellStyle name="Normal 86 5 2 3" xfId="26772"/>
    <cellStyle name="Normal 86 5 3" xfId="26773"/>
    <cellStyle name="Normal 86 5 3 2" xfId="26774"/>
    <cellStyle name="Normal 86 5 4" xfId="26775"/>
    <cellStyle name="Normal 86 6" xfId="26776"/>
    <cellStyle name="Normal 86 6 2" xfId="26777"/>
    <cellStyle name="Normal 86 6 2 2" xfId="26778"/>
    <cellStyle name="Normal 86 6 3" xfId="26779"/>
    <cellStyle name="Normal 87" xfId="26780"/>
    <cellStyle name="Normal 87 2" xfId="26781"/>
    <cellStyle name="Normal 87 3" xfId="26782"/>
    <cellStyle name="Normal 87 3 2" xfId="26783"/>
    <cellStyle name="Normal 87 3 2 2" xfId="26784"/>
    <cellStyle name="Normal 87 3 2 2 2" xfId="26785"/>
    <cellStyle name="Normal 87 3 2 2 2 2" xfId="26786"/>
    <cellStyle name="Normal 87 3 2 2 3" xfId="26787"/>
    <cellStyle name="Normal 87 3 2 3" xfId="26788"/>
    <cellStyle name="Normal 87 3 2 3 2" xfId="26789"/>
    <cellStyle name="Normal 87 3 2 4" xfId="26790"/>
    <cellStyle name="Normal 87 3 3" xfId="26791"/>
    <cellStyle name="Normal 87 3 3 2" xfId="26792"/>
    <cellStyle name="Normal 87 3 3 2 2" xfId="26793"/>
    <cellStyle name="Normal 87 3 3 2 2 2" xfId="26794"/>
    <cellStyle name="Normal 87 3 3 2 3" xfId="26795"/>
    <cellStyle name="Normal 87 3 3 3" xfId="26796"/>
    <cellStyle name="Normal 87 3 3 3 2" xfId="26797"/>
    <cellStyle name="Normal 87 3 3 4" xfId="26798"/>
    <cellStyle name="Normal 87 3 4" xfId="26799"/>
    <cellStyle name="Normal 87 3 4 2" xfId="26800"/>
    <cellStyle name="Normal 87 3 4 2 2" xfId="26801"/>
    <cellStyle name="Normal 87 3 4 3" xfId="26802"/>
    <cellStyle name="Normal 87 3 5" xfId="26803"/>
    <cellStyle name="Normal 87 3 5 2" xfId="26804"/>
    <cellStyle name="Normal 87 3 6" xfId="26805"/>
    <cellStyle name="Normal 87 4" xfId="26806"/>
    <cellStyle name="Normal 87 4 2" xfId="26807"/>
    <cellStyle name="Normal 87 4 2 2" xfId="26808"/>
    <cellStyle name="Normal 87 4 2 2 2" xfId="26809"/>
    <cellStyle name="Normal 87 4 2 3" xfId="26810"/>
    <cellStyle name="Normal 87 4 3" xfId="26811"/>
    <cellStyle name="Normal 87 4 3 2" xfId="26812"/>
    <cellStyle name="Normal 87 4 4" xfId="26813"/>
    <cellStyle name="Normal 87 5" xfId="26814"/>
    <cellStyle name="Normal 87 5 2" xfId="26815"/>
    <cellStyle name="Normal 87 5 2 2" xfId="26816"/>
    <cellStyle name="Normal 87 5 2 2 2" xfId="26817"/>
    <cellStyle name="Normal 87 5 2 3" xfId="26818"/>
    <cellStyle name="Normal 87 5 3" xfId="26819"/>
    <cellStyle name="Normal 87 5 3 2" xfId="26820"/>
    <cellStyle name="Normal 87 5 4" xfId="26821"/>
    <cellStyle name="Normal 87 6" xfId="26822"/>
    <cellStyle name="Normal 87 6 2" xfId="26823"/>
    <cellStyle name="Normal 87 6 2 2" xfId="26824"/>
    <cellStyle name="Normal 87 6 3" xfId="26825"/>
    <cellStyle name="Normal 88" xfId="26826"/>
    <cellStyle name="Normal 88 2" xfId="26827"/>
    <cellStyle name="Normal 88 3" xfId="26828"/>
    <cellStyle name="Normal 88 3 2" xfId="26829"/>
    <cellStyle name="Normal 88 3 2 2" xfId="26830"/>
    <cellStyle name="Normal 88 3 2 2 2" xfId="26831"/>
    <cellStyle name="Normal 88 3 2 2 2 2" xfId="26832"/>
    <cellStyle name="Normal 88 3 2 2 3" xfId="26833"/>
    <cellStyle name="Normal 88 3 2 3" xfId="26834"/>
    <cellStyle name="Normal 88 3 2 3 2" xfId="26835"/>
    <cellStyle name="Normal 88 3 2 4" xfId="26836"/>
    <cellStyle name="Normal 88 3 3" xfId="26837"/>
    <cellStyle name="Normal 88 3 3 2" xfId="26838"/>
    <cellStyle name="Normal 88 3 3 2 2" xfId="26839"/>
    <cellStyle name="Normal 88 3 3 2 2 2" xfId="26840"/>
    <cellStyle name="Normal 88 3 3 2 3" xfId="26841"/>
    <cellStyle name="Normal 88 3 3 3" xfId="26842"/>
    <cellStyle name="Normal 88 3 3 3 2" xfId="26843"/>
    <cellStyle name="Normal 88 3 3 4" xfId="26844"/>
    <cellStyle name="Normal 88 3 4" xfId="26845"/>
    <cellStyle name="Normal 88 3 4 2" xfId="26846"/>
    <cellStyle name="Normal 88 3 4 2 2" xfId="26847"/>
    <cellStyle name="Normal 88 3 4 3" xfId="26848"/>
    <cellStyle name="Normal 88 3 5" xfId="26849"/>
    <cellStyle name="Normal 88 3 5 2" xfId="26850"/>
    <cellStyle name="Normal 88 3 6" xfId="26851"/>
    <cellStyle name="Normal 88 4" xfId="26852"/>
    <cellStyle name="Normal 88 4 2" xfId="26853"/>
    <cellStyle name="Normal 88 4 2 2" xfId="26854"/>
    <cellStyle name="Normal 88 4 2 2 2" xfId="26855"/>
    <cellStyle name="Normal 88 4 2 3" xfId="26856"/>
    <cellStyle name="Normal 88 4 3" xfId="26857"/>
    <cellStyle name="Normal 88 4 3 2" xfId="26858"/>
    <cellStyle name="Normal 88 4 4" xfId="26859"/>
    <cellStyle name="Normal 88 5" xfId="26860"/>
    <cellStyle name="Normal 88 5 2" xfId="26861"/>
    <cellStyle name="Normal 88 5 2 2" xfId="26862"/>
    <cellStyle name="Normal 88 5 2 2 2" xfId="26863"/>
    <cellStyle name="Normal 88 5 2 3" xfId="26864"/>
    <cellStyle name="Normal 88 5 3" xfId="26865"/>
    <cellStyle name="Normal 88 5 3 2" xfId="26866"/>
    <cellStyle name="Normal 88 5 4" xfId="26867"/>
    <cellStyle name="Normal 88 6" xfId="26868"/>
    <cellStyle name="Normal 88 6 2" xfId="26869"/>
    <cellStyle name="Normal 88 6 2 2" xfId="26870"/>
    <cellStyle name="Normal 88 6 3" xfId="26871"/>
    <cellStyle name="Normal 89" xfId="26872"/>
    <cellStyle name="Normal 89 2" xfId="26873"/>
    <cellStyle name="Normal 89 3" xfId="26874"/>
    <cellStyle name="Normal 89 3 2" xfId="26875"/>
    <cellStyle name="Normal 89 3 2 2" xfId="26876"/>
    <cellStyle name="Normal 89 3 2 2 2" xfId="26877"/>
    <cellStyle name="Normal 89 3 2 2 2 2" xfId="26878"/>
    <cellStyle name="Normal 89 3 2 2 3" xfId="26879"/>
    <cellStyle name="Normal 89 3 2 3" xfId="26880"/>
    <cellStyle name="Normal 89 3 2 3 2" xfId="26881"/>
    <cellStyle name="Normal 89 3 2 4" xfId="26882"/>
    <cellStyle name="Normal 89 3 3" xfId="26883"/>
    <cellStyle name="Normal 89 3 3 2" xfId="26884"/>
    <cellStyle name="Normal 89 3 3 2 2" xfId="26885"/>
    <cellStyle name="Normal 89 3 3 2 2 2" xfId="26886"/>
    <cellStyle name="Normal 89 3 3 2 3" xfId="26887"/>
    <cellStyle name="Normal 89 3 3 3" xfId="26888"/>
    <cellStyle name="Normal 89 3 3 3 2" xfId="26889"/>
    <cellStyle name="Normal 89 3 3 4" xfId="26890"/>
    <cellStyle name="Normal 89 3 4" xfId="26891"/>
    <cellStyle name="Normal 89 3 4 2" xfId="26892"/>
    <cellStyle name="Normal 89 3 4 2 2" xfId="26893"/>
    <cellStyle name="Normal 89 3 4 3" xfId="26894"/>
    <cellStyle name="Normal 89 3 5" xfId="26895"/>
    <cellStyle name="Normal 89 3 5 2" xfId="26896"/>
    <cellStyle name="Normal 89 3 6" xfId="26897"/>
    <cellStyle name="Normal 89 4" xfId="26898"/>
    <cellStyle name="Normal 89 4 2" xfId="26899"/>
    <cellStyle name="Normal 89 4 2 2" xfId="26900"/>
    <cellStyle name="Normal 89 4 2 2 2" xfId="26901"/>
    <cellStyle name="Normal 89 4 2 3" xfId="26902"/>
    <cellStyle name="Normal 89 4 3" xfId="26903"/>
    <cellStyle name="Normal 89 4 3 2" xfId="26904"/>
    <cellStyle name="Normal 89 4 4" xfId="26905"/>
    <cellStyle name="Normal 89 5" xfId="26906"/>
    <cellStyle name="Normal 89 5 2" xfId="26907"/>
    <cellStyle name="Normal 89 5 2 2" xfId="26908"/>
    <cellStyle name="Normal 89 5 2 2 2" xfId="26909"/>
    <cellStyle name="Normal 89 5 2 3" xfId="26910"/>
    <cellStyle name="Normal 89 5 3" xfId="26911"/>
    <cellStyle name="Normal 89 5 3 2" xfId="26912"/>
    <cellStyle name="Normal 89 5 4" xfId="26913"/>
    <cellStyle name="Normal 89 6" xfId="26914"/>
    <cellStyle name="Normal 89 6 2" xfId="26915"/>
    <cellStyle name="Normal 89 6 2 2" xfId="26916"/>
    <cellStyle name="Normal 89 6 3" xfId="26917"/>
    <cellStyle name="Normal 9" xfId="26918"/>
    <cellStyle name="Normal 9 10" xfId="26919"/>
    <cellStyle name="Normal 9 10 2" xfId="26920"/>
    <cellStyle name="Normal 9 11" xfId="26921"/>
    <cellStyle name="Normal 9 2" xfId="26922"/>
    <cellStyle name="Normal 9 2 2" xfId="26923"/>
    <cellStyle name="Normal 9 3" xfId="26924"/>
    <cellStyle name="Normal 9 3 2" xfId="26925"/>
    <cellStyle name="Normal 9 4" xfId="26926"/>
    <cellStyle name="Normal 9 4 2" xfId="26927"/>
    <cellStyle name="Normal 9 5" xfId="26928"/>
    <cellStyle name="Normal 9 6" xfId="26929"/>
    <cellStyle name="Normal 9 7" xfId="26930"/>
    <cellStyle name="Normal 9 7 2" xfId="26931"/>
    <cellStyle name="Normal 9 7 2 2" xfId="26932"/>
    <cellStyle name="Normal 9 7 2 2 2" xfId="26933"/>
    <cellStyle name="Normal 9 7 2 3" xfId="26934"/>
    <cellStyle name="Normal 9 7 3" xfId="26935"/>
    <cellStyle name="Normal 9 7 3 2" xfId="26936"/>
    <cellStyle name="Normal 9 7 4" xfId="26937"/>
    <cellStyle name="Normal 9 8" xfId="26938"/>
    <cellStyle name="Normal 9 8 2" xfId="26939"/>
    <cellStyle name="Normal 9 8 2 2" xfId="26940"/>
    <cellStyle name="Normal 9 8 2 2 2" xfId="26941"/>
    <cellStyle name="Normal 9 8 2 3" xfId="26942"/>
    <cellStyle name="Normal 9 8 3" xfId="26943"/>
    <cellStyle name="Normal 9 8 3 2" xfId="26944"/>
    <cellStyle name="Normal 9 8 4" xfId="26945"/>
    <cellStyle name="Normal 9 9" xfId="26946"/>
    <cellStyle name="Normal 9 9 2" xfId="26947"/>
    <cellStyle name="Normal 9 9 2 2" xfId="26948"/>
    <cellStyle name="Normal 9 9 3" xfId="26949"/>
    <cellStyle name="Normal 90" xfId="26950"/>
    <cellStyle name="Normal 90 2" xfId="26951"/>
    <cellStyle name="Normal 90 2 2" xfId="26952"/>
    <cellStyle name="Normal 90 2 3" xfId="26953"/>
    <cellStyle name="Normal 90 3" xfId="26954"/>
    <cellStyle name="Normal 90 3 2" xfId="26955"/>
    <cellStyle name="Normal 90 3 2 2" xfId="26956"/>
    <cellStyle name="Normal 90 3 2 2 2" xfId="26957"/>
    <cellStyle name="Normal 90 3 2 2 2 2" xfId="26958"/>
    <cellStyle name="Normal 90 3 2 2 3" xfId="26959"/>
    <cellStyle name="Normal 90 3 2 3" xfId="26960"/>
    <cellStyle name="Normal 90 3 2 3 2" xfId="26961"/>
    <cellStyle name="Normal 90 3 2 4" xfId="26962"/>
    <cellStyle name="Normal 90 3 3" xfId="26963"/>
    <cellStyle name="Normal 90 3 3 2" xfId="26964"/>
    <cellStyle name="Normal 90 3 3 2 2" xfId="26965"/>
    <cellStyle name="Normal 90 3 3 2 2 2" xfId="26966"/>
    <cellStyle name="Normal 90 3 3 2 3" xfId="26967"/>
    <cellStyle name="Normal 90 3 3 3" xfId="26968"/>
    <cellStyle name="Normal 90 3 3 3 2" xfId="26969"/>
    <cellStyle name="Normal 90 3 3 4" xfId="26970"/>
    <cellStyle name="Normal 90 3 4" xfId="26971"/>
    <cellStyle name="Normal 90 3 4 2" xfId="26972"/>
    <cellStyle name="Normal 90 3 4 2 2" xfId="26973"/>
    <cellStyle name="Normal 90 3 4 3" xfId="26974"/>
    <cellStyle name="Normal 90 3 5" xfId="26975"/>
    <cellStyle name="Normal 90 3 5 2" xfId="26976"/>
    <cellStyle name="Normal 90 3 6" xfId="26977"/>
    <cellStyle name="Normal 90 4" xfId="26978"/>
    <cellStyle name="Normal 90 4 2" xfId="26979"/>
    <cellStyle name="Normal 90 4 2 2" xfId="26980"/>
    <cellStyle name="Normal 90 4 2 2 2" xfId="26981"/>
    <cellStyle name="Normal 90 4 2 3" xfId="26982"/>
    <cellStyle name="Normal 90 4 3" xfId="26983"/>
    <cellStyle name="Normal 90 4 3 2" xfId="26984"/>
    <cellStyle name="Normal 90 4 4" xfId="26985"/>
    <cellStyle name="Normal 90 5" xfId="26986"/>
    <cellStyle name="Normal 90 5 2" xfId="26987"/>
    <cellStyle name="Normal 90 5 2 2" xfId="26988"/>
    <cellStyle name="Normal 90 5 2 2 2" xfId="26989"/>
    <cellStyle name="Normal 90 5 2 3" xfId="26990"/>
    <cellStyle name="Normal 90 5 3" xfId="26991"/>
    <cellStyle name="Normal 90 5 3 2" xfId="26992"/>
    <cellStyle name="Normal 90 5 4" xfId="26993"/>
    <cellStyle name="Normal 90 6" xfId="26994"/>
    <cellStyle name="Normal 90 6 2" xfId="26995"/>
    <cellStyle name="Normal 90 6 2 2" xfId="26996"/>
    <cellStyle name="Normal 90 6 3" xfId="26997"/>
    <cellStyle name="Normal 91" xfId="26998"/>
    <cellStyle name="Normal 91 2" xfId="26999"/>
    <cellStyle name="Normal 91 3" xfId="27000"/>
    <cellStyle name="Normal 91 3 2" xfId="27001"/>
    <cellStyle name="Normal 91 3 2 2" xfId="27002"/>
    <cellStyle name="Normal 91 3 2 2 2" xfId="27003"/>
    <cellStyle name="Normal 91 3 2 2 2 2" xfId="27004"/>
    <cellStyle name="Normal 91 3 2 2 3" xfId="27005"/>
    <cellStyle name="Normal 91 3 2 3" xfId="27006"/>
    <cellStyle name="Normal 91 3 2 3 2" xfId="27007"/>
    <cellStyle name="Normal 91 3 2 4" xfId="27008"/>
    <cellStyle name="Normal 91 3 3" xfId="27009"/>
    <cellStyle name="Normal 91 3 3 2" xfId="27010"/>
    <cellStyle name="Normal 91 3 3 2 2" xfId="27011"/>
    <cellStyle name="Normal 91 3 3 2 2 2" xfId="27012"/>
    <cellStyle name="Normal 91 3 3 2 3" xfId="27013"/>
    <cellStyle name="Normal 91 3 3 3" xfId="27014"/>
    <cellStyle name="Normal 91 3 3 3 2" xfId="27015"/>
    <cellStyle name="Normal 91 3 3 4" xfId="27016"/>
    <cellStyle name="Normal 91 3 4" xfId="27017"/>
    <cellStyle name="Normal 91 3 4 2" xfId="27018"/>
    <cellStyle name="Normal 91 3 4 2 2" xfId="27019"/>
    <cellStyle name="Normal 91 3 4 3" xfId="27020"/>
    <cellStyle name="Normal 91 3 5" xfId="27021"/>
    <cellStyle name="Normal 91 3 5 2" xfId="27022"/>
    <cellStyle name="Normal 91 3 6" xfId="27023"/>
    <cellStyle name="Normal 91 4" xfId="27024"/>
    <cellStyle name="Normal 91 4 2" xfId="27025"/>
    <cellStyle name="Normal 91 4 2 2" xfId="27026"/>
    <cellStyle name="Normal 91 4 2 2 2" xfId="27027"/>
    <cellStyle name="Normal 91 4 2 3" xfId="27028"/>
    <cellStyle name="Normal 91 4 3" xfId="27029"/>
    <cellStyle name="Normal 91 4 3 2" xfId="27030"/>
    <cellStyle name="Normal 91 4 4" xfId="27031"/>
    <cellStyle name="Normal 91 5" xfId="27032"/>
    <cellStyle name="Normal 91 5 2" xfId="27033"/>
    <cellStyle name="Normal 91 5 2 2" xfId="27034"/>
    <cellStyle name="Normal 91 5 2 2 2" xfId="27035"/>
    <cellStyle name="Normal 91 5 2 3" xfId="27036"/>
    <cellStyle name="Normal 91 5 3" xfId="27037"/>
    <cellStyle name="Normal 91 5 3 2" xfId="27038"/>
    <cellStyle name="Normal 91 5 4" xfId="27039"/>
    <cellStyle name="Normal 91 6" xfId="27040"/>
    <cellStyle name="Normal 91 6 2" xfId="27041"/>
    <cellStyle name="Normal 91 6 2 2" xfId="27042"/>
    <cellStyle name="Normal 91 6 3" xfId="27043"/>
    <cellStyle name="Normal 92" xfId="27044"/>
    <cellStyle name="Normal 92 2" xfId="27045"/>
    <cellStyle name="Normal 92 2 2" xfId="27046"/>
    <cellStyle name="Normal 92 2 3" xfId="27047"/>
    <cellStyle name="Normal 92 3" xfId="27048"/>
    <cellStyle name="Normal 92 3 2" xfId="27049"/>
    <cellStyle name="Normal 92 3 2 2" xfId="27050"/>
    <cellStyle name="Normal 92 3 2 2 2" xfId="27051"/>
    <cellStyle name="Normal 92 3 2 2 2 2" xfId="27052"/>
    <cellStyle name="Normal 92 3 2 2 3" xfId="27053"/>
    <cellStyle name="Normal 92 3 2 3" xfId="27054"/>
    <cellStyle name="Normal 92 3 2 3 2" xfId="27055"/>
    <cellStyle name="Normal 92 3 2 4" xfId="27056"/>
    <cellStyle name="Normal 92 3 3" xfId="27057"/>
    <cellStyle name="Normal 92 3 3 2" xfId="27058"/>
    <cellStyle name="Normal 92 3 3 2 2" xfId="27059"/>
    <cellStyle name="Normal 92 3 3 2 2 2" xfId="27060"/>
    <cellStyle name="Normal 92 3 3 2 3" xfId="27061"/>
    <cellStyle name="Normal 92 3 3 3" xfId="27062"/>
    <cellStyle name="Normal 92 3 3 3 2" xfId="27063"/>
    <cellStyle name="Normal 92 3 3 4" xfId="27064"/>
    <cellStyle name="Normal 92 3 4" xfId="27065"/>
    <cellStyle name="Normal 92 3 4 2" xfId="27066"/>
    <cellStyle name="Normal 92 3 4 2 2" xfId="27067"/>
    <cellStyle name="Normal 92 3 4 3" xfId="27068"/>
    <cellStyle name="Normal 92 3 5" xfId="27069"/>
    <cellStyle name="Normal 92 3 5 2" xfId="27070"/>
    <cellStyle name="Normal 92 3 6" xfId="27071"/>
    <cellStyle name="Normal 92 4" xfId="27072"/>
    <cellStyle name="Normal 92 4 2" xfId="27073"/>
    <cellStyle name="Normal 92 4 2 2" xfId="27074"/>
    <cellStyle name="Normal 92 4 2 2 2" xfId="27075"/>
    <cellStyle name="Normal 92 4 2 3" xfId="27076"/>
    <cellStyle name="Normal 92 4 3" xfId="27077"/>
    <cellStyle name="Normal 92 4 3 2" xfId="27078"/>
    <cellStyle name="Normal 92 4 4" xfId="27079"/>
    <cellStyle name="Normal 92 5" xfId="27080"/>
    <cellStyle name="Normal 92 5 2" xfId="27081"/>
    <cellStyle name="Normal 92 5 2 2" xfId="27082"/>
    <cellStyle name="Normal 92 5 2 2 2" xfId="27083"/>
    <cellStyle name="Normal 92 5 2 3" xfId="27084"/>
    <cellStyle name="Normal 92 5 3" xfId="27085"/>
    <cellStyle name="Normal 92 5 3 2" xfId="27086"/>
    <cellStyle name="Normal 92 5 4" xfId="27087"/>
    <cellStyle name="Normal 92 6" xfId="27088"/>
    <cellStyle name="Normal 92 6 2" xfId="27089"/>
    <cellStyle name="Normal 92 6 2 2" xfId="27090"/>
    <cellStyle name="Normal 92 6 3" xfId="27091"/>
    <cellStyle name="Normal 93" xfId="27092"/>
    <cellStyle name="Normal 93 2" xfId="27093"/>
    <cellStyle name="Normal 93 3" xfId="27094"/>
    <cellStyle name="Normal 93 3 2" xfId="27095"/>
    <cellStyle name="Normal 93 3 2 2" xfId="27096"/>
    <cellStyle name="Normal 93 3 2 2 2" xfId="27097"/>
    <cellStyle name="Normal 93 3 2 3" xfId="27098"/>
    <cellStyle name="Normal 93 3 3" xfId="27099"/>
    <cellStyle name="Normal 93 3 3 2" xfId="27100"/>
    <cellStyle name="Normal 93 3 4" xfId="27101"/>
    <cellStyle name="Normal 93 4" xfId="27102"/>
    <cellStyle name="Normal 93 4 2" xfId="27103"/>
    <cellStyle name="Normal 93 4 2 2" xfId="27104"/>
    <cellStyle name="Normal 93 4 2 2 2" xfId="27105"/>
    <cellStyle name="Normal 93 4 2 3" xfId="27106"/>
    <cellStyle name="Normal 93 4 3" xfId="27107"/>
    <cellStyle name="Normal 93 4 3 2" xfId="27108"/>
    <cellStyle name="Normal 93 4 4" xfId="27109"/>
    <cellStyle name="Normal 93 5" xfId="27110"/>
    <cellStyle name="Normal 93 5 2" xfId="27111"/>
    <cellStyle name="Normal 93 5 2 2" xfId="27112"/>
    <cellStyle name="Normal 93 5 3" xfId="27113"/>
    <cellStyle name="Normal 94" xfId="27114"/>
    <cellStyle name="Normal 94 2" xfId="27115"/>
    <cellStyle name="Normal 94 3" xfId="27116"/>
    <cellStyle name="Normal 94 3 2" xfId="27117"/>
    <cellStyle name="Normal 94 3 2 2" xfId="27118"/>
    <cellStyle name="Normal 94 3 2 2 2" xfId="27119"/>
    <cellStyle name="Normal 94 3 2 2 2 2" xfId="27120"/>
    <cellStyle name="Normal 94 3 2 2 3" xfId="27121"/>
    <cellStyle name="Normal 94 3 2 3" xfId="27122"/>
    <cellStyle name="Normal 94 3 2 3 2" xfId="27123"/>
    <cellStyle name="Normal 94 3 2 4" xfId="27124"/>
    <cellStyle name="Normal 94 3 3" xfId="27125"/>
    <cellStyle name="Normal 94 3 3 2" xfId="27126"/>
    <cellStyle name="Normal 94 3 3 2 2" xfId="27127"/>
    <cellStyle name="Normal 94 3 3 2 2 2" xfId="27128"/>
    <cellStyle name="Normal 94 3 3 2 3" xfId="27129"/>
    <cellStyle name="Normal 94 3 3 3" xfId="27130"/>
    <cellStyle name="Normal 94 3 3 3 2" xfId="27131"/>
    <cellStyle name="Normal 94 3 3 4" xfId="27132"/>
    <cellStyle name="Normal 94 3 4" xfId="27133"/>
    <cellStyle name="Normal 94 3 4 2" xfId="27134"/>
    <cellStyle name="Normal 94 3 4 2 2" xfId="27135"/>
    <cellStyle name="Normal 94 3 4 3" xfId="27136"/>
    <cellStyle name="Normal 94 3 5" xfId="27137"/>
    <cellStyle name="Normal 94 3 5 2" xfId="27138"/>
    <cellStyle name="Normal 94 3 6" xfId="27139"/>
    <cellStyle name="Normal 94 4" xfId="27140"/>
    <cellStyle name="Normal 94 4 2" xfId="27141"/>
    <cellStyle name="Normal 94 4 2 2" xfId="27142"/>
    <cellStyle name="Normal 94 4 2 2 2" xfId="27143"/>
    <cellStyle name="Normal 94 4 2 3" xfId="27144"/>
    <cellStyle name="Normal 94 4 3" xfId="27145"/>
    <cellStyle name="Normal 94 4 3 2" xfId="27146"/>
    <cellStyle name="Normal 94 4 4" xfId="27147"/>
    <cellStyle name="Normal 94 5" xfId="27148"/>
    <cellStyle name="Normal 94 5 2" xfId="27149"/>
    <cellStyle name="Normal 94 5 2 2" xfId="27150"/>
    <cellStyle name="Normal 94 5 2 2 2" xfId="27151"/>
    <cellStyle name="Normal 94 5 2 3" xfId="27152"/>
    <cellStyle name="Normal 94 5 3" xfId="27153"/>
    <cellStyle name="Normal 94 5 3 2" xfId="27154"/>
    <cellStyle name="Normal 94 5 4" xfId="27155"/>
    <cellStyle name="Normal 94 6" xfId="27156"/>
    <cellStyle name="Normal 94 6 2" xfId="27157"/>
    <cellStyle name="Normal 94 6 2 2" xfId="27158"/>
    <cellStyle name="Normal 94 6 3" xfId="27159"/>
    <cellStyle name="Normal 95" xfId="27160"/>
    <cellStyle name="Normal 95 2" xfId="27161"/>
    <cellStyle name="Normal 95 3" xfId="27162"/>
    <cellStyle name="Normal 95 3 2" xfId="27163"/>
    <cellStyle name="Normal 95 3 2 2" xfId="27164"/>
    <cellStyle name="Normal 95 3 2 2 2" xfId="27165"/>
    <cellStyle name="Normal 95 3 2 2 2 2" xfId="27166"/>
    <cellStyle name="Normal 95 3 2 2 3" xfId="27167"/>
    <cellStyle name="Normal 95 3 2 3" xfId="27168"/>
    <cellStyle name="Normal 95 3 2 3 2" xfId="27169"/>
    <cellStyle name="Normal 95 3 2 4" xfId="27170"/>
    <cellStyle name="Normal 95 3 3" xfId="27171"/>
    <cellStyle name="Normal 95 3 3 2" xfId="27172"/>
    <cellStyle name="Normal 95 3 3 2 2" xfId="27173"/>
    <cellStyle name="Normal 95 3 3 2 2 2" xfId="27174"/>
    <cellStyle name="Normal 95 3 3 2 3" xfId="27175"/>
    <cellStyle name="Normal 95 3 3 3" xfId="27176"/>
    <cellStyle name="Normal 95 3 3 3 2" xfId="27177"/>
    <cellStyle name="Normal 95 3 3 4" xfId="27178"/>
    <cellStyle name="Normal 95 3 4" xfId="27179"/>
    <cellStyle name="Normal 95 3 4 2" xfId="27180"/>
    <cellStyle name="Normal 95 3 4 2 2" xfId="27181"/>
    <cellStyle name="Normal 95 3 4 3" xfId="27182"/>
    <cellStyle name="Normal 95 3 5" xfId="27183"/>
    <cellStyle name="Normal 95 3 5 2" xfId="27184"/>
    <cellStyle name="Normal 95 3 6" xfId="27185"/>
    <cellStyle name="Normal 95 4" xfId="27186"/>
    <cellStyle name="Normal 95 4 2" xfId="27187"/>
    <cellStyle name="Normal 95 4 2 2" xfId="27188"/>
    <cellStyle name="Normal 95 4 2 2 2" xfId="27189"/>
    <cellStyle name="Normal 95 4 2 3" xfId="27190"/>
    <cellStyle name="Normal 95 4 3" xfId="27191"/>
    <cellStyle name="Normal 95 4 3 2" xfId="27192"/>
    <cellStyle name="Normal 95 4 4" xfId="27193"/>
    <cellStyle name="Normal 95 5" xfId="27194"/>
    <cellStyle name="Normal 95 5 2" xfId="27195"/>
    <cellStyle name="Normal 95 5 2 2" xfId="27196"/>
    <cellStyle name="Normal 95 5 2 2 2" xfId="27197"/>
    <cellStyle name="Normal 95 5 2 3" xfId="27198"/>
    <cellStyle name="Normal 95 5 3" xfId="27199"/>
    <cellStyle name="Normal 95 5 3 2" xfId="27200"/>
    <cellStyle name="Normal 95 5 4" xfId="27201"/>
    <cellStyle name="Normal 95 6" xfId="27202"/>
    <cellStyle name="Normal 95 6 2" xfId="27203"/>
    <cellStyle name="Normal 95 6 2 2" xfId="27204"/>
    <cellStyle name="Normal 95 6 3" xfId="27205"/>
    <cellStyle name="Normal 96" xfId="27206"/>
    <cellStyle name="Normal 96 2" xfId="27207"/>
    <cellStyle name="Normal 96 3" xfId="27208"/>
    <cellStyle name="Normal 96 3 2" xfId="27209"/>
    <cellStyle name="Normal 96 3 2 2" xfId="27210"/>
    <cellStyle name="Normal 96 3 2 2 2" xfId="27211"/>
    <cellStyle name="Normal 96 3 2 2 2 2" xfId="27212"/>
    <cellStyle name="Normal 96 3 2 2 3" xfId="27213"/>
    <cellStyle name="Normal 96 3 2 3" xfId="27214"/>
    <cellStyle name="Normal 96 3 2 3 2" xfId="27215"/>
    <cellStyle name="Normal 96 3 2 4" xfId="27216"/>
    <cellStyle name="Normal 96 3 3" xfId="27217"/>
    <cellStyle name="Normal 96 3 3 2" xfId="27218"/>
    <cellStyle name="Normal 96 3 3 2 2" xfId="27219"/>
    <cellStyle name="Normal 96 3 3 2 2 2" xfId="27220"/>
    <cellStyle name="Normal 96 3 3 2 3" xfId="27221"/>
    <cellStyle name="Normal 96 3 3 3" xfId="27222"/>
    <cellStyle name="Normal 96 3 3 3 2" xfId="27223"/>
    <cellStyle name="Normal 96 3 3 4" xfId="27224"/>
    <cellStyle name="Normal 96 3 4" xfId="27225"/>
    <cellStyle name="Normal 96 3 4 2" xfId="27226"/>
    <cellStyle name="Normal 96 3 4 2 2" xfId="27227"/>
    <cellStyle name="Normal 96 3 4 3" xfId="27228"/>
    <cellStyle name="Normal 96 3 5" xfId="27229"/>
    <cellStyle name="Normal 96 3 5 2" xfId="27230"/>
    <cellStyle name="Normal 96 3 6" xfId="27231"/>
    <cellStyle name="Normal 96 4" xfId="27232"/>
    <cellStyle name="Normal 96 4 2" xfId="27233"/>
    <cellStyle name="Normal 96 4 2 2" xfId="27234"/>
    <cellStyle name="Normal 96 4 2 2 2" xfId="27235"/>
    <cellStyle name="Normal 96 4 2 3" xfId="27236"/>
    <cellStyle name="Normal 96 4 3" xfId="27237"/>
    <cellStyle name="Normal 96 4 3 2" xfId="27238"/>
    <cellStyle name="Normal 96 4 4" xfId="27239"/>
    <cellStyle name="Normal 96 5" xfId="27240"/>
    <cellStyle name="Normal 96 5 2" xfId="27241"/>
    <cellStyle name="Normal 96 5 2 2" xfId="27242"/>
    <cellStyle name="Normal 96 5 2 2 2" xfId="27243"/>
    <cellStyle name="Normal 96 5 2 3" xfId="27244"/>
    <cellStyle name="Normal 96 5 3" xfId="27245"/>
    <cellStyle name="Normal 96 5 3 2" xfId="27246"/>
    <cellStyle name="Normal 96 5 4" xfId="27247"/>
    <cellStyle name="Normal 96 6" xfId="27248"/>
    <cellStyle name="Normal 96 6 2" xfId="27249"/>
    <cellStyle name="Normal 96 6 2 2" xfId="27250"/>
    <cellStyle name="Normal 96 6 3" xfId="27251"/>
    <cellStyle name="Normal 97" xfId="27252"/>
    <cellStyle name="Normal 97 2" xfId="27253"/>
    <cellStyle name="Normal 97 3" xfId="27254"/>
    <cellStyle name="Normal 97 3 2" xfId="27255"/>
    <cellStyle name="Normal 97 3 2 2" xfId="27256"/>
    <cellStyle name="Normal 97 3 2 2 2" xfId="27257"/>
    <cellStyle name="Normal 97 3 2 2 2 2" xfId="27258"/>
    <cellStyle name="Normal 97 3 2 2 3" xfId="27259"/>
    <cellStyle name="Normal 97 3 2 3" xfId="27260"/>
    <cellStyle name="Normal 97 3 2 3 2" xfId="27261"/>
    <cellStyle name="Normal 97 3 2 4" xfId="27262"/>
    <cellStyle name="Normal 97 3 3" xfId="27263"/>
    <cellStyle name="Normal 97 3 3 2" xfId="27264"/>
    <cellStyle name="Normal 97 3 3 2 2" xfId="27265"/>
    <cellStyle name="Normal 97 3 3 2 2 2" xfId="27266"/>
    <cellStyle name="Normal 97 3 3 2 3" xfId="27267"/>
    <cellStyle name="Normal 97 3 3 3" xfId="27268"/>
    <cellStyle name="Normal 97 3 3 3 2" xfId="27269"/>
    <cellStyle name="Normal 97 3 3 4" xfId="27270"/>
    <cellStyle name="Normal 97 3 4" xfId="27271"/>
    <cellStyle name="Normal 97 3 4 2" xfId="27272"/>
    <cellStyle name="Normal 97 3 4 2 2" xfId="27273"/>
    <cellStyle name="Normal 97 3 4 3" xfId="27274"/>
    <cellStyle name="Normal 97 3 5" xfId="27275"/>
    <cellStyle name="Normal 97 3 5 2" xfId="27276"/>
    <cellStyle name="Normal 97 3 6" xfId="27277"/>
    <cellStyle name="Normal 97 4" xfId="27278"/>
    <cellStyle name="Normal 97 4 2" xfId="27279"/>
    <cellStyle name="Normal 97 4 2 2" xfId="27280"/>
    <cellStyle name="Normal 97 4 2 2 2" xfId="27281"/>
    <cellStyle name="Normal 97 4 2 3" xfId="27282"/>
    <cellStyle name="Normal 97 4 3" xfId="27283"/>
    <cellStyle name="Normal 97 4 3 2" xfId="27284"/>
    <cellStyle name="Normal 97 4 4" xfId="27285"/>
    <cellStyle name="Normal 97 5" xfId="27286"/>
    <cellStyle name="Normal 97 5 2" xfId="27287"/>
    <cellStyle name="Normal 97 5 2 2" xfId="27288"/>
    <cellStyle name="Normal 97 5 2 2 2" xfId="27289"/>
    <cellStyle name="Normal 97 5 2 3" xfId="27290"/>
    <cellStyle name="Normal 97 5 3" xfId="27291"/>
    <cellStyle name="Normal 97 5 3 2" xfId="27292"/>
    <cellStyle name="Normal 97 5 4" xfId="27293"/>
    <cellStyle name="Normal 97 6" xfId="27294"/>
    <cellStyle name="Normal 97 6 2" xfId="27295"/>
    <cellStyle name="Normal 97 6 2 2" xfId="27296"/>
    <cellStyle name="Normal 97 6 3" xfId="27297"/>
    <cellStyle name="Normal 98" xfId="27298"/>
    <cellStyle name="Normal 98 2" xfId="27299"/>
    <cellStyle name="Normal 98 3" xfId="27300"/>
    <cellStyle name="Normal 98 3 2" xfId="27301"/>
    <cellStyle name="Normal 98 3 2 2" xfId="27302"/>
    <cellStyle name="Normal 98 3 2 2 2" xfId="27303"/>
    <cellStyle name="Normal 98 3 2 2 2 2" xfId="27304"/>
    <cellStyle name="Normal 98 3 2 2 3" xfId="27305"/>
    <cellStyle name="Normal 98 3 2 3" xfId="27306"/>
    <cellStyle name="Normal 98 3 2 3 2" xfId="27307"/>
    <cellStyle name="Normal 98 3 2 4" xfId="27308"/>
    <cellStyle name="Normal 98 3 3" xfId="27309"/>
    <cellStyle name="Normal 98 3 3 2" xfId="27310"/>
    <cellStyle name="Normal 98 3 3 2 2" xfId="27311"/>
    <cellStyle name="Normal 98 3 3 2 2 2" xfId="27312"/>
    <cellStyle name="Normal 98 3 3 2 3" xfId="27313"/>
    <cellStyle name="Normal 98 3 3 3" xfId="27314"/>
    <cellStyle name="Normal 98 3 3 3 2" xfId="27315"/>
    <cellStyle name="Normal 98 3 3 4" xfId="27316"/>
    <cellStyle name="Normal 98 3 4" xfId="27317"/>
    <cellStyle name="Normal 98 3 4 2" xfId="27318"/>
    <cellStyle name="Normal 98 3 4 2 2" xfId="27319"/>
    <cellStyle name="Normal 98 3 4 3" xfId="27320"/>
    <cellStyle name="Normal 98 3 5" xfId="27321"/>
    <cellStyle name="Normal 98 3 5 2" xfId="27322"/>
    <cellStyle name="Normal 98 3 6" xfId="27323"/>
    <cellStyle name="Normal 98 4" xfId="27324"/>
    <cellStyle name="Normal 98 4 2" xfId="27325"/>
    <cellStyle name="Normal 98 4 2 2" xfId="27326"/>
    <cellStyle name="Normal 98 4 2 2 2" xfId="27327"/>
    <cellStyle name="Normal 98 4 2 3" xfId="27328"/>
    <cellStyle name="Normal 98 4 3" xfId="27329"/>
    <cellStyle name="Normal 98 4 3 2" xfId="27330"/>
    <cellStyle name="Normal 98 4 4" xfId="27331"/>
    <cellStyle name="Normal 98 5" xfId="27332"/>
    <cellStyle name="Normal 98 5 2" xfId="27333"/>
    <cellStyle name="Normal 98 5 2 2" xfId="27334"/>
    <cellStyle name="Normal 98 5 2 2 2" xfId="27335"/>
    <cellStyle name="Normal 98 5 2 3" xfId="27336"/>
    <cellStyle name="Normal 98 5 3" xfId="27337"/>
    <cellStyle name="Normal 98 5 3 2" xfId="27338"/>
    <cellStyle name="Normal 98 5 4" xfId="27339"/>
    <cellStyle name="Normal 98 6" xfId="27340"/>
    <cellStyle name="Normal 98 6 2" xfId="27341"/>
    <cellStyle name="Normal 98 6 2 2" xfId="27342"/>
    <cellStyle name="Normal 98 6 3" xfId="27343"/>
    <cellStyle name="Normal 99" xfId="27344"/>
    <cellStyle name="Normal 99 2" xfId="27345"/>
    <cellStyle name="Normal 99 3" xfId="27346"/>
    <cellStyle name="Normal 99 3 2" xfId="27347"/>
    <cellStyle name="Normal 99 3 2 2" xfId="27348"/>
    <cellStyle name="Normal 99 3 2 2 2" xfId="27349"/>
    <cellStyle name="Normal 99 3 2 2 2 2" xfId="27350"/>
    <cellStyle name="Normal 99 3 2 2 3" xfId="27351"/>
    <cellStyle name="Normal 99 3 2 3" xfId="27352"/>
    <cellStyle name="Normal 99 3 2 3 2" xfId="27353"/>
    <cellStyle name="Normal 99 3 2 4" xfId="27354"/>
    <cellStyle name="Normal 99 3 3" xfId="27355"/>
    <cellStyle name="Normal 99 3 3 2" xfId="27356"/>
    <cellStyle name="Normal 99 3 3 2 2" xfId="27357"/>
    <cellStyle name="Normal 99 3 3 2 2 2" xfId="27358"/>
    <cellStyle name="Normal 99 3 3 2 3" xfId="27359"/>
    <cellStyle name="Normal 99 3 3 3" xfId="27360"/>
    <cellStyle name="Normal 99 3 3 3 2" xfId="27361"/>
    <cellStyle name="Normal 99 3 3 4" xfId="27362"/>
    <cellStyle name="Normal 99 3 4" xfId="27363"/>
    <cellStyle name="Normal 99 3 4 2" xfId="27364"/>
    <cellStyle name="Normal 99 3 4 2 2" xfId="27365"/>
    <cellStyle name="Normal 99 3 4 3" xfId="27366"/>
    <cellStyle name="Normal 99 3 5" xfId="27367"/>
    <cellStyle name="Normal 99 3 5 2" xfId="27368"/>
    <cellStyle name="Normal 99 3 6" xfId="27369"/>
    <cellStyle name="Normal 99 4" xfId="27370"/>
    <cellStyle name="Normal 99 4 2" xfId="27371"/>
    <cellStyle name="Normal 99 4 2 2" xfId="27372"/>
    <cellStyle name="Normal 99 4 2 2 2" xfId="27373"/>
    <cellStyle name="Normal 99 4 2 3" xfId="27374"/>
    <cellStyle name="Normal 99 4 3" xfId="27375"/>
    <cellStyle name="Normal 99 4 3 2" xfId="27376"/>
    <cellStyle name="Normal 99 4 4" xfId="27377"/>
    <cellStyle name="Normal 99 5" xfId="27378"/>
    <cellStyle name="Normal 99 5 2" xfId="27379"/>
    <cellStyle name="Normal 99 5 2 2" xfId="27380"/>
    <cellStyle name="Normal 99 5 2 2 2" xfId="27381"/>
    <cellStyle name="Normal 99 5 2 3" xfId="27382"/>
    <cellStyle name="Normal 99 5 3" xfId="27383"/>
    <cellStyle name="Normal 99 5 3 2" xfId="27384"/>
    <cellStyle name="Normal 99 5 4" xfId="27385"/>
    <cellStyle name="Normal 99 6" xfId="27386"/>
    <cellStyle name="Normal 99 6 2" xfId="27387"/>
    <cellStyle name="Normal 99 6 2 2" xfId="27388"/>
    <cellStyle name="Normal 99 6 3" xfId="27389"/>
    <cellStyle name="Normal_Accessories Roadmap WF - Jan2007" xfId="282"/>
    <cellStyle name="Normal_Sheet1" xfId="278"/>
    <cellStyle name="Normal_Workstation Units 2" xfId="279"/>
    <cellStyle name="Normal1" xfId="39051"/>
    <cellStyle name="Normalny_Cennik obowiazuje od 06-08-2001 r (1)" xfId="39052"/>
    <cellStyle name="Note 10" xfId="27390"/>
    <cellStyle name="Note 10 10" xfId="27391"/>
    <cellStyle name="Note 10 10 2" xfId="27392"/>
    <cellStyle name="Note 10 10 2 2" xfId="27393"/>
    <cellStyle name="Note 10 10 3" xfId="27394"/>
    <cellStyle name="Note 10 10 4" xfId="27395"/>
    <cellStyle name="Note 10 10 5" xfId="27396"/>
    <cellStyle name="Note 10 10 6" xfId="27397"/>
    <cellStyle name="Note 10 11" xfId="27398"/>
    <cellStyle name="Note 10 11 2" xfId="27399"/>
    <cellStyle name="Note 10 11 2 2" xfId="27400"/>
    <cellStyle name="Note 10 11 3" xfId="27401"/>
    <cellStyle name="Note 10 11 4" xfId="27402"/>
    <cellStyle name="Note 10 11 5" xfId="27403"/>
    <cellStyle name="Note 10 11 6" xfId="27404"/>
    <cellStyle name="Note 10 12" xfId="27405"/>
    <cellStyle name="Note 10 12 2" xfId="27406"/>
    <cellStyle name="Note 10 12 2 2" xfId="27407"/>
    <cellStyle name="Note 10 12 3" xfId="27408"/>
    <cellStyle name="Note 10 12 4" xfId="27409"/>
    <cellStyle name="Note 10 12 5" xfId="27410"/>
    <cellStyle name="Note 10 12 6" xfId="27411"/>
    <cellStyle name="Note 10 13" xfId="27412"/>
    <cellStyle name="Note 10 13 2" xfId="27413"/>
    <cellStyle name="Note 10 13 2 2" xfId="27414"/>
    <cellStyle name="Note 10 13 3" xfId="27415"/>
    <cellStyle name="Note 10 13 4" xfId="27416"/>
    <cellStyle name="Note 10 13 5" xfId="27417"/>
    <cellStyle name="Note 10 13 6" xfId="27418"/>
    <cellStyle name="Note 10 14" xfId="27419"/>
    <cellStyle name="Note 10 14 2" xfId="27420"/>
    <cellStyle name="Note 10 14 2 2" xfId="27421"/>
    <cellStyle name="Note 10 14 3" xfId="27422"/>
    <cellStyle name="Note 10 14 4" xfId="27423"/>
    <cellStyle name="Note 10 14 5" xfId="27424"/>
    <cellStyle name="Note 10 14 6" xfId="27425"/>
    <cellStyle name="Note 10 15" xfId="27426"/>
    <cellStyle name="Note 10 15 2" xfId="27427"/>
    <cellStyle name="Note 10 15 2 2" xfId="27428"/>
    <cellStyle name="Note 10 15 3" xfId="27429"/>
    <cellStyle name="Note 10 15 4" xfId="27430"/>
    <cellStyle name="Note 10 15 5" xfId="27431"/>
    <cellStyle name="Note 10 15 6" xfId="27432"/>
    <cellStyle name="Note 10 16" xfId="27433"/>
    <cellStyle name="Note 10 16 2" xfId="27434"/>
    <cellStyle name="Note 10 16 2 2" xfId="27435"/>
    <cellStyle name="Note 10 16 3" xfId="27436"/>
    <cellStyle name="Note 10 16 4" xfId="27437"/>
    <cellStyle name="Note 10 16 5" xfId="27438"/>
    <cellStyle name="Note 10 16 6" xfId="27439"/>
    <cellStyle name="Note 10 17" xfId="27440"/>
    <cellStyle name="Note 10 17 2" xfId="27441"/>
    <cellStyle name="Note 10 17 2 2" xfId="27442"/>
    <cellStyle name="Note 10 17 3" xfId="27443"/>
    <cellStyle name="Note 10 17 4" xfId="27444"/>
    <cellStyle name="Note 10 17 5" xfId="27445"/>
    <cellStyle name="Note 10 17 6" xfId="27446"/>
    <cellStyle name="Note 10 18" xfId="27447"/>
    <cellStyle name="Note 10 18 2" xfId="27448"/>
    <cellStyle name="Note 10 18 2 2" xfId="27449"/>
    <cellStyle name="Note 10 18 3" xfId="27450"/>
    <cellStyle name="Note 10 18 4" xfId="27451"/>
    <cellStyle name="Note 10 18 5" xfId="27452"/>
    <cellStyle name="Note 10 18 6" xfId="27453"/>
    <cellStyle name="Note 10 19" xfId="27454"/>
    <cellStyle name="Note 10 19 2" xfId="27455"/>
    <cellStyle name="Note 10 19 2 2" xfId="27456"/>
    <cellStyle name="Note 10 19 3" xfId="27457"/>
    <cellStyle name="Note 10 19 4" xfId="27458"/>
    <cellStyle name="Note 10 19 5" xfId="27459"/>
    <cellStyle name="Note 10 19 6" xfId="27460"/>
    <cellStyle name="Note 10 2" xfId="27461"/>
    <cellStyle name="Note 10 2 10" xfId="27462"/>
    <cellStyle name="Note 10 2 10 2" xfId="27463"/>
    <cellStyle name="Note 10 2 10 2 2" xfId="27464"/>
    <cellStyle name="Note 10 2 10 3" xfId="27465"/>
    <cellStyle name="Note 10 2 10 4" xfId="27466"/>
    <cellStyle name="Note 10 2 10 5" xfId="27467"/>
    <cellStyle name="Note 10 2 10 6" xfId="27468"/>
    <cellStyle name="Note 10 2 11" xfId="27469"/>
    <cellStyle name="Note 10 2 11 2" xfId="27470"/>
    <cellStyle name="Note 10 2 11 2 2" xfId="27471"/>
    <cellStyle name="Note 10 2 11 3" xfId="27472"/>
    <cellStyle name="Note 10 2 11 4" xfId="27473"/>
    <cellStyle name="Note 10 2 11 5" xfId="27474"/>
    <cellStyle name="Note 10 2 11 6" xfId="27475"/>
    <cellStyle name="Note 10 2 12" xfId="27476"/>
    <cellStyle name="Note 10 2 12 2" xfId="27477"/>
    <cellStyle name="Note 10 2 12 2 2" xfId="27478"/>
    <cellStyle name="Note 10 2 12 3" xfId="27479"/>
    <cellStyle name="Note 10 2 12 4" xfId="27480"/>
    <cellStyle name="Note 10 2 12 5" xfId="27481"/>
    <cellStyle name="Note 10 2 12 6" xfId="27482"/>
    <cellStyle name="Note 10 2 13" xfId="27483"/>
    <cellStyle name="Note 10 2 13 2" xfId="27484"/>
    <cellStyle name="Note 10 2 13 2 2" xfId="27485"/>
    <cellStyle name="Note 10 2 13 3" xfId="27486"/>
    <cellStyle name="Note 10 2 13 4" xfId="27487"/>
    <cellStyle name="Note 10 2 13 5" xfId="27488"/>
    <cellStyle name="Note 10 2 13 6" xfId="27489"/>
    <cellStyle name="Note 10 2 14" xfId="27490"/>
    <cellStyle name="Note 10 2 14 2" xfId="27491"/>
    <cellStyle name="Note 10 2 14 2 2" xfId="27492"/>
    <cellStyle name="Note 10 2 14 3" xfId="27493"/>
    <cellStyle name="Note 10 2 14 4" xfId="27494"/>
    <cellStyle name="Note 10 2 14 5" xfId="27495"/>
    <cellStyle name="Note 10 2 14 6" xfId="27496"/>
    <cellStyle name="Note 10 2 15" xfId="27497"/>
    <cellStyle name="Note 10 2 15 2" xfId="27498"/>
    <cellStyle name="Note 10 2 15 2 2" xfId="27499"/>
    <cellStyle name="Note 10 2 15 3" xfId="27500"/>
    <cellStyle name="Note 10 2 15 4" xfId="27501"/>
    <cellStyle name="Note 10 2 15 5" xfId="27502"/>
    <cellStyle name="Note 10 2 15 6" xfId="27503"/>
    <cellStyle name="Note 10 2 16" xfId="27504"/>
    <cellStyle name="Note 10 2 16 2" xfId="27505"/>
    <cellStyle name="Note 10 2 16 2 2" xfId="27506"/>
    <cellStyle name="Note 10 2 16 3" xfId="27507"/>
    <cellStyle name="Note 10 2 16 4" xfId="27508"/>
    <cellStyle name="Note 10 2 16 5" xfId="27509"/>
    <cellStyle name="Note 10 2 16 6" xfId="27510"/>
    <cellStyle name="Note 10 2 17" xfId="27511"/>
    <cellStyle name="Note 10 2 17 2" xfId="27512"/>
    <cellStyle name="Note 10 2 17 2 2" xfId="27513"/>
    <cellStyle name="Note 10 2 17 3" xfId="27514"/>
    <cellStyle name="Note 10 2 17 4" xfId="27515"/>
    <cellStyle name="Note 10 2 17 5" xfId="27516"/>
    <cellStyle name="Note 10 2 17 6" xfId="27517"/>
    <cellStyle name="Note 10 2 18" xfId="27518"/>
    <cellStyle name="Note 10 2 18 2" xfId="27519"/>
    <cellStyle name="Note 10 2 18 2 2" xfId="27520"/>
    <cellStyle name="Note 10 2 18 3" xfId="27521"/>
    <cellStyle name="Note 10 2 18 4" xfId="27522"/>
    <cellStyle name="Note 10 2 18 5" xfId="27523"/>
    <cellStyle name="Note 10 2 18 6" xfId="27524"/>
    <cellStyle name="Note 10 2 19" xfId="27525"/>
    <cellStyle name="Note 10 2 19 2" xfId="27526"/>
    <cellStyle name="Note 10 2 19 2 2" xfId="27527"/>
    <cellStyle name="Note 10 2 19 3" xfId="27528"/>
    <cellStyle name="Note 10 2 19 4" xfId="27529"/>
    <cellStyle name="Note 10 2 19 5" xfId="27530"/>
    <cellStyle name="Note 10 2 19 6" xfId="27531"/>
    <cellStyle name="Note 10 2 2" xfId="27532"/>
    <cellStyle name="Note 10 2 2 10" xfId="27533"/>
    <cellStyle name="Note 10 2 2 10 2" xfId="27534"/>
    <cellStyle name="Note 10 2 2 10 2 2" xfId="27535"/>
    <cellStyle name="Note 10 2 2 10 3" xfId="27536"/>
    <cellStyle name="Note 10 2 2 10 4" xfId="27537"/>
    <cellStyle name="Note 10 2 2 10 5" xfId="27538"/>
    <cellStyle name="Note 10 2 2 10 6" xfId="27539"/>
    <cellStyle name="Note 10 2 2 11" xfId="27540"/>
    <cellStyle name="Note 10 2 2 11 2" xfId="27541"/>
    <cellStyle name="Note 10 2 2 11 2 2" xfId="27542"/>
    <cellStyle name="Note 10 2 2 11 3" xfId="27543"/>
    <cellStyle name="Note 10 2 2 11 4" xfId="27544"/>
    <cellStyle name="Note 10 2 2 11 5" xfId="27545"/>
    <cellStyle name="Note 10 2 2 11 6" xfId="27546"/>
    <cellStyle name="Note 10 2 2 12" xfId="27547"/>
    <cellStyle name="Note 10 2 2 12 2" xfId="27548"/>
    <cellStyle name="Note 10 2 2 12 2 2" xfId="27549"/>
    <cellStyle name="Note 10 2 2 12 3" xfId="27550"/>
    <cellStyle name="Note 10 2 2 12 4" xfId="27551"/>
    <cellStyle name="Note 10 2 2 12 5" xfId="27552"/>
    <cellStyle name="Note 10 2 2 12 6" xfId="27553"/>
    <cellStyle name="Note 10 2 2 13" xfId="27554"/>
    <cellStyle name="Note 10 2 2 13 2" xfId="27555"/>
    <cellStyle name="Note 10 2 2 13 2 2" xfId="27556"/>
    <cellStyle name="Note 10 2 2 13 3" xfId="27557"/>
    <cellStyle name="Note 10 2 2 13 4" xfId="27558"/>
    <cellStyle name="Note 10 2 2 13 5" xfId="27559"/>
    <cellStyle name="Note 10 2 2 13 6" xfId="27560"/>
    <cellStyle name="Note 10 2 2 14" xfId="27561"/>
    <cellStyle name="Note 10 2 2 14 2" xfId="27562"/>
    <cellStyle name="Note 10 2 2 14 2 2" xfId="27563"/>
    <cellStyle name="Note 10 2 2 14 3" xfId="27564"/>
    <cellStyle name="Note 10 2 2 14 4" xfId="27565"/>
    <cellStyle name="Note 10 2 2 14 5" xfId="27566"/>
    <cellStyle name="Note 10 2 2 14 6" xfId="27567"/>
    <cellStyle name="Note 10 2 2 15" xfId="27568"/>
    <cellStyle name="Note 10 2 2 15 2" xfId="27569"/>
    <cellStyle name="Note 10 2 2 15 2 2" xfId="27570"/>
    <cellStyle name="Note 10 2 2 15 3" xfId="27571"/>
    <cellStyle name="Note 10 2 2 15 4" xfId="27572"/>
    <cellStyle name="Note 10 2 2 15 5" xfId="27573"/>
    <cellStyle name="Note 10 2 2 15 6" xfId="27574"/>
    <cellStyle name="Note 10 2 2 16" xfId="27575"/>
    <cellStyle name="Note 10 2 2 16 2" xfId="27576"/>
    <cellStyle name="Note 10 2 2 16 2 2" xfId="27577"/>
    <cellStyle name="Note 10 2 2 16 3" xfId="27578"/>
    <cellStyle name="Note 10 2 2 16 4" xfId="27579"/>
    <cellStyle name="Note 10 2 2 16 5" xfId="27580"/>
    <cellStyle name="Note 10 2 2 16 6" xfId="27581"/>
    <cellStyle name="Note 10 2 2 17" xfId="27582"/>
    <cellStyle name="Note 10 2 2 17 2" xfId="27583"/>
    <cellStyle name="Note 10 2 2 17 2 2" xfId="27584"/>
    <cellStyle name="Note 10 2 2 17 3" xfId="27585"/>
    <cellStyle name="Note 10 2 2 17 4" xfId="27586"/>
    <cellStyle name="Note 10 2 2 17 5" xfId="27587"/>
    <cellStyle name="Note 10 2 2 17 6" xfId="27588"/>
    <cellStyle name="Note 10 2 2 18" xfId="27589"/>
    <cellStyle name="Note 10 2 2 18 2" xfId="27590"/>
    <cellStyle name="Note 10 2 2 18 2 2" xfId="27591"/>
    <cellStyle name="Note 10 2 2 18 3" xfId="27592"/>
    <cellStyle name="Note 10 2 2 18 4" xfId="27593"/>
    <cellStyle name="Note 10 2 2 18 5" xfId="27594"/>
    <cellStyle name="Note 10 2 2 18 6" xfId="27595"/>
    <cellStyle name="Note 10 2 2 19" xfId="27596"/>
    <cellStyle name="Note 10 2 2 19 2" xfId="27597"/>
    <cellStyle name="Note 10 2 2 19 2 2" xfId="27598"/>
    <cellStyle name="Note 10 2 2 19 3" xfId="27599"/>
    <cellStyle name="Note 10 2 2 19 4" xfId="27600"/>
    <cellStyle name="Note 10 2 2 19 5" xfId="27601"/>
    <cellStyle name="Note 10 2 2 19 6" xfId="27602"/>
    <cellStyle name="Note 10 2 2 2" xfId="27603"/>
    <cellStyle name="Note 10 2 2 2 2" xfId="27604"/>
    <cellStyle name="Note 10 2 2 2 2 2" xfId="27605"/>
    <cellStyle name="Note 10 2 2 2 3" xfId="27606"/>
    <cellStyle name="Note 10 2 2 2 4" xfId="27607"/>
    <cellStyle name="Note 10 2 2 2 5" xfId="27608"/>
    <cellStyle name="Note 10 2 2 2 6" xfId="27609"/>
    <cellStyle name="Note 10 2 2 20" xfId="27610"/>
    <cellStyle name="Note 10 2 2 20 2" xfId="27611"/>
    <cellStyle name="Note 10 2 2 20 2 2" xfId="27612"/>
    <cellStyle name="Note 10 2 2 20 3" xfId="27613"/>
    <cellStyle name="Note 10 2 2 20 4" xfId="27614"/>
    <cellStyle name="Note 10 2 2 20 5" xfId="27615"/>
    <cellStyle name="Note 10 2 2 20 6" xfId="27616"/>
    <cellStyle name="Note 10 2 2 21" xfId="27617"/>
    <cellStyle name="Note 10 2 2 21 2" xfId="27618"/>
    <cellStyle name="Note 10 2 2 21 2 2" xfId="27619"/>
    <cellStyle name="Note 10 2 2 21 3" xfId="27620"/>
    <cellStyle name="Note 10 2 2 21 4" xfId="27621"/>
    <cellStyle name="Note 10 2 2 21 5" xfId="27622"/>
    <cellStyle name="Note 10 2 2 21 6" xfId="27623"/>
    <cellStyle name="Note 10 2 2 22" xfId="27624"/>
    <cellStyle name="Note 10 2 2 22 2" xfId="27625"/>
    <cellStyle name="Note 10 2 2 22 2 2" xfId="27626"/>
    <cellStyle name="Note 10 2 2 22 3" xfId="27627"/>
    <cellStyle name="Note 10 2 2 22 4" xfId="27628"/>
    <cellStyle name="Note 10 2 2 22 5" xfId="27629"/>
    <cellStyle name="Note 10 2 2 22 6" xfId="27630"/>
    <cellStyle name="Note 10 2 2 23" xfId="27631"/>
    <cellStyle name="Note 10 2 2 23 2" xfId="27632"/>
    <cellStyle name="Note 10 2 2 23 2 2" xfId="27633"/>
    <cellStyle name="Note 10 2 2 23 3" xfId="27634"/>
    <cellStyle name="Note 10 2 2 23 4" xfId="27635"/>
    <cellStyle name="Note 10 2 2 23 5" xfId="27636"/>
    <cellStyle name="Note 10 2 2 23 6" xfId="27637"/>
    <cellStyle name="Note 10 2 2 24" xfId="27638"/>
    <cellStyle name="Note 10 2 2 24 2" xfId="27639"/>
    <cellStyle name="Note 10 2 2 25" xfId="27640"/>
    <cellStyle name="Note 10 2 2 26" xfId="27641"/>
    <cellStyle name="Note 10 2 2 27" xfId="27642"/>
    <cellStyle name="Note 10 2 2 28" xfId="27643"/>
    <cellStyle name="Note 10 2 2 3" xfId="27644"/>
    <cellStyle name="Note 10 2 2 3 2" xfId="27645"/>
    <cellStyle name="Note 10 2 2 3 2 2" xfId="27646"/>
    <cellStyle name="Note 10 2 2 3 3" xfId="27647"/>
    <cellStyle name="Note 10 2 2 3 4" xfId="27648"/>
    <cellStyle name="Note 10 2 2 3 5" xfId="27649"/>
    <cellStyle name="Note 10 2 2 3 6" xfId="27650"/>
    <cellStyle name="Note 10 2 2 4" xfId="27651"/>
    <cellStyle name="Note 10 2 2 4 2" xfId="27652"/>
    <cellStyle name="Note 10 2 2 4 2 2" xfId="27653"/>
    <cellStyle name="Note 10 2 2 4 3" xfId="27654"/>
    <cellStyle name="Note 10 2 2 4 4" xfId="27655"/>
    <cellStyle name="Note 10 2 2 4 5" xfId="27656"/>
    <cellStyle name="Note 10 2 2 4 6" xfId="27657"/>
    <cellStyle name="Note 10 2 2 5" xfId="27658"/>
    <cellStyle name="Note 10 2 2 5 2" xfId="27659"/>
    <cellStyle name="Note 10 2 2 5 2 2" xfId="27660"/>
    <cellStyle name="Note 10 2 2 5 3" xfId="27661"/>
    <cellStyle name="Note 10 2 2 5 4" xfId="27662"/>
    <cellStyle name="Note 10 2 2 5 5" xfId="27663"/>
    <cellStyle name="Note 10 2 2 5 6" xfId="27664"/>
    <cellStyle name="Note 10 2 2 6" xfId="27665"/>
    <cellStyle name="Note 10 2 2 6 2" xfId="27666"/>
    <cellStyle name="Note 10 2 2 6 2 2" xfId="27667"/>
    <cellStyle name="Note 10 2 2 6 3" xfId="27668"/>
    <cellStyle name="Note 10 2 2 6 4" xfId="27669"/>
    <cellStyle name="Note 10 2 2 6 5" xfId="27670"/>
    <cellStyle name="Note 10 2 2 6 6" xfId="27671"/>
    <cellStyle name="Note 10 2 2 7" xfId="27672"/>
    <cellStyle name="Note 10 2 2 7 2" xfId="27673"/>
    <cellStyle name="Note 10 2 2 7 2 2" xfId="27674"/>
    <cellStyle name="Note 10 2 2 7 3" xfId="27675"/>
    <cellStyle name="Note 10 2 2 7 4" xfId="27676"/>
    <cellStyle name="Note 10 2 2 7 5" xfId="27677"/>
    <cellStyle name="Note 10 2 2 7 6" xfId="27678"/>
    <cellStyle name="Note 10 2 2 8" xfId="27679"/>
    <cellStyle name="Note 10 2 2 8 2" xfId="27680"/>
    <cellStyle name="Note 10 2 2 8 2 2" xfId="27681"/>
    <cellStyle name="Note 10 2 2 8 3" xfId="27682"/>
    <cellStyle name="Note 10 2 2 8 4" xfId="27683"/>
    <cellStyle name="Note 10 2 2 8 5" xfId="27684"/>
    <cellStyle name="Note 10 2 2 8 6" xfId="27685"/>
    <cellStyle name="Note 10 2 2 9" xfId="27686"/>
    <cellStyle name="Note 10 2 2 9 2" xfId="27687"/>
    <cellStyle name="Note 10 2 2 9 2 2" xfId="27688"/>
    <cellStyle name="Note 10 2 2 9 3" xfId="27689"/>
    <cellStyle name="Note 10 2 2 9 4" xfId="27690"/>
    <cellStyle name="Note 10 2 2 9 5" xfId="27691"/>
    <cellStyle name="Note 10 2 2 9 6" xfId="27692"/>
    <cellStyle name="Note 10 2 20" xfId="27693"/>
    <cellStyle name="Note 10 2 20 2" xfId="27694"/>
    <cellStyle name="Note 10 2 20 2 2" xfId="27695"/>
    <cellStyle name="Note 10 2 20 3" xfId="27696"/>
    <cellStyle name="Note 10 2 20 4" xfId="27697"/>
    <cellStyle name="Note 10 2 20 5" xfId="27698"/>
    <cellStyle name="Note 10 2 20 6" xfId="27699"/>
    <cellStyle name="Note 10 2 21" xfId="27700"/>
    <cellStyle name="Note 10 2 21 2" xfId="27701"/>
    <cellStyle name="Note 10 2 21 2 2" xfId="27702"/>
    <cellStyle name="Note 10 2 21 3" xfId="27703"/>
    <cellStyle name="Note 10 2 21 4" xfId="27704"/>
    <cellStyle name="Note 10 2 21 5" xfId="27705"/>
    <cellStyle name="Note 10 2 21 6" xfId="27706"/>
    <cellStyle name="Note 10 2 22" xfId="27707"/>
    <cellStyle name="Note 10 2 22 2" xfId="27708"/>
    <cellStyle name="Note 10 2 22 2 2" xfId="27709"/>
    <cellStyle name="Note 10 2 22 3" xfId="27710"/>
    <cellStyle name="Note 10 2 22 4" xfId="27711"/>
    <cellStyle name="Note 10 2 22 5" xfId="27712"/>
    <cellStyle name="Note 10 2 22 6" xfId="27713"/>
    <cellStyle name="Note 10 2 23" xfId="27714"/>
    <cellStyle name="Note 10 2 23 2" xfId="27715"/>
    <cellStyle name="Note 10 2 23 2 2" xfId="27716"/>
    <cellStyle name="Note 10 2 23 3" xfId="27717"/>
    <cellStyle name="Note 10 2 23 4" xfId="27718"/>
    <cellStyle name="Note 10 2 23 5" xfId="27719"/>
    <cellStyle name="Note 10 2 23 6" xfId="27720"/>
    <cellStyle name="Note 10 2 24" xfId="27721"/>
    <cellStyle name="Note 10 2 24 2" xfId="27722"/>
    <cellStyle name="Note 10 2 24 2 2" xfId="27723"/>
    <cellStyle name="Note 10 2 24 3" xfId="27724"/>
    <cellStyle name="Note 10 2 24 4" xfId="27725"/>
    <cellStyle name="Note 10 2 24 5" xfId="27726"/>
    <cellStyle name="Note 10 2 24 6" xfId="27727"/>
    <cellStyle name="Note 10 2 25" xfId="27728"/>
    <cellStyle name="Note 10 2 25 2" xfId="27729"/>
    <cellStyle name="Note 10 2 25 2 2" xfId="27730"/>
    <cellStyle name="Note 10 2 25 3" xfId="27731"/>
    <cellStyle name="Note 10 2 25 4" xfId="27732"/>
    <cellStyle name="Note 10 2 25 5" xfId="27733"/>
    <cellStyle name="Note 10 2 25 6" xfId="27734"/>
    <cellStyle name="Note 10 2 26" xfId="27735"/>
    <cellStyle name="Note 10 2 26 2" xfId="27736"/>
    <cellStyle name="Note 10 2 26 2 2" xfId="27737"/>
    <cellStyle name="Note 10 2 26 3" xfId="27738"/>
    <cellStyle name="Note 10 2 26 4" xfId="27739"/>
    <cellStyle name="Note 10 2 26 5" xfId="27740"/>
    <cellStyle name="Note 10 2 26 6" xfId="27741"/>
    <cellStyle name="Note 10 2 27" xfId="27742"/>
    <cellStyle name="Note 10 2 27 2" xfId="27743"/>
    <cellStyle name="Note 10 2 27 2 2" xfId="27744"/>
    <cellStyle name="Note 10 2 27 3" xfId="27745"/>
    <cellStyle name="Note 10 2 27 4" xfId="27746"/>
    <cellStyle name="Note 10 2 27 5" xfId="27747"/>
    <cellStyle name="Note 10 2 27 6" xfId="27748"/>
    <cellStyle name="Note 10 2 28" xfId="27749"/>
    <cellStyle name="Note 10 2 28 2" xfId="27750"/>
    <cellStyle name="Note 10 2 28 2 2" xfId="27751"/>
    <cellStyle name="Note 10 2 28 3" xfId="27752"/>
    <cellStyle name="Note 10 2 28 4" xfId="27753"/>
    <cellStyle name="Note 10 2 28 5" xfId="27754"/>
    <cellStyle name="Note 10 2 28 6" xfId="27755"/>
    <cellStyle name="Note 10 2 29" xfId="27756"/>
    <cellStyle name="Note 10 2 29 2" xfId="27757"/>
    <cellStyle name="Note 10 2 29 2 2" xfId="27758"/>
    <cellStyle name="Note 10 2 29 3" xfId="27759"/>
    <cellStyle name="Note 10 2 29 4" xfId="27760"/>
    <cellStyle name="Note 10 2 29 5" xfId="27761"/>
    <cellStyle name="Note 10 2 29 6" xfId="27762"/>
    <cellStyle name="Note 10 2 3" xfId="27763"/>
    <cellStyle name="Note 10 2 3 2" xfId="27764"/>
    <cellStyle name="Note 10 2 3 2 2" xfId="27765"/>
    <cellStyle name="Note 10 2 3 3" xfId="27766"/>
    <cellStyle name="Note 10 2 3 4" xfId="27767"/>
    <cellStyle name="Note 10 2 3 5" xfId="27768"/>
    <cellStyle name="Note 10 2 3 6" xfId="27769"/>
    <cellStyle name="Note 10 2 30" xfId="27770"/>
    <cellStyle name="Note 10 2 30 2" xfId="27771"/>
    <cellStyle name="Note 10 2 30 2 2" xfId="27772"/>
    <cellStyle name="Note 10 2 30 3" xfId="27773"/>
    <cellStyle name="Note 10 2 30 4" xfId="27774"/>
    <cellStyle name="Note 10 2 30 5" xfId="27775"/>
    <cellStyle name="Note 10 2 30 6" xfId="27776"/>
    <cellStyle name="Note 10 2 31" xfId="27777"/>
    <cellStyle name="Note 10 2 31 2" xfId="27778"/>
    <cellStyle name="Note 10 2 31 2 2" xfId="27779"/>
    <cellStyle name="Note 10 2 31 3" xfId="27780"/>
    <cellStyle name="Note 10 2 31 4" xfId="27781"/>
    <cellStyle name="Note 10 2 31 5" xfId="27782"/>
    <cellStyle name="Note 10 2 31 6" xfId="27783"/>
    <cellStyle name="Note 10 2 32" xfId="27784"/>
    <cellStyle name="Note 10 2 32 2" xfId="27785"/>
    <cellStyle name="Note 10 2 32 2 2" xfId="27786"/>
    <cellStyle name="Note 10 2 32 3" xfId="27787"/>
    <cellStyle name="Note 10 2 32 4" xfId="27788"/>
    <cellStyle name="Note 10 2 32 5" xfId="27789"/>
    <cellStyle name="Note 10 2 32 6" xfId="27790"/>
    <cellStyle name="Note 10 2 33" xfId="27791"/>
    <cellStyle name="Note 10 2 33 2" xfId="27792"/>
    <cellStyle name="Note 10 2 33 2 2" xfId="27793"/>
    <cellStyle name="Note 10 2 33 3" xfId="27794"/>
    <cellStyle name="Note 10 2 33 4" xfId="27795"/>
    <cellStyle name="Note 10 2 33 5" xfId="27796"/>
    <cellStyle name="Note 10 2 33 6" xfId="27797"/>
    <cellStyle name="Note 10 2 34" xfId="27798"/>
    <cellStyle name="Note 10 2 34 2" xfId="27799"/>
    <cellStyle name="Note 10 2 34 2 2" xfId="27800"/>
    <cellStyle name="Note 10 2 34 3" xfId="27801"/>
    <cellStyle name="Note 10 2 34 4" xfId="27802"/>
    <cellStyle name="Note 10 2 34 5" xfId="27803"/>
    <cellStyle name="Note 10 2 34 6" xfId="27804"/>
    <cellStyle name="Note 10 2 35" xfId="27805"/>
    <cellStyle name="Note 10 2 35 2" xfId="27806"/>
    <cellStyle name="Note 10 2 35 2 2" xfId="27807"/>
    <cellStyle name="Note 10 2 35 3" xfId="27808"/>
    <cellStyle name="Note 10 2 35 4" xfId="27809"/>
    <cellStyle name="Note 10 2 35 5" xfId="27810"/>
    <cellStyle name="Note 10 2 35 6" xfId="27811"/>
    <cellStyle name="Note 10 2 36" xfId="27812"/>
    <cellStyle name="Note 10 2 36 2" xfId="27813"/>
    <cellStyle name="Note 10 2 36 2 2" xfId="27814"/>
    <cellStyle name="Note 10 2 36 3" xfId="27815"/>
    <cellStyle name="Note 10 2 36 4" xfId="27816"/>
    <cellStyle name="Note 10 2 36 5" xfId="27817"/>
    <cellStyle name="Note 10 2 36 6" xfId="27818"/>
    <cellStyle name="Note 10 2 37" xfId="27819"/>
    <cellStyle name="Note 10 2 37 2" xfId="27820"/>
    <cellStyle name="Note 10 2 37 2 2" xfId="27821"/>
    <cellStyle name="Note 10 2 37 3" xfId="27822"/>
    <cellStyle name="Note 10 2 37 4" xfId="27823"/>
    <cellStyle name="Note 10 2 37 5" xfId="27824"/>
    <cellStyle name="Note 10 2 37 6" xfId="27825"/>
    <cellStyle name="Note 10 2 38" xfId="27826"/>
    <cellStyle name="Note 10 2 38 2" xfId="27827"/>
    <cellStyle name="Note 10 2 39" xfId="27828"/>
    <cellStyle name="Note 10 2 4" xfId="27829"/>
    <cellStyle name="Note 10 2 4 2" xfId="27830"/>
    <cellStyle name="Note 10 2 4 2 2" xfId="27831"/>
    <cellStyle name="Note 10 2 4 3" xfId="27832"/>
    <cellStyle name="Note 10 2 4 4" xfId="27833"/>
    <cellStyle name="Note 10 2 4 5" xfId="27834"/>
    <cellStyle name="Note 10 2 4 6" xfId="27835"/>
    <cellStyle name="Note 10 2 40" xfId="27836"/>
    <cellStyle name="Note 10 2 41" xfId="27837"/>
    <cellStyle name="Note 10 2 42" xfId="27838"/>
    <cellStyle name="Note 10 2 5" xfId="27839"/>
    <cellStyle name="Note 10 2 5 2" xfId="27840"/>
    <cellStyle name="Note 10 2 5 2 2" xfId="27841"/>
    <cellStyle name="Note 10 2 5 3" xfId="27842"/>
    <cellStyle name="Note 10 2 5 4" xfId="27843"/>
    <cellStyle name="Note 10 2 5 5" xfId="27844"/>
    <cellStyle name="Note 10 2 5 6" xfId="27845"/>
    <cellStyle name="Note 10 2 6" xfId="27846"/>
    <cellStyle name="Note 10 2 6 2" xfId="27847"/>
    <cellStyle name="Note 10 2 6 2 2" xfId="27848"/>
    <cellStyle name="Note 10 2 6 3" xfId="27849"/>
    <cellStyle name="Note 10 2 6 4" xfId="27850"/>
    <cellStyle name="Note 10 2 6 5" xfId="27851"/>
    <cellStyle name="Note 10 2 6 6" xfId="27852"/>
    <cellStyle name="Note 10 2 7" xfId="27853"/>
    <cellStyle name="Note 10 2 7 2" xfId="27854"/>
    <cellStyle name="Note 10 2 7 2 2" xfId="27855"/>
    <cellStyle name="Note 10 2 7 3" xfId="27856"/>
    <cellStyle name="Note 10 2 7 4" xfId="27857"/>
    <cellStyle name="Note 10 2 7 5" xfId="27858"/>
    <cellStyle name="Note 10 2 7 6" xfId="27859"/>
    <cellStyle name="Note 10 2 8" xfId="27860"/>
    <cellStyle name="Note 10 2 8 2" xfId="27861"/>
    <cellStyle name="Note 10 2 8 2 2" xfId="27862"/>
    <cellStyle name="Note 10 2 8 3" xfId="27863"/>
    <cellStyle name="Note 10 2 8 4" xfId="27864"/>
    <cellStyle name="Note 10 2 8 5" xfId="27865"/>
    <cellStyle name="Note 10 2 8 6" xfId="27866"/>
    <cellStyle name="Note 10 2 9" xfId="27867"/>
    <cellStyle name="Note 10 2 9 2" xfId="27868"/>
    <cellStyle name="Note 10 2 9 2 2" xfId="27869"/>
    <cellStyle name="Note 10 2 9 3" xfId="27870"/>
    <cellStyle name="Note 10 2 9 4" xfId="27871"/>
    <cellStyle name="Note 10 2 9 5" xfId="27872"/>
    <cellStyle name="Note 10 2 9 6" xfId="27873"/>
    <cellStyle name="Note 10 20" xfId="27874"/>
    <cellStyle name="Note 10 20 2" xfId="27875"/>
    <cellStyle name="Note 10 20 2 2" xfId="27876"/>
    <cellStyle name="Note 10 20 3" xfId="27877"/>
    <cellStyle name="Note 10 20 4" xfId="27878"/>
    <cellStyle name="Note 10 20 5" xfId="27879"/>
    <cellStyle name="Note 10 20 6" xfId="27880"/>
    <cellStyle name="Note 10 21" xfId="27881"/>
    <cellStyle name="Note 10 21 2" xfId="27882"/>
    <cellStyle name="Note 10 21 2 2" xfId="27883"/>
    <cellStyle name="Note 10 21 3" xfId="27884"/>
    <cellStyle name="Note 10 21 4" xfId="27885"/>
    <cellStyle name="Note 10 21 5" xfId="27886"/>
    <cellStyle name="Note 10 21 6" xfId="27887"/>
    <cellStyle name="Note 10 22" xfId="27888"/>
    <cellStyle name="Note 10 22 2" xfId="27889"/>
    <cellStyle name="Note 10 22 2 2" xfId="27890"/>
    <cellStyle name="Note 10 22 3" xfId="27891"/>
    <cellStyle name="Note 10 22 4" xfId="27892"/>
    <cellStyle name="Note 10 22 5" xfId="27893"/>
    <cellStyle name="Note 10 22 6" xfId="27894"/>
    <cellStyle name="Note 10 23" xfId="27895"/>
    <cellStyle name="Note 10 23 2" xfId="27896"/>
    <cellStyle name="Note 10 23 2 2" xfId="27897"/>
    <cellStyle name="Note 10 23 3" xfId="27898"/>
    <cellStyle name="Note 10 23 4" xfId="27899"/>
    <cellStyle name="Note 10 23 5" xfId="27900"/>
    <cellStyle name="Note 10 23 6" xfId="27901"/>
    <cellStyle name="Note 10 24" xfId="27902"/>
    <cellStyle name="Note 10 24 2" xfId="27903"/>
    <cellStyle name="Note 10 24 2 2" xfId="27904"/>
    <cellStyle name="Note 10 24 3" xfId="27905"/>
    <cellStyle name="Note 10 24 4" xfId="27906"/>
    <cellStyle name="Note 10 24 5" xfId="27907"/>
    <cellStyle name="Note 10 24 6" xfId="27908"/>
    <cellStyle name="Note 10 25" xfId="27909"/>
    <cellStyle name="Note 10 25 2" xfId="27910"/>
    <cellStyle name="Note 10 25 2 2" xfId="27911"/>
    <cellStyle name="Note 10 25 3" xfId="27912"/>
    <cellStyle name="Note 10 25 4" xfId="27913"/>
    <cellStyle name="Note 10 25 5" xfId="27914"/>
    <cellStyle name="Note 10 25 6" xfId="27915"/>
    <cellStyle name="Note 10 26" xfId="27916"/>
    <cellStyle name="Note 10 26 2" xfId="27917"/>
    <cellStyle name="Note 10 26 2 2" xfId="27918"/>
    <cellStyle name="Note 10 26 3" xfId="27919"/>
    <cellStyle name="Note 10 26 4" xfId="27920"/>
    <cellStyle name="Note 10 26 5" xfId="27921"/>
    <cellStyle name="Note 10 26 6" xfId="27922"/>
    <cellStyle name="Note 10 27" xfId="27923"/>
    <cellStyle name="Note 10 27 2" xfId="27924"/>
    <cellStyle name="Note 10 27 2 2" xfId="27925"/>
    <cellStyle name="Note 10 27 3" xfId="27926"/>
    <cellStyle name="Note 10 27 4" xfId="27927"/>
    <cellStyle name="Note 10 27 5" xfId="27928"/>
    <cellStyle name="Note 10 27 6" xfId="27929"/>
    <cellStyle name="Note 10 28" xfId="27930"/>
    <cellStyle name="Note 10 28 2" xfId="27931"/>
    <cellStyle name="Note 10 28 2 2" xfId="27932"/>
    <cellStyle name="Note 10 28 3" xfId="27933"/>
    <cellStyle name="Note 10 28 4" xfId="27934"/>
    <cellStyle name="Note 10 28 5" xfId="27935"/>
    <cellStyle name="Note 10 28 6" xfId="27936"/>
    <cellStyle name="Note 10 29" xfId="27937"/>
    <cellStyle name="Note 10 29 2" xfId="27938"/>
    <cellStyle name="Note 10 29 2 2" xfId="27939"/>
    <cellStyle name="Note 10 29 3" xfId="27940"/>
    <cellStyle name="Note 10 29 4" xfId="27941"/>
    <cellStyle name="Note 10 29 5" xfId="27942"/>
    <cellStyle name="Note 10 29 6" xfId="27943"/>
    <cellStyle name="Note 10 3" xfId="27944"/>
    <cellStyle name="Note 10 3 2" xfId="27945"/>
    <cellStyle name="Note 10 3 2 2" xfId="27946"/>
    <cellStyle name="Note 10 3 3" xfId="27947"/>
    <cellStyle name="Note 10 3 4" xfId="27948"/>
    <cellStyle name="Note 10 3 5" xfId="27949"/>
    <cellStyle name="Note 10 3 6" xfId="27950"/>
    <cellStyle name="Note 10 30" xfId="27951"/>
    <cellStyle name="Note 10 30 2" xfId="27952"/>
    <cellStyle name="Note 10 30 2 2" xfId="27953"/>
    <cellStyle name="Note 10 30 3" xfId="27954"/>
    <cellStyle name="Note 10 30 4" xfId="27955"/>
    <cellStyle name="Note 10 30 5" xfId="27956"/>
    <cellStyle name="Note 10 30 6" xfId="27957"/>
    <cellStyle name="Note 10 31" xfId="27958"/>
    <cellStyle name="Note 10 31 2" xfId="27959"/>
    <cellStyle name="Note 10 31 2 2" xfId="27960"/>
    <cellStyle name="Note 10 31 3" xfId="27961"/>
    <cellStyle name="Note 10 31 4" xfId="27962"/>
    <cellStyle name="Note 10 31 5" xfId="27963"/>
    <cellStyle name="Note 10 31 6" xfId="27964"/>
    <cellStyle name="Note 10 32" xfId="27965"/>
    <cellStyle name="Note 10 32 2" xfId="27966"/>
    <cellStyle name="Note 10 32 2 2" xfId="27967"/>
    <cellStyle name="Note 10 32 3" xfId="27968"/>
    <cellStyle name="Note 10 32 4" xfId="27969"/>
    <cellStyle name="Note 10 32 5" xfId="27970"/>
    <cellStyle name="Note 10 32 6" xfId="27971"/>
    <cellStyle name="Note 10 33" xfId="27972"/>
    <cellStyle name="Note 10 33 2" xfId="27973"/>
    <cellStyle name="Note 10 34" xfId="27974"/>
    <cellStyle name="Note 10 35" xfId="27975"/>
    <cellStyle name="Note 10 36" xfId="27976"/>
    <cellStyle name="Note 10 37" xfId="27977"/>
    <cellStyle name="Note 10 4" xfId="27978"/>
    <cellStyle name="Note 10 4 2" xfId="27979"/>
    <cellStyle name="Note 10 4 2 2" xfId="27980"/>
    <cellStyle name="Note 10 4 3" xfId="27981"/>
    <cellStyle name="Note 10 4 4" xfId="27982"/>
    <cellStyle name="Note 10 4 5" xfId="27983"/>
    <cellStyle name="Note 10 4 6" xfId="27984"/>
    <cellStyle name="Note 10 5" xfId="27985"/>
    <cellStyle name="Note 10 5 2" xfId="27986"/>
    <cellStyle name="Note 10 5 2 2" xfId="27987"/>
    <cellStyle name="Note 10 5 3" xfId="27988"/>
    <cellStyle name="Note 10 5 4" xfId="27989"/>
    <cellStyle name="Note 10 5 5" xfId="27990"/>
    <cellStyle name="Note 10 5 6" xfId="27991"/>
    <cellStyle name="Note 10 6" xfId="27992"/>
    <cellStyle name="Note 10 6 2" xfId="27993"/>
    <cellStyle name="Note 10 6 2 2" xfId="27994"/>
    <cellStyle name="Note 10 6 3" xfId="27995"/>
    <cellStyle name="Note 10 6 4" xfId="27996"/>
    <cellStyle name="Note 10 6 5" xfId="27997"/>
    <cellStyle name="Note 10 6 6" xfId="27998"/>
    <cellStyle name="Note 10 7" xfId="27999"/>
    <cellStyle name="Note 10 7 2" xfId="28000"/>
    <cellStyle name="Note 10 7 2 2" xfId="28001"/>
    <cellStyle name="Note 10 7 3" xfId="28002"/>
    <cellStyle name="Note 10 7 4" xfId="28003"/>
    <cellStyle name="Note 10 7 5" xfId="28004"/>
    <cellStyle name="Note 10 7 6" xfId="28005"/>
    <cellStyle name="Note 10 8" xfId="28006"/>
    <cellStyle name="Note 10 8 2" xfId="28007"/>
    <cellStyle name="Note 10 8 2 2" xfId="28008"/>
    <cellStyle name="Note 10 8 3" xfId="28009"/>
    <cellStyle name="Note 10 8 4" xfId="28010"/>
    <cellStyle name="Note 10 8 5" xfId="28011"/>
    <cellStyle name="Note 10 8 6" xfId="28012"/>
    <cellStyle name="Note 10 9" xfId="28013"/>
    <cellStyle name="Note 10 9 2" xfId="28014"/>
    <cellStyle name="Note 10 9 2 2" xfId="28015"/>
    <cellStyle name="Note 10 9 3" xfId="28016"/>
    <cellStyle name="Note 10 9 4" xfId="28017"/>
    <cellStyle name="Note 10 9 5" xfId="28018"/>
    <cellStyle name="Note 10 9 6" xfId="28019"/>
    <cellStyle name="Note 11" xfId="28020"/>
    <cellStyle name="Note 11 10" xfId="28021"/>
    <cellStyle name="Note 11 10 2" xfId="28022"/>
    <cellStyle name="Note 11 10 2 2" xfId="28023"/>
    <cellStyle name="Note 11 10 3" xfId="28024"/>
    <cellStyle name="Note 11 10 4" xfId="28025"/>
    <cellStyle name="Note 11 10 5" xfId="28026"/>
    <cellStyle name="Note 11 10 6" xfId="28027"/>
    <cellStyle name="Note 11 11" xfId="28028"/>
    <cellStyle name="Note 11 11 2" xfId="28029"/>
    <cellStyle name="Note 11 11 2 2" xfId="28030"/>
    <cellStyle name="Note 11 11 3" xfId="28031"/>
    <cellStyle name="Note 11 11 4" xfId="28032"/>
    <cellStyle name="Note 11 11 5" xfId="28033"/>
    <cellStyle name="Note 11 11 6" xfId="28034"/>
    <cellStyle name="Note 11 12" xfId="28035"/>
    <cellStyle name="Note 11 12 2" xfId="28036"/>
    <cellStyle name="Note 11 12 2 2" xfId="28037"/>
    <cellStyle name="Note 11 12 3" xfId="28038"/>
    <cellStyle name="Note 11 12 4" xfId="28039"/>
    <cellStyle name="Note 11 12 5" xfId="28040"/>
    <cellStyle name="Note 11 12 6" xfId="28041"/>
    <cellStyle name="Note 11 13" xfId="28042"/>
    <cellStyle name="Note 11 13 2" xfId="28043"/>
    <cellStyle name="Note 11 13 2 2" xfId="28044"/>
    <cellStyle name="Note 11 13 3" xfId="28045"/>
    <cellStyle name="Note 11 13 4" xfId="28046"/>
    <cellStyle name="Note 11 13 5" xfId="28047"/>
    <cellStyle name="Note 11 13 6" xfId="28048"/>
    <cellStyle name="Note 11 14" xfId="28049"/>
    <cellStyle name="Note 11 14 2" xfId="28050"/>
    <cellStyle name="Note 11 14 2 2" xfId="28051"/>
    <cellStyle name="Note 11 14 3" xfId="28052"/>
    <cellStyle name="Note 11 14 4" xfId="28053"/>
    <cellStyle name="Note 11 14 5" xfId="28054"/>
    <cellStyle name="Note 11 14 6" xfId="28055"/>
    <cellStyle name="Note 11 15" xfId="28056"/>
    <cellStyle name="Note 11 15 2" xfId="28057"/>
    <cellStyle name="Note 11 15 2 2" xfId="28058"/>
    <cellStyle name="Note 11 15 3" xfId="28059"/>
    <cellStyle name="Note 11 15 4" xfId="28060"/>
    <cellStyle name="Note 11 15 5" xfId="28061"/>
    <cellStyle name="Note 11 15 6" xfId="28062"/>
    <cellStyle name="Note 11 16" xfId="28063"/>
    <cellStyle name="Note 11 16 2" xfId="28064"/>
    <cellStyle name="Note 11 16 2 2" xfId="28065"/>
    <cellStyle name="Note 11 16 3" xfId="28066"/>
    <cellStyle name="Note 11 16 4" xfId="28067"/>
    <cellStyle name="Note 11 16 5" xfId="28068"/>
    <cellStyle name="Note 11 16 6" xfId="28069"/>
    <cellStyle name="Note 11 17" xfId="28070"/>
    <cellStyle name="Note 11 17 2" xfId="28071"/>
    <cellStyle name="Note 11 17 2 2" xfId="28072"/>
    <cellStyle name="Note 11 17 3" xfId="28073"/>
    <cellStyle name="Note 11 17 4" xfId="28074"/>
    <cellStyle name="Note 11 17 5" xfId="28075"/>
    <cellStyle name="Note 11 17 6" xfId="28076"/>
    <cellStyle name="Note 11 18" xfId="28077"/>
    <cellStyle name="Note 11 18 2" xfId="28078"/>
    <cellStyle name="Note 11 18 2 2" xfId="28079"/>
    <cellStyle name="Note 11 18 3" xfId="28080"/>
    <cellStyle name="Note 11 18 4" xfId="28081"/>
    <cellStyle name="Note 11 18 5" xfId="28082"/>
    <cellStyle name="Note 11 18 6" xfId="28083"/>
    <cellStyle name="Note 11 19" xfId="28084"/>
    <cellStyle name="Note 11 19 2" xfId="28085"/>
    <cellStyle name="Note 11 19 2 2" xfId="28086"/>
    <cellStyle name="Note 11 19 3" xfId="28087"/>
    <cellStyle name="Note 11 19 4" xfId="28088"/>
    <cellStyle name="Note 11 19 5" xfId="28089"/>
    <cellStyle name="Note 11 19 6" xfId="28090"/>
    <cellStyle name="Note 11 2" xfId="28091"/>
    <cellStyle name="Note 11 2 10" xfId="28092"/>
    <cellStyle name="Note 11 2 10 2" xfId="28093"/>
    <cellStyle name="Note 11 2 10 2 2" xfId="28094"/>
    <cellStyle name="Note 11 2 10 3" xfId="28095"/>
    <cellStyle name="Note 11 2 10 4" xfId="28096"/>
    <cellStyle name="Note 11 2 10 5" xfId="28097"/>
    <cellStyle name="Note 11 2 10 6" xfId="28098"/>
    <cellStyle name="Note 11 2 11" xfId="28099"/>
    <cellStyle name="Note 11 2 11 2" xfId="28100"/>
    <cellStyle name="Note 11 2 11 2 2" xfId="28101"/>
    <cellStyle name="Note 11 2 11 3" xfId="28102"/>
    <cellStyle name="Note 11 2 11 4" xfId="28103"/>
    <cellStyle name="Note 11 2 11 5" xfId="28104"/>
    <cellStyle name="Note 11 2 11 6" xfId="28105"/>
    <cellStyle name="Note 11 2 12" xfId="28106"/>
    <cellStyle name="Note 11 2 12 2" xfId="28107"/>
    <cellStyle name="Note 11 2 12 2 2" xfId="28108"/>
    <cellStyle name="Note 11 2 12 3" xfId="28109"/>
    <cellStyle name="Note 11 2 12 4" xfId="28110"/>
    <cellStyle name="Note 11 2 12 5" xfId="28111"/>
    <cellStyle name="Note 11 2 12 6" xfId="28112"/>
    <cellStyle name="Note 11 2 13" xfId="28113"/>
    <cellStyle name="Note 11 2 13 2" xfId="28114"/>
    <cellStyle name="Note 11 2 13 2 2" xfId="28115"/>
    <cellStyle name="Note 11 2 13 3" xfId="28116"/>
    <cellStyle name="Note 11 2 13 4" xfId="28117"/>
    <cellStyle name="Note 11 2 13 5" xfId="28118"/>
    <cellStyle name="Note 11 2 13 6" xfId="28119"/>
    <cellStyle name="Note 11 2 14" xfId="28120"/>
    <cellStyle name="Note 11 2 14 2" xfId="28121"/>
    <cellStyle name="Note 11 2 14 2 2" xfId="28122"/>
    <cellStyle name="Note 11 2 14 3" xfId="28123"/>
    <cellStyle name="Note 11 2 14 4" xfId="28124"/>
    <cellStyle name="Note 11 2 14 5" xfId="28125"/>
    <cellStyle name="Note 11 2 14 6" xfId="28126"/>
    <cellStyle name="Note 11 2 15" xfId="28127"/>
    <cellStyle name="Note 11 2 15 2" xfId="28128"/>
    <cellStyle name="Note 11 2 15 2 2" xfId="28129"/>
    <cellStyle name="Note 11 2 15 3" xfId="28130"/>
    <cellStyle name="Note 11 2 15 4" xfId="28131"/>
    <cellStyle name="Note 11 2 15 5" xfId="28132"/>
    <cellStyle name="Note 11 2 15 6" xfId="28133"/>
    <cellStyle name="Note 11 2 16" xfId="28134"/>
    <cellStyle name="Note 11 2 16 2" xfId="28135"/>
    <cellStyle name="Note 11 2 16 2 2" xfId="28136"/>
    <cellStyle name="Note 11 2 16 3" xfId="28137"/>
    <cellStyle name="Note 11 2 16 4" xfId="28138"/>
    <cellStyle name="Note 11 2 16 5" xfId="28139"/>
    <cellStyle name="Note 11 2 16 6" xfId="28140"/>
    <cellStyle name="Note 11 2 17" xfId="28141"/>
    <cellStyle name="Note 11 2 17 2" xfId="28142"/>
    <cellStyle name="Note 11 2 17 2 2" xfId="28143"/>
    <cellStyle name="Note 11 2 17 3" xfId="28144"/>
    <cellStyle name="Note 11 2 17 4" xfId="28145"/>
    <cellStyle name="Note 11 2 17 5" xfId="28146"/>
    <cellStyle name="Note 11 2 17 6" xfId="28147"/>
    <cellStyle name="Note 11 2 18" xfId="28148"/>
    <cellStyle name="Note 11 2 18 2" xfId="28149"/>
    <cellStyle name="Note 11 2 18 2 2" xfId="28150"/>
    <cellStyle name="Note 11 2 18 3" xfId="28151"/>
    <cellStyle name="Note 11 2 18 4" xfId="28152"/>
    <cellStyle name="Note 11 2 18 5" xfId="28153"/>
    <cellStyle name="Note 11 2 18 6" xfId="28154"/>
    <cellStyle name="Note 11 2 19" xfId="28155"/>
    <cellStyle name="Note 11 2 19 2" xfId="28156"/>
    <cellStyle name="Note 11 2 19 2 2" xfId="28157"/>
    <cellStyle name="Note 11 2 19 3" xfId="28158"/>
    <cellStyle name="Note 11 2 19 4" xfId="28159"/>
    <cellStyle name="Note 11 2 19 5" xfId="28160"/>
    <cellStyle name="Note 11 2 19 6" xfId="28161"/>
    <cellStyle name="Note 11 2 2" xfId="28162"/>
    <cellStyle name="Note 11 2 2 10" xfId="28163"/>
    <cellStyle name="Note 11 2 2 10 2" xfId="28164"/>
    <cellStyle name="Note 11 2 2 10 2 2" xfId="28165"/>
    <cellStyle name="Note 11 2 2 10 3" xfId="28166"/>
    <cellStyle name="Note 11 2 2 10 4" xfId="28167"/>
    <cellStyle name="Note 11 2 2 10 5" xfId="28168"/>
    <cellStyle name="Note 11 2 2 10 6" xfId="28169"/>
    <cellStyle name="Note 11 2 2 11" xfId="28170"/>
    <cellStyle name="Note 11 2 2 11 2" xfId="28171"/>
    <cellStyle name="Note 11 2 2 11 2 2" xfId="28172"/>
    <cellStyle name="Note 11 2 2 11 3" xfId="28173"/>
    <cellStyle name="Note 11 2 2 11 4" xfId="28174"/>
    <cellStyle name="Note 11 2 2 11 5" xfId="28175"/>
    <cellStyle name="Note 11 2 2 11 6" xfId="28176"/>
    <cellStyle name="Note 11 2 2 12" xfId="28177"/>
    <cellStyle name="Note 11 2 2 12 2" xfId="28178"/>
    <cellStyle name="Note 11 2 2 12 2 2" xfId="28179"/>
    <cellStyle name="Note 11 2 2 12 3" xfId="28180"/>
    <cellStyle name="Note 11 2 2 12 4" xfId="28181"/>
    <cellStyle name="Note 11 2 2 12 5" xfId="28182"/>
    <cellStyle name="Note 11 2 2 12 6" xfId="28183"/>
    <cellStyle name="Note 11 2 2 13" xfId="28184"/>
    <cellStyle name="Note 11 2 2 13 2" xfId="28185"/>
    <cellStyle name="Note 11 2 2 13 2 2" xfId="28186"/>
    <cellStyle name="Note 11 2 2 13 3" xfId="28187"/>
    <cellStyle name="Note 11 2 2 13 4" xfId="28188"/>
    <cellStyle name="Note 11 2 2 13 5" xfId="28189"/>
    <cellStyle name="Note 11 2 2 13 6" xfId="28190"/>
    <cellStyle name="Note 11 2 2 14" xfId="28191"/>
    <cellStyle name="Note 11 2 2 14 2" xfId="28192"/>
    <cellStyle name="Note 11 2 2 14 2 2" xfId="28193"/>
    <cellStyle name="Note 11 2 2 14 3" xfId="28194"/>
    <cellStyle name="Note 11 2 2 14 4" xfId="28195"/>
    <cellStyle name="Note 11 2 2 14 5" xfId="28196"/>
    <cellStyle name="Note 11 2 2 14 6" xfId="28197"/>
    <cellStyle name="Note 11 2 2 15" xfId="28198"/>
    <cellStyle name="Note 11 2 2 15 2" xfId="28199"/>
    <cellStyle name="Note 11 2 2 15 2 2" xfId="28200"/>
    <cellStyle name="Note 11 2 2 15 3" xfId="28201"/>
    <cellStyle name="Note 11 2 2 15 4" xfId="28202"/>
    <cellStyle name="Note 11 2 2 15 5" xfId="28203"/>
    <cellStyle name="Note 11 2 2 15 6" xfId="28204"/>
    <cellStyle name="Note 11 2 2 16" xfId="28205"/>
    <cellStyle name="Note 11 2 2 16 2" xfId="28206"/>
    <cellStyle name="Note 11 2 2 16 2 2" xfId="28207"/>
    <cellStyle name="Note 11 2 2 16 3" xfId="28208"/>
    <cellStyle name="Note 11 2 2 16 4" xfId="28209"/>
    <cellStyle name="Note 11 2 2 16 5" xfId="28210"/>
    <cellStyle name="Note 11 2 2 16 6" xfId="28211"/>
    <cellStyle name="Note 11 2 2 17" xfId="28212"/>
    <cellStyle name="Note 11 2 2 17 2" xfId="28213"/>
    <cellStyle name="Note 11 2 2 17 2 2" xfId="28214"/>
    <cellStyle name="Note 11 2 2 17 3" xfId="28215"/>
    <cellStyle name="Note 11 2 2 17 4" xfId="28216"/>
    <cellStyle name="Note 11 2 2 17 5" xfId="28217"/>
    <cellStyle name="Note 11 2 2 17 6" xfId="28218"/>
    <cellStyle name="Note 11 2 2 18" xfId="28219"/>
    <cellStyle name="Note 11 2 2 18 2" xfId="28220"/>
    <cellStyle name="Note 11 2 2 18 2 2" xfId="28221"/>
    <cellStyle name="Note 11 2 2 18 3" xfId="28222"/>
    <cellStyle name="Note 11 2 2 18 4" xfId="28223"/>
    <cellStyle name="Note 11 2 2 18 5" xfId="28224"/>
    <cellStyle name="Note 11 2 2 18 6" xfId="28225"/>
    <cellStyle name="Note 11 2 2 19" xfId="28226"/>
    <cellStyle name="Note 11 2 2 19 2" xfId="28227"/>
    <cellStyle name="Note 11 2 2 19 2 2" xfId="28228"/>
    <cellStyle name="Note 11 2 2 19 3" xfId="28229"/>
    <cellStyle name="Note 11 2 2 19 4" xfId="28230"/>
    <cellStyle name="Note 11 2 2 19 5" xfId="28231"/>
    <cellStyle name="Note 11 2 2 19 6" xfId="28232"/>
    <cellStyle name="Note 11 2 2 2" xfId="28233"/>
    <cellStyle name="Note 11 2 2 2 2" xfId="28234"/>
    <cellStyle name="Note 11 2 2 2 2 2" xfId="28235"/>
    <cellStyle name="Note 11 2 2 2 3" xfId="28236"/>
    <cellStyle name="Note 11 2 2 2 4" xfId="28237"/>
    <cellStyle name="Note 11 2 2 2 5" xfId="28238"/>
    <cellStyle name="Note 11 2 2 2 6" xfId="28239"/>
    <cellStyle name="Note 11 2 2 20" xfId="28240"/>
    <cellStyle name="Note 11 2 2 20 2" xfId="28241"/>
    <cellStyle name="Note 11 2 2 20 2 2" xfId="28242"/>
    <cellStyle name="Note 11 2 2 20 3" xfId="28243"/>
    <cellStyle name="Note 11 2 2 20 4" xfId="28244"/>
    <cellStyle name="Note 11 2 2 20 5" xfId="28245"/>
    <cellStyle name="Note 11 2 2 20 6" xfId="28246"/>
    <cellStyle name="Note 11 2 2 21" xfId="28247"/>
    <cellStyle name="Note 11 2 2 21 2" xfId="28248"/>
    <cellStyle name="Note 11 2 2 21 2 2" xfId="28249"/>
    <cellStyle name="Note 11 2 2 21 3" xfId="28250"/>
    <cellStyle name="Note 11 2 2 21 4" xfId="28251"/>
    <cellStyle name="Note 11 2 2 21 5" xfId="28252"/>
    <cellStyle name="Note 11 2 2 21 6" xfId="28253"/>
    <cellStyle name="Note 11 2 2 22" xfId="28254"/>
    <cellStyle name="Note 11 2 2 22 2" xfId="28255"/>
    <cellStyle name="Note 11 2 2 22 2 2" xfId="28256"/>
    <cellStyle name="Note 11 2 2 22 3" xfId="28257"/>
    <cellStyle name="Note 11 2 2 22 4" xfId="28258"/>
    <cellStyle name="Note 11 2 2 22 5" xfId="28259"/>
    <cellStyle name="Note 11 2 2 22 6" xfId="28260"/>
    <cellStyle name="Note 11 2 2 23" xfId="28261"/>
    <cellStyle name="Note 11 2 2 23 2" xfId="28262"/>
    <cellStyle name="Note 11 2 2 23 2 2" xfId="28263"/>
    <cellStyle name="Note 11 2 2 23 3" xfId="28264"/>
    <cellStyle name="Note 11 2 2 23 4" xfId="28265"/>
    <cellStyle name="Note 11 2 2 23 5" xfId="28266"/>
    <cellStyle name="Note 11 2 2 23 6" xfId="28267"/>
    <cellStyle name="Note 11 2 2 24" xfId="28268"/>
    <cellStyle name="Note 11 2 2 24 2" xfId="28269"/>
    <cellStyle name="Note 11 2 2 25" xfId="28270"/>
    <cellStyle name="Note 11 2 2 26" xfId="28271"/>
    <cellStyle name="Note 11 2 2 27" xfId="28272"/>
    <cellStyle name="Note 11 2 2 28" xfId="28273"/>
    <cellStyle name="Note 11 2 2 3" xfId="28274"/>
    <cellStyle name="Note 11 2 2 3 2" xfId="28275"/>
    <cellStyle name="Note 11 2 2 3 2 2" xfId="28276"/>
    <cellStyle name="Note 11 2 2 3 3" xfId="28277"/>
    <cellStyle name="Note 11 2 2 3 4" xfId="28278"/>
    <cellStyle name="Note 11 2 2 3 5" xfId="28279"/>
    <cellStyle name="Note 11 2 2 3 6" xfId="28280"/>
    <cellStyle name="Note 11 2 2 4" xfId="28281"/>
    <cellStyle name="Note 11 2 2 4 2" xfId="28282"/>
    <cellStyle name="Note 11 2 2 4 2 2" xfId="28283"/>
    <cellStyle name="Note 11 2 2 4 3" xfId="28284"/>
    <cellStyle name="Note 11 2 2 4 4" xfId="28285"/>
    <cellStyle name="Note 11 2 2 4 5" xfId="28286"/>
    <cellStyle name="Note 11 2 2 4 6" xfId="28287"/>
    <cellStyle name="Note 11 2 2 5" xfId="28288"/>
    <cellStyle name="Note 11 2 2 5 2" xfId="28289"/>
    <cellStyle name="Note 11 2 2 5 2 2" xfId="28290"/>
    <cellStyle name="Note 11 2 2 5 3" xfId="28291"/>
    <cellStyle name="Note 11 2 2 5 4" xfId="28292"/>
    <cellStyle name="Note 11 2 2 5 5" xfId="28293"/>
    <cellStyle name="Note 11 2 2 5 6" xfId="28294"/>
    <cellStyle name="Note 11 2 2 6" xfId="28295"/>
    <cellStyle name="Note 11 2 2 6 2" xfId="28296"/>
    <cellStyle name="Note 11 2 2 6 2 2" xfId="28297"/>
    <cellStyle name="Note 11 2 2 6 3" xfId="28298"/>
    <cellStyle name="Note 11 2 2 6 4" xfId="28299"/>
    <cellStyle name="Note 11 2 2 6 5" xfId="28300"/>
    <cellStyle name="Note 11 2 2 6 6" xfId="28301"/>
    <cellStyle name="Note 11 2 2 7" xfId="28302"/>
    <cellStyle name="Note 11 2 2 7 2" xfId="28303"/>
    <cellStyle name="Note 11 2 2 7 2 2" xfId="28304"/>
    <cellStyle name="Note 11 2 2 7 3" xfId="28305"/>
    <cellStyle name="Note 11 2 2 7 4" xfId="28306"/>
    <cellStyle name="Note 11 2 2 7 5" xfId="28307"/>
    <cellStyle name="Note 11 2 2 7 6" xfId="28308"/>
    <cellStyle name="Note 11 2 2 8" xfId="28309"/>
    <cellStyle name="Note 11 2 2 8 2" xfId="28310"/>
    <cellStyle name="Note 11 2 2 8 2 2" xfId="28311"/>
    <cellStyle name="Note 11 2 2 8 3" xfId="28312"/>
    <cellStyle name="Note 11 2 2 8 4" xfId="28313"/>
    <cellStyle name="Note 11 2 2 8 5" xfId="28314"/>
    <cellStyle name="Note 11 2 2 8 6" xfId="28315"/>
    <cellStyle name="Note 11 2 2 9" xfId="28316"/>
    <cellStyle name="Note 11 2 2 9 2" xfId="28317"/>
    <cellStyle name="Note 11 2 2 9 2 2" xfId="28318"/>
    <cellStyle name="Note 11 2 2 9 3" xfId="28319"/>
    <cellStyle name="Note 11 2 2 9 4" xfId="28320"/>
    <cellStyle name="Note 11 2 2 9 5" xfId="28321"/>
    <cellStyle name="Note 11 2 2 9 6" xfId="28322"/>
    <cellStyle name="Note 11 2 20" xfId="28323"/>
    <cellStyle name="Note 11 2 20 2" xfId="28324"/>
    <cellStyle name="Note 11 2 20 2 2" xfId="28325"/>
    <cellStyle name="Note 11 2 20 3" xfId="28326"/>
    <cellStyle name="Note 11 2 20 4" xfId="28327"/>
    <cellStyle name="Note 11 2 20 5" xfId="28328"/>
    <cellStyle name="Note 11 2 20 6" xfId="28329"/>
    <cellStyle name="Note 11 2 21" xfId="28330"/>
    <cellStyle name="Note 11 2 21 2" xfId="28331"/>
    <cellStyle name="Note 11 2 21 2 2" xfId="28332"/>
    <cellStyle name="Note 11 2 21 3" xfId="28333"/>
    <cellStyle name="Note 11 2 21 4" xfId="28334"/>
    <cellStyle name="Note 11 2 21 5" xfId="28335"/>
    <cellStyle name="Note 11 2 21 6" xfId="28336"/>
    <cellStyle name="Note 11 2 22" xfId="28337"/>
    <cellStyle name="Note 11 2 22 2" xfId="28338"/>
    <cellStyle name="Note 11 2 22 2 2" xfId="28339"/>
    <cellStyle name="Note 11 2 22 3" xfId="28340"/>
    <cellStyle name="Note 11 2 22 4" xfId="28341"/>
    <cellStyle name="Note 11 2 22 5" xfId="28342"/>
    <cellStyle name="Note 11 2 22 6" xfId="28343"/>
    <cellStyle name="Note 11 2 23" xfId="28344"/>
    <cellStyle name="Note 11 2 23 2" xfId="28345"/>
    <cellStyle name="Note 11 2 23 2 2" xfId="28346"/>
    <cellStyle name="Note 11 2 23 3" xfId="28347"/>
    <cellStyle name="Note 11 2 23 4" xfId="28348"/>
    <cellStyle name="Note 11 2 23 5" xfId="28349"/>
    <cellStyle name="Note 11 2 23 6" xfId="28350"/>
    <cellStyle name="Note 11 2 24" xfId="28351"/>
    <cellStyle name="Note 11 2 24 2" xfId="28352"/>
    <cellStyle name="Note 11 2 24 2 2" xfId="28353"/>
    <cellStyle name="Note 11 2 24 3" xfId="28354"/>
    <cellStyle name="Note 11 2 24 4" xfId="28355"/>
    <cellStyle name="Note 11 2 24 5" xfId="28356"/>
    <cellStyle name="Note 11 2 24 6" xfId="28357"/>
    <cellStyle name="Note 11 2 25" xfId="28358"/>
    <cellStyle name="Note 11 2 25 2" xfId="28359"/>
    <cellStyle name="Note 11 2 25 2 2" xfId="28360"/>
    <cellStyle name="Note 11 2 25 3" xfId="28361"/>
    <cellStyle name="Note 11 2 25 4" xfId="28362"/>
    <cellStyle name="Note 11 2 25 5" xfId="28363"/>
    <cellStyle name="Note 11 2 25 6" xfId="28364"/>
    <cellStyle name="Note 11 2 26" xfId="28365"/>
    <cellStyle name="Note 11 2 26 2" xfId="28366"/>
    <cellStyle name="Note 11 2 26 2 2" xfId="28367"/>
    <cellStyle name="Note 11 2 26 3" xfId="28368"/>
    <cellStyle name="Note 11 2 26 4" xfId="28369"/>
    <cellStyle name="Note 11 2 26 5" xfId="28370"/>
    <cellStyle name="Note 11 2 26 6" xfId="28371"/>
    <cellStyle name="Note 11 2 27" xfId="28372"/>
    <cellStyle name="Note 11 2 27 2" xfId="28373"/>
    <cellStyle name="Note 11 2 27 2 2" xfId="28374"/>
    <cellStyle name="Note 11 2 27 3" xfId="28375"/>
    <cellStyle name="Note 11 2 27 4" xfId="28376"/>
    <cellStyle name="Note 11 2 27 5" xfId="28377"/>
    <cellStyle name="Note 11 2 27 6" xfId="28378"/>
    <cellStyle name="Note 11 2 28" xfId="28379"/>
    <cellStyle name="Note 11 2 28 2" xfId="28380"/>
    <cellStyle name="Note 11 2 28 2 2" xfId="28381"/>
    <cellStyle name="Note 11 2 28 3" xfId="28382"/>
    <cellStyle name="Note 11 2 28 4" xfId="28383"/>
    <cellStyle name="Note 11 2 28 5" xfId="28384"/>
    <cellStyle name="Note 11 2 28 6" xfId="28385"/>
    <cellStyle name="Note 11 2 29" xfId="28386"/>
    <cellStyle name="Note 11 2 29 2" xfId="28387"/>
    <cellStyle name="Note 11 2 29 2 2" xfId="28388"/>
    <cellStyle name="Note 11 2 29 3" xfId="28389"/>
    <cellStyle name="Note 11 2 29 4" xfId="28390"/>
    <cellStyle name="Note 11 2 29 5" xfId="28391"/>
    <cellStyle name="Note 11 2 29 6" xfId="28392"/>
    <cellStyle name="Note 11 2 3" xfId="28393"/>
    <cellStyle name="Note 11 2 3 2" xfId="28394"/>
    <cellStyle name="Note 11 2 3 2 2" xfId="28395"/>
    <cellStyle name="Note 11 2 3 3" xfId="28396"/>
    <cellStyle name="Note 11 2 3 4" xfId="28397"/>
    <cellStyle name="Note 11 2 3 5" xfId="28398"/>
    <cellStyle name="Note 11 2 3 6" xfId="28399"/>
    <cellStyle name="Note 11 2 30" xfId="28400"/>
    <cellStyle name="Note 11 2 30 2" xfId="28401"/>
    <cellStyle name="Note 11 2 30 2 2" xfId="28402"/>
    <cellStyle name="Note 11 2 30 3" xfId="28403"/>
    <cellStyle name="Note 11 2 30 4" xfId="28404"/>
    <cellStyle name="Note 11 2 30 5" xfId="28405"/>
    <cellStyle name="Note 11 2 30 6" xfId="28406"/>
    <cellStyle name="Note 11 2 31" xfId="28407"/>
    <cellStyle name="Note 11 2 31 2" xfId="28408"/>
    <cellStyle name="Note 11 2 31 2 2" xfId="28409"/>
    <cellStyle name="Note 11 2 31 3" xfId="28410"/>
    <cellStyle name="Note 11 2 31 4" xfId="28411"/>
    <cellStyle name="Note 11 2 31 5" xfId="28412"/>
    <cellStyle name="Note 11 2 31 6" xfId="28413"/>
    <cellStyle name="Note 11 2 32" xfId="28414"/>
    <cellStyle name="Note 11 2 32 2" xfId="28415"/>
    <cellStyle name="Note 11 2 32 2 2" xfId="28416"/>
    <cellStyle name="Note 11 2 32 3" xfId="28417"/>
    <cellStyle name="Note 11 2 32 4" xfId="28418"/>
    <cellStyle name="Note 11 2 32 5" xfId="28419"/>
    <cellStyle name="Note 11 2 32 6" xfId="28420"/>
    <cellStyle name="Note 11 2 33" xfId="28421"/>
    <cellStyle name="Note 11 2 33 2" xfId="28422"/>
    <cellStyle name="Note 11 2 33 2 2" xfId="28423"/>
    <cellStyle name="Note 11 2 33 3" xfId="28424"/>
    <cellStyle name="Note 11 2 33 4" xfId="28425"/>
    <cellStyle name="Note 11 2 33 5" xfId="28426"/>
    <cellStyle name="Note 11 2 33 6" xfId="28427"/>
    <cellStyle name="Note 11 2 34" xfId="28428"/>
    <cellStyle name="Note 11 2 34 2" xfId="28429"/>
    <cellStyle name="Note 11 2 34 2 2" xfId="28430"/>
    <cellStyle name="Note 11 2 34 3" xfId="28431"/>
    <cellStyle name="Note 11 2 34 4" xfId="28432"/>
    <cellStyle name="Note 11 2 34 5" xfId="28433"/>
    <cellStyle name="Note 11 2 34 6" xfId="28434"/>
    <cellStyle name="Note 11 2 35" xfId="28435"/>
    <cellStyle name="Note 11 2 35 2" xfId="28436"/>
    <cellStyle name="Note 11 2 35 2 2" xfId="28437"/>
    <cellStyle name="Note 11 2 35 3" xfId="28438"/>
    <cellStyle name="Note 11 2 35 4" xfId="28439"/>
    <cellStyle name="Note 11 2 35 5" xfId="28440"/>
    <cellStyle name="Note 11 2 35 6" xfId="28441"/>
    <cellStyle name="Note 11 2 36" xfId="28442"/>
    <cellStyle name="Note 11 2 36 2" xfId="28443"/>
    <cellStyle name="Note 11 2 36 2 2" xfId="28444"/>
    <cellStyle name="Note 11 2 36 3" xfId="28445"/>
    <cellStyle name="Note 11 2 36 4" xfId="28446"/>
    <cellStyle name="Note 11 2 36 5" xfId="28447"/>
    <cellStyle name="Note 11 2 36 6" xfId="28448"/>
    <cellStyle name="Note 11 2 37" xfId="28449"/>
    <cellStyle name="Note 11 2 37 2" xfId="28450"/>
    <cellStyle name="Note 11 2 37 2 2" xfId="28451"/>
    <cellStyle name="Note 11 2 37 3" xfId="28452"/>
    <cellStyle name="Note 11 2 37 4" xfId="28453"/>
    <cellStyle name="Note 11 2 37 5" xfId="28454"/>
    <cellStyle name="Note 11 2 37 6" xfId="28455"/>
    <cellStyle name="Note 11 2 38" xfId="28456"/>
    <cellStyle name="Note 11 2 38 2" xfId="28457"/>
    <cellStyle name="Note 11 2 39" xfId="28458"/>
    <cellStyle name="Note 11 2 4" xfId="28459"/>
    <cellStyle name="Note 11 2 4 2" xfId="28460"/>
    <cellStyle name="Note 11 2 4 2 2" xfId="28461"/>
    <cellStyle name="Note 11 2 4 3" xfId="28462"/>
    <cellStyle name="Note 11 2 4 4" xfId="28463"/>
    <cellStyle name="Note 11 2 4 5" xfId="28464"/>
    <cellStyle name="Note 11 2 4 6" xfId="28465"/>
    <cellStyle name="Note 11 2 40" xfId="28466"/>
    <cellStyle name="Note 11 2 41" xfId="28467"/>
    <cellStyle name="Note 11 2 42" xfId="28468"/>
    <cellStyle name="Note 11 2 5" xfId="28469"/>
    <cellStyle name="Note 11 2 5 2" xfId="28470"/>
    <cellStyle name="Note 11 2 5 2 2" xfId="28471"/>
    <cellStyle name="Note 11 2 5 3" xfId="28472"/>
    <cellStyle name="Note 11 2 5 4" xfId="28473"/>
    <cellStyle name="Note 11 2 5 5" xfId="28474"/>
    <cellStyle name="Note 11 2 5 6" xfId="28475"/>
    <cellStyle name="Note 11 2 6" xfId="28476"/>
    <cellStyle name="Note 11 2 6 2" xfId="28477"/>
    <cellStyle name="Note 11 2 6 2 2" xfId="28478"/>
    <cellStyle name="Note 11 2 6 3" xfId="28479"/>
    <cellStyle name="Note 11 2 6 4" xfId="28480"/>
    <cellStyle name="Note 11 2 6 5" xfId="28481"/>
    <cellStyle name="Note 11 2 6 6" xfId="28482"/>
    <cellStyle name="Note 11 2 7" xfId="28483"/>
    <cellStyle name="Note 11 2 7 2" xfId="28484"/>
    <cellStyle name="Note 11 2 7 2 2" xfId="28485"/>
    <cellStyle name="Note 11 2 7 3" xfId="28486"/>
    <cellStyle name="Note 11 2 7 4" xfId="28487"/>
    <cellStyle name="Note 11 2 7 5" xfId="28488"/>
    <cellStyle name="Note 11 2 7 6" xfId="28489"/>
    <cellStyle name="Note 11 2 8" xfId="28490"/>
    <cellStyle name="Note 11 2 8 2" xfId="28491"/>
    <cellStyle name="Note 11 2 8 2 2" xfId="28492"/>
    <cellStyle name="Note 11 2 8 3" xfId="28493"/>
    <cellStyle name="Note 11 2 8 4" xfId="28494"/>
    <cellStyle name="Note 11 2 8 5" xfId="28495"/>
    <cellStyle name="Note 11 2 8 6" xfId="28496"/>
    <cellStyle name="Note 11 2 9" xfId="28497"/>
    <cellStyle name="Note 11 2 9 2" xfId="28498"/>
    <cellStyle name="Note 11 2 9 2 2" xfId="28499"/>
    <cellStyle name="Note 11 2 9 3" xfId="28500"/>
    <cellStyle name="Note 11 2 9 4" xfId="28501"/>
    <cellStyle name="Note 11 2 9 5" xfId="28502"/>
    <cellStyle name="Note 11 2 9 6" xfId="28503"/>
    <cellStyle name="Note 11 20" xfId="28504"/>
    <cellStyle name="Note 11 20 2" xfId="28505"/>
    <cellStyle name="Note 11 20 2 2" xfId="28506"/>
    <cellStyle name="Note 11 20 3" xfId="28507"/>
    <cellStyle name="Note 11 20 4" xfId="28508"/>
    <cellStyle name="Note 11 20 5" xfId="28509"/>
    <cellStyle name="Note 11 20 6" xfId="28510"/>
    <cellStyle name="Note 11 21" xfId="28511"/>
    <cellStyle name="Note 11 21 2" xfId="28512"/>
    <cellStyle name="Note 11 21 2 2" xfId="28513"/>
    <cellStyle name="Note 11 21 3" xfId="28514"/>
    <cellStyle name="Note 11 21 4" xfId="28515"/>
    <cellStyle name="Note 11 21 5" xfId="28516"/>
    <cellStyle name="Note 11 21 6" xfId="28517"/>
    <cellStyle name="Note 11 22" xfId="28518"/>
    <cellStyle name="Note 11 22 2" xfId="28519"/>
    <cellStyle name="Note 11 22 2 2" xfId="28520"/>
    <cellStyle name="Note 11 22 3" xfId="28521"/>
    <cellStyle name="Note 11 22 4" xfId="28522"/>
    <cellStyle name="Note 11 22 5" xfId="28523"/>
    <cellStyle name="Note 11 22 6" xfId="28524"/>
    <cellStyle name="Note 11 23" xfId="28525"/>
    <cellStyle name="Note 11 23 2" xfId="28526"/>
    <cellStyle name="Note 11 23 2 2" xfId="28527"/>
    <cellStyle name="Note 11 23 3" xfId="28528"/>
    <cellStyle name="Note 11 23 4" xfId="28529"/>
    <cellStyle name="Note 11 23 5" xfId="28530"/>
    <cellStyle name="Note 11 23 6" xfId="28531"/>
    <cellStyle name="Note 11 24" xfId="28532"/>
    <cellStyle name="Note 11 24 2" xfId="28533"/>
    <cellStyle name="Note 11 24 2 2" xfId="28534"/>
    <cellStyle name="Note 11 24 3" xfId="28535"/>
    <cellStyle name="Note 11 24 4" xfId="28536"/>
    <cellStyle name="Note 11 24 5" xfId="28537"/>
    <cellStyle name="Note 11 24 6" xfId="28538"/>
    <cellStyle name="Note 11 25" xfId="28539"/>
    <cellStyle name="Note 11 25 2" xfId="28540"/>
    <cellStyle name="Note 11 25 2 2" xfId="28541"/>
    <cellStyle name="Note 11 25 3" xfId="28542"/>
    <cellStyle name="Note 11 25 4" xfId="28543"/>
    <cellStyle name="Note 11 25 5" xfId="28544"/>
    <cellStyle name="Note 11 25 6" xfId="28545"/>
    <cellStyle name="Note 11 26" xfId="28546"/>
    <cellStyle name="Note 11 26 2" xfId="28547"/>
    <cellStyle name="Note 11 26 2 2" xfId="28548"/>
    <cellStyle name="Note 11 26 3" xfId="28549"/>
    <cellStyle name="Note 11 26 4" xfId="28550"/>
    <cellStyle name="Note 11 26 5" xfId="28551"/>
    <cellStyle name="Note 11 26 6" xfId="28552"/>
    <cellStyle name="Note 11 27" xfId="28553"/>
    <cellStyle name="Note 11 27 2" xfId="28554"/>
    <cellStyle name="Note 11 27 2 2" xfId="28555"/>
    <cellStyle name="Note 11 27 3" xfId="28556"/>
    <cellStyle name="Note 11 27 4" xfId="28557"/>
    <cellStyle name="Note 11 27 5" xfId="28558"/>
    <cellStyle name="Note 11 27 6" xfId="28559"/>
    <cellStyle name="Note 11 28" xfId="28560"/>
    <cellStyle name="Note 11 28 2" xfId="28561"/>
    <cellStyle name="Note 11 28 2 2" xfId="28562"/>
    <cellStyle name="Note 11 28 3" xfId="28563"/>
    <cellStyle name="Note 11 28 4" xfId="28564"/>
    <cellStyle name="Note 11 28 5" xfId="28565"/>
    <cellStyle name="Note 11 28 6" xfId="28566"/>
    <cellStyle name="Note 11 29" xfId="28567"/>
    <cellStyle name="Note 11 29 2" xfId="28568"/>
    <cellStyle name="Note 11 29 2 2" xfId="28569"/>
    <cellStyle name="Note 11 29 3" xfId="28570"/>
    <cellStyle name="Note 11 29 4" xfId="28571"/>
    <cellStyle name="Note 11 29 5" xfId="28572"/>
    <cellStyle name="Note 11 29 6" xfId="28573"/>
    <cellStyle name="Note 11 3" xfId="28574"/>
    <cellStyle name="Note 11 3 2" xfId="28575"/>
    <cellStyle name="Note 11 3 2 2" xfId="28576"/>
    <cellStyle name="Note 11 3 3" xfId="28577"/>
    <cellStyle name="Note 11 3 4" xfId="28578"/>
    <cellStyle name="Note 11 3 5" xfId="28579"/>
    <cellStyle name="Note 11 3 6" xfId="28580"/>
    <cellStyle name="Note 11 30" xfId="28581"/>
    <cellStyle name="Note 11 30 2" xfId="28582"/>
    <cellStyle name="Note 11 30 2 2" xfId="28583"/>
    <cellStyle name="Note 11 30 3" xfId="28584"/>
    <cellStyle name="Note 11 30 4" xfId="28585"/>
    <cellStyle name="Note 11 30 5" xfId="28586"/>
    <cellStyle name="Note 11 30 6" xfId="28587"/>
    <cellStyle name="Note 11 31" xfId="28588"/>
    <cellStyle name="Note 11 31 2" xfId="28589"/>
    <cellStyle name="Note 11 31 2 2" xfId="28590"/>
    <cellStyle name="Note 11 31 3" xfId="28591"/>
    <cellStyle name="Note 11 31 4" xfId="28592"/>
    <cellStyle name="Note 11 31 5" xfId="28593"/>
    <cellStyle name="Note 11 31 6" xfId="28594"/>
    <cellStyle name="Note 11 32" xfId="28595"/>
    <cellStyle name="Note 11 32 2" xfId="28596"/>
    <cellStyle name="Note 11 32 2 2" xfId="28597"/>
    <cellStyle name="Note 11 32 3" xfId="28598"/>
    <cellStyle name="Note 11 32 4" xfId="28599"/>
    <cellStyle name="Note 11 32 5" xfId="28600"/>
    <cellStyle name="Note 11 32 6" xfId="28601"/>
    <cellStyle name="Note 11 33" xfId="28602"/>
    <cellStyle name="Note 11 33 2" xfId="28603"/>
    <cellStyle name="Note 11 34" xfId="28604"/>
    <cellStyle name="Note 11 35" xfId="28605"/>
    <cellStyle name="Note 11 36" xfId="28606"/>
    <cellStyle name="Note 11 37" xfId="28607"/>
    <cellStyle name="Note 11 4" xfId="28608"/>
    <cellStyle name="Note 11 4 2" xfId="28609"/>
    <cellStyle name="Note 11 4 2 2" xfId="28610"/>
    <cellStyle name="Note 11 4 3" xfId="28611"/>
    <cellStyle name="Note 11 4 4" xfId="28612"/>
    <cellStyle name="Note 11 4 5" xfId="28613"/>
    <cellStyle name="Note 11 4 6" xfId="28614"/>
    <cellStyle name="Note 11 5" xfId="28615"/>
    <cellStyle name="Note 11 5 2" xfId="28616"/>
    <cellStyle name="Note 11 5 2 2" xfId="28617"/>
    <cellStyle name="Note 11 5 3" xfId="28618"/>
    <cellStyle name="Note 11 5 4" xfId="28619"/>
    <cellStyle name="Note 11 5 5" xfId="28620"/>
    <cellStyle name="Note 11 5 6" xfId="28621"/>
    <cellStyle name="Note 11 6" xfId="28622"/>
    <cellStyle name="Note 11 6 2" xfId="28623"/>
    <cellStyle name="Note 11 6 2 2" xfId="28624"/>
    <cellStyle name="Note 11 6 3" xfId="28625"/>
    <cellStyle name="Note 11 6 4" xfId="28626"/>
    <cellStyle name="Note 11 6 5" xfId="28627"/>
    <cellStyle name="Note 11 6 6" xfId="28628"/>
    <cellStyle name="Note 11 7" xfId="28629"/>
    <cellStyle name="Note 11 7 2" xfId="28630"/>
    <cellStyle name="Note 11 7 2 2" xfId="28631"/>
    <cellStyle name="Note 11 7 3" xfId="28632"/>
    <cellStyle name="Note 11 7 4" xfId="28633"/>
    <cellStyle name="Note 11 7 5" xfId="28634"/>
    <cellStyle name="Note 11 7 6" xfId="28635"/>
    <cellStyle name="Note 11 8" xfId="28636"/>
    <cellStyle name="Note 11 8 2" xfId="28637"/>
    <cellStyle name="Note 11 8 2 2" xfId="28638"/>
    <cellStyle name="Note 11 8 3" xfId="28639"/>
    <cellStyle name="Note 11 8 4" xfId="28640"/>
    <cellStyle name="Note 11 8 5" xfId="28641"/>
    <cellStyle name="Note 11 8 6" xfId="28642"/>
    <cellStyle name="Note 11 9" xfId="28643"/>
    <cellStyle name="Note 11 9 2" xfId="28644"/>
    <cellStyle name="Note 11 9 2 2" xfId="28645"/>
    <cellStyle name="Note 11 9 3" xfId="28646"/>
    <cellStyle name="Note 11 9 4" xfId="28647"/>
    <cellStyle name="Note 11 9 5" xfId="28648"/>
    <cellStyle name="Note 11 9 6" xfId="28649"/>
    <cellStyle name="Note 12" xfId="28650"/>
    <cellStyle name="Note 12 10" xfId="28651"/>
    <cellStyle name="Note 12 10 2" xfId="28652"/>
    <cellStyle name="Note 12 10 2 2" xfId="28653"/>
    <cellStyle name="Note 12 10 3" xfId="28654"/>
    <cellStyle name="Note 12 10 4" xfId="28655"/>
    <cellStyle name="Note 12 10 5" xfId="28656"/>
    <cellStyle name="Note 12 10 6" xfId="28657"/>
    <cellStyle name="Note 12 11" xfId="28658"/>
    <cellStyle name="Note 12 11 2" xfId="28659"/>
    <cellStyle name="Note 12 11 2 2" xfId="28660"/>
    <cellStyle name="Note 12 11 3" xfId="28661"/>
    <cellStyle name="Note 12 11 4" xfId="28662"/>
    <cellStyle name="Note 12 11 5" xfId="28663"/>
    <cellStyle name="Note 12 11 6" xfId="28664"/>
    <cellStyle name="Note 12 12" xfId="28665"/>
    <cellStyle name="Note 12 12 2" xfId="28666"/>
    <cellStyle name="Note 12 12 2 2" xfId="28667"/>
    <cellStyle name="Note 12 12 3" xfId="28668"/>
    <cellStyle name="Note 12 12 4" xfId="28669"/>
    <cellStyle name="Note 12 12 5" xfId="28670"/>
    <cellStyle name="Note 12 12 6" xfId="28671"/>
    <cellStyle name="Note 12 13" xfId="28672"/>
    <cellStyle name="Note 12 13 2" xfId="28673"/>
    <cellStyle name="Note 12 13 2 2" xfId="28674"/>
    <cellStyle name="Note 12 13 3" xfId="28675"/>
    <cellStyle name="Note 12 13 4" xfId="28676"/>
    <cellStyle name="Note 12 13 5" xfId="28677"/>
    <cellStyle name="Note 12 13 6" xfId="28678"/>
    <cellStyle name="Note 12 14" xfId="28679"/>
    <cellStyle name="Note 12 14 2" xfId="28680"/>
    <cellStyle name="Note 12 14 2 2" xfId="28681"/>
    <cellStyle name="Note 12 14 3" xfId="28682"/>
    <cellStyle name="Note 12 14 4" xfId="28683"/>
    <cellStyle name="Note 12 14 5" xfId="28684"/>
    <cellStyle name="Note 12 14 6" xfId="28685"/>
    <cellStyle name="Note 12 15" xfId="28686"/>
    <cellStyle name="Note 12 15 2" xfId="28687"/>
    <cellStyle name="Note 12 15 2 2" xfId="28688"/>
    <cellStyle name="Note 12 15 3" xfId="28689"/>
    <cellStyle name="Note 12 15 4" xfId="28690"/>
    <cellStyle name="Note 12 15 5" xfId="28691"/>
    <cellStyle name="Note 12 15 6" xfId="28692"/>
    <cellStyle name="Note 12 16" xfId="28693"/>
    <cellStyle name="Note 12 16 2" xfId="28694"/>
    <cellStyle name="Note 12 16 2 2" xfId="28695"/>
    <cellStyle name="Note 12 16 3" xfId="28696"/>
    <cellStyle name="Note 12 16 4" xfId="28697"/>
    <cellStyle name="Note 12 16 5" xfId="28698"/>
    <cellStyle name="Note 12 16 6" xfId="28699"/>
    <cellStyle name="Note 12 17" xfId="28700"/>
    <cellStyle name="Note 12 17 2" xfId="28701"/>
    <cellStyle name="Note 12 17 2 2" xfId="28702"/>
    <cellStyle name="Note 12 17 3" xfId="28703"/>
    <cellStyle name="Note 12 17 4" xfId="28704"/>
    <cellStyle name="Note 12 17 5" xfId="28705"/>
    <cellStyle name="Note 12 17 6" xfId="28706"/>
    <cellStyle name="Note 12 18" xfId="28707"/>
    <cellStyle name="Note 12 18 2" xfId="28708"/>
    <cellStyle name="Note 12 18 2 2" xfId="28709"/>
    <cellStyle name="Note 12 18 3" xfId="28710"/>
    <cellStyle name="Note 12 18 4" xfId="28711"/>
    <cellStyle name="Note 12 18 5" xfId="28712"/>
    <cellStyle name="Note 12 18 6" xfId="28713"/>
    <cellStyle name="Note 12 19" xfId="28714"/>
    <cellStyle name="Note 12 19 2" xfId="28715"/>
    <cellStyle name="Note 12 19 2 2" xfId="28716"/>
    <cellStyle name="Note 12 19 3" xfId="28717"/>
    <cellStyle name="Note 12 19 4" xfId="28718"/>
    <cellStyle name="Note 12 19 5" xfId="28719"/>
    <cellStyle name="Note 12 19 6" xfId="28720"/>
    <cellStyle name="Note 12 2" xfId="28721"/>
    <cellStyle name="Note 12 2 10" xfId="28722"/>
    <cellStyle name="Note 12 2 10 2" xfId="28723"/>
    <cellStyle name="Note 12 2 10 2 2" xfId="28724"/>
    <cellStyle name="Note 12 2 10 3" xfId="28725"/>
    <cellStyle name="Note 12 2 10 4" xfId="28726"/>
    <cellStyle name="Note 12 2 10 5" xfId="28727"/>
    <cellStyle name="Note 12 2 10 6" xfId="28728"/>
    <cellStyle name="Note 12 2 11" xfId="28729"/>
    <cellStyle name="Note 12 2 11 2" xfId="28730"/>
    <cellStyle name="Note 12 2 11 2 2" xfId="28731"/>
    <cellStyle name="Note 12 2 11 3" xfId="28732"/>
    <cellStyle name="Note 12 2 11 4" xfId="28733"/>
    <cellStyle name="Note 12 2 11 5" xfId="28734"/>
    <cellStyle name="Note 12 2 11 6" xfId="28735"/>
    <cellStyle name="Note 12 2 12" xfId="28736"/>
    <cellStyle name="Note 12 2 12 2" xfId="28737"/>
    <cellStyle name="Note 12 2 12 2 2" xfId="28738"/>
    <cellStyle name="Note 12 2 12 3" xfId="28739"/>
    <cellStyle name="Note 12 2 12 4" xfId="28740"/>
    <cellStyle name="Note 12 2 12 5" xfId="28741"/>
    <cellStyle name="Note 12 2 12 6" xfId="28742"/>
    <cellStyle name="Note 12 2 13" xfId="28743"/>
    <cellStyle name="Note 12 2 13 2" xfId="28744"/>
    <cellStyle name="Note 12 2 13 2 2" xfId="28745"/>
    <cellStyle name="Note 12 2 13 3" xfId="28746"/>
    <cellStyle name="Note 12 2 13 4" xfId="28747"/>
    <cellStyle name="Note 12 2 13 5" xfId="28748"/>
    <cellStyle name="Note 12 2 13 6" xfId="28749"/>
    <cellStyle name="Note 12 2 14" xfId="28750"/>
    <cellStyle name="Note 12 2 14 2" xfId="28751"/>
    <cellStyle name="Note 12 2 14 2 2" xfId="28752"/>
    <cellStyle name="Note 12 2 14 3" xfId="28753"/>
    <cellStyle name="Note 12 2 14 4" xfId="28754"/>
    <cellStyle name="Note 12 2 14 5" xfId="28755"/>
    <cellStyle name="Note 12 2 14 6" xfId="28756"/>
    <cellStyle name="Note 12 2 15" xfId="28757"/>
    <cellStyle name="Note 12 2 15 2" xfId="28758"/>
    <cellStyle name="Note 12 2 15 2 2" xfId="28759"/>
    <cellStyle name="Note 12 2 15 3" xfId="28760"/>
    <cellStyle name="Note 12 2 15 4" xfId="28761"/>
    <cellStyle name="Note 12 2 15 5" xfId="28762"/>
    <cellStyle name="Note 12 2 15 6" xfId="28763"/>
    <cellStyle name="Note 12 2 16" xfId="28764"/>
    <cellStyle name="Note 12 2 16 2" xfId="28765"/>
    <cellStyle name="Note 12 2 16 2 2" xfId="28766"/>
    <cellStyle name="Note 12 2 16 3" xfId="28767"/>
    <cellStyle name="Note 12 2 16 4" xfId="28768"/>
    <cellStyle name="Note 12 2 16 5" xfId="28769"/>
    <cellStyle name="Note 12 2 16 6" xfId="28770"/>
    <cellStyle name="Note 12 2 17" xfId="28771"/>
    <cellStyle name="Note 12 2 17 2" xfId="28772"/>
    <cellStyle name="Note 12 2 17 2 2" xfId="28773"/>
    <cellStyle name="Note 12 2 17 3" xfId="28774"/>
    <cellStyle name="Note 12 2 17 4" xfId="28775"/>
    <cellStyle name="Note 12 2 17 5" xfId="28776"/>
    <cellStyle name="Note 12 2 17 6" xfId="28777"/>
    <cellStyle name="Note 12 2 18" xfId="28778"/>
    <cellStyle name="Note 12 2 18 2" xfId="28779"/>
    <cellStyle name="Note 12 2 18 2 2" xfId="28780"/>
    <cellStyle name="Note 12 2 18 3" xfId="28781"/>
    <cellStyle name="Note 12 2 18 4" xfId="28782"/>
    <cellStyle name="Note 12 2 18 5" xfId="28783"/>
    <cellStyle name="Note 12 2 18 6" xfId="28784"/>
    <cellStyle name="Note 12 2 19" xfId="28785"/>
    <cellStyle name="Note 12 2 19 2" xfId="28786"/>
    <cellStyle name="Note 12 2 19 2 2" xfId="28787"/>
    <cellStyle name="Note 12 2 19 3" xfId="28788"/>
    <cellStyle name="Note 12 2 19 4" xfId="28789"/>
    <cellStyle name="Note 12 2 19 5" xfId="28790"/>
    <cellStyle name="Note 12 2 19 6" xfId="28791"/>
    <cellStyle name="Note 12 2 2" xfId="28792"/>
    <cellStyle name="Note 12 2 2 10" xfId="28793"/>
    <cellStyle name="Note 12 2 2 10 2" xfId="28794"/>
    <cellStyle name="Note 12 2 2 10 2 2" xfId="28795"/>
    <cellStyle name="Note 12 2 2 10 3" xfId="28796"/>
    <cellStyle name="Note 12 2 2 10 4" xfId="28797"/>
    <cellStyle name="Note 12 2 2 10 5" xfId="28798"/>
    <cellStyle name="Note 12 2 2 10 6" xfId="28799"/>
    <cellStyle name="Note 12 2 2 11" xfId="28800"/>
    <cellStyle name="Note 12 2 2 11 2" xfId="28801"/>
    <cellStyle name="Note 12 2 2 11 2 2" xfId="28802"/>
    <cellStyle name="Note 12 2 2 11 3" xfId="28803"/>
    <cellStyle name="Note 12 2 2 11 4" xfId="28804"/>
    <cellStyle name="Note 12 2 2 11 5" xfId="28805"/>
    <cellStyle name="Note 12 2 2 11 6" xfId="28806"/>
    <cellStyle name="Note 12 2 2 12" xfId="28807"/>
    <cellStyle name="Note 12 2 2 12 2" xfId="28808"/>
    <cellStyle name="Note 12 2 2 12 2 2" xfId="28809"/>
    <cellStyle name="Note 12 2 2 12 3" xfId="28810"/>
    <cellStyle name="Note 12 2 2 12 4" xfId="28811"/>
    <cellStyle name="Note 12 2 2 12 5" xfId="28812"/>
    <cellStyle name="Note 12 2 2 12 6" xfId="28813"/>
    <cellStyle name="Note 12 2 2 13" xfId="28814"/>
    <cellStyle name="Note 12 2 2 13 2" xfId="28815"/>
    <cellStyle name="Note 12 2 2 13 2 2" xfId="28816"/>
    <cellStyle name="Note 12 2 2 13 3" xfId="28817"/>
    <cellStyle name="Note 12 2 2 13 4" xfId="28818"/>
    <cellStyle name="Note 12 2 2 13 5" xfId="28819"/>
    <cellStyle name="Note 12 2 2 13 6" xfId="28820"/>
    <cellStyle name="Note 12 2 2 14" xfId="28821"/>
    <cellStyle name="Note 12 2 2 14 2" xfId="28822"/>
    <cellStyle name="Note 12 2 2 14 2 2" xfId="28823"/>
    <cellStyle name="Note 12 2 2 14 3" xfId="28824"/>
    <cellStyle name="Note 12 2 2 14 4" xfId="28825"/>
    <cellStyle name="Note 12 2 2 14 5" xfId="28826"/>
    <cellStyle name="Note 12 2 2 14 6" xfId="28827"/>
    <cellStyle name="Note 12 2 2 15" xfId="28828"/>
    <cellStyle name="Note 12 2 2 15 2" xfId="28829"/>
    <cellStyle name="Note 12 2 2 15 2 2" xfId="28830"/>
    <cellStyle name="Note 12 2 2 15 3" xfId="28831"/>
    <cellStyle name="Note 12 2 2 15 4" xfId="28832"/>
    <cellStyle name="Note 12 2 2 15 5" xfId="28833"/>
    <cellStyle name="Note 12 2 2 15 6" xfId="28834"/>
    <cellStyle name="Note 12 2 2 16" xfId="28835"/>
    <cellStyle name="Note 12 2 2 16 2" xfId="28836"/>
    <cellStyle name="Note 12 2 2 16 2 2" xfId="28837"/>
    <cellStyle name="Note 12 2 2 16 3" xfId="28838"/>
    <cellStyle name="Note 12 2 2 16 4" xfId="28839"/>
    <cellStyle name="Note 12 2 2 16 5" xfId="28840"/>
    <cellStyle name="Note 12 2 2 16 6" xfId="28841"/>
    <cellStyle name="Note 12 2 2 17" xfId="28842"/>
    <cellStyle name="Note 12 2 2 17 2" xfId="28843"/>
    <cellStyle name="Note 12 2 2 17 2 2" xfId="28844"/>
    <cellStyle name="Note 12 2 2 17 3" xfId="28845"/>
    <cellStyle name="Note 12 2 2 17 4" xfId="28846"/>
    <cellStyle name="Note 12 2 2 17 5" xfId="28847"/>
    <cellStyle name="Note 12 2 2 17 6" xfId="28848"/>
    <cellStyle name="Note 12 2 2 18" xfId="28849"/>
    <cellStyle name="Note 12 2 2 18 2" xfId="28850"/>
    <cellStyle name="Note 12 2 2 18 2 2" xfId="28851"/>
    <cellStyle name="Note 12 2 2 18 3" xfId="28852"/>
    <cellStyle name="Note 12 2 2 18 4" xfId="28853"/>
    <cellStyle name="Note 12 2 2 18 5" xfId="28854"/>
    <cellStyle name="Note 12 2 2 18 6" xfId="28855"/>
    <cellStyle name="Note 12 2 2 19" xfId="28856"/>
    <cellStyle name="Note 12 2 2 19 2" xfId="28857"/>
    <cellStyle name="Note 12 2 2 19 2 2" xfId="28858"/>
    <cellStyle name="Note 12 2 2 19 3" xfId="28859"/>
    <cellStyle name="Note 12 2 2 19 4" xfId="28860"/>
    <cellStyle name="Note 12 2 2 19 5" xfId="28861"/>
    <cellStyle name="Note 12 2 2 19 6" xfId="28862"/>
    <cellStyle name="Note 12 2 2 2" xfId="28863"/>
    <cellStyle name="Note 12 2 2 2 2" xfId="28864"/>
    <cellStyle name="Note 12 2 2 2 2 2" xfId="28865"/>
    <cellStyle name="Note 12 2 2 2 3" xfId="28866"/>
    <cellStyle name="Note 12 2 2 2 4" xfId="28867"/>
    <cellStyle name="Note 12 2 2 2 5" xfId="28868"/>
    <cellStyle name="Note 12 2 2 2 6" xfId="28869"/>
    <cellStyle name="Note 12 2 2 20" xfId="28870"/>
    <cellStyle name="Note 12 2 2 20 2" xfId="28871"/>
    <cellStyle name="Note 12 2 2 20 2 2" xfId="28872"/>
    <cellStyle name="Note 12 2 2 20 3" xfId="28873"/>
    <cellStyle name="Note 12 2 2 20 4" xfId="28874"/>
    <cellStyle name="Note 12 2 2 20 5" xfId="28875"/>
    <cellStyle name="Note 12 2 2 20 6" xfId="28876"/>
    <cellStyle name="Note 12 2 2 21" xfId="28877"/>
    <cellStyle name="Note 12 2 2 21 2" xfId="28878"/>
    <cellStyle name="Note 12 2 2 21 2 2" xfId="28879"/>
    <cellStyle name="Note 12 2 2 21 3" xfId="28880"/>
    <cellStyle name="Note 12 2 2 21 4" xfId="28881"/>
    <cellStyle name="Note 12 2 2 21 5" xfId="28882"/>
    <cellStyle name="Note 12 2 2 21 6" xfId="28883"/>
    <cellStyle name="Note 12 2 2 22" xfId="28884"/>
    <cellStyle name="Note 12 2 2 22 2" xfId="28885"/>
    <cellStyle name="Note 12 2 2 22 2 2" xfId="28886"/>
    <cellStyle name="Note 12 2 2 22 3" xfId="28887"/>
    <cellStyle name="Note 12 2 2 22 4" xfId="28888"/>
    <cellStyle name="Note 12 2 2 22 5" xfId="28889"/>
    <cellStyle name="Note 12 2 2 22 6" xfId="28890"/>
    <cellStyle name="Note 12 2 2 23" xfId="28891"/>
    <cellStyle name="Note 12 2 2 23 2" xfId="28892"/>
    <cellStyle name="Note 12 2 2 23 2 2" xfId="28893"/>
    <cellStyle name="Note 12 2 2 23 3" xfId="28894"/>
    <cellStyle name="Note 12 2 2 23 4" xfId="28895"/>
    <cellStyle name="Note 12 2 2 23 5" xfId="28896"/>
    <cellStyle name="Note 12 2 2 23 6" xfId="28897"/>
    <cellStyle name="Note 12 2 2 24" xfId="28898"/>
    <cellStyle name="Note 12 2 2 24 2" xfId="28899"/>
    <cellStyle name="Note 12 2 2 25" xfId="28900"/>
    <cellStyle name="Note 12 2 2 26" xfId="28901"/>
    <cellStyle name="Note 12 2 2 27" xfId="28902"/>
    <cellStyle name="Note 12 2 2 28" xfId="28903"/>
    <cellStyle name="Note 12 2 2 3" xfId="28904"/>
    <cellStyle name="Note 12 2 2 3 2" xfId="28905"/>
    <cellStyle name="Note 12 2 2 3 2 2" xfId="28906"/>
    <cellStyle name="Note 12 2 2 3 3" xfId="28907"/>
    <cellStyle name="Note 12 2 2 3 4" xfId="28908"/>
    <cellStyle name="Note 12 2 2 3 5" xfId="28909"/>
    <cellStyle name="Note 12 2 2 3 6" xfId="28910"/>
    <cellStyle name="Note 12 2 2 4" xfId="28911"/>
    <cellStyle name="Note 12 2 2 4 2" xfId="28912"/>
    <cellStyle name="Note 12 2 2 4 2 2" xfId="28913"/>
    <cellStyle name="Note 12 2 2 4 3" xfId="28914"/>
    <cellStyle name="Note 12 2 2 4 4" xfId="28915"/>
    <cellStyle name="Note 12 2 2 4 5" xfId="28916"/>
    <cellStyle name="Note 12 2 2 4 6" xfId="28917"/>
    <cellStyle name="Note 12 2 2 5" xfId="28918"/>
    <cellStyle name="Note 12 2 2 5 2" xfId="28919"/>
    <cellStyle name="Note 12 2 2 5 2 2" xfId="28920"/>
    <cellStyle name="Note 12 2 2 5 3" xfId="28921"/>
    <cellStyle name="Note 12 2 2 5 4" xfId="28922"/>
    <cellStyle name="Note 12 2 2 5 5" xfId="28923"/>
    <cellStyle name="Note 12 2 2 5 6" xfId="28924"/>
    <cellStyle name="Note 12 2 2 6" xfId="28925"/>
    <cellStyle name="Note 12 2 2 6 2" xfId="28926"/>
    <cellStyle name="Note 12 2 2 6 2 2" xfId="28927"/>
    <cellStyle name="Note 12 2 2 6 3" xfId="28928"/>
    <cellStyle name="Note 12 2 2 6 4" xfId="28929"/>
    <cellStyle name="Note 12 2 2 6 5" xfId="28930"/>
    <cellStyle name="Note 12 2 2 6 6" xfId="28931"/>
    <cellStyle name="Note 12 2 2 7" xfId="28932"/>
    <cellStyle name="Note 12 2 2 7 2" xfId="28933"/>
    <cellStyle name="Note 12 2 2 7 2 2" xfId="28934"/>
    <cellStyle name="Note 12 2 2 7 3" xfId="28935"/>
    <cellStyle name="Note 12 2 2 7 4" xfId="28936"/>
    <cellStyle name="Note 12 2 2 7 5" xfId="28937"/>
    <cellStyle name="Note 12 2 2 7 6" xfId="28938"/>
    <cellStyle name="Note 12 2 2 8" xfId="28939"/>
    <cellStyle name="Note 12 2 2 8 2" xfId="28940"/>
    <cellStyle name="Note 12 2 2 8 2 2" xfId="28941"/>
    <cellStyle name="Note 12 2 2 8 3" xfId="28942"/>
    <cellStyle name="Note 12 2 2 8 4" xfId="28943"/>
    <cellStyle name="Note 12 2 2 8 5" xfId="28944"/>
    <cellStyle name="Note 12 2 2 8 6" xfId="28945"/>
    <cellStyle name="Note 12 2 2 9" xfId="28946"/>
    <cellStyle name="Note 12 2 2 9 2" xfId="28947"/>
    <cellStyle name="Note 12 2 2 9 2 2" xfId="28948"/>
    <cellStyle name="Note 12 2 2 9 3" xfId="28949"/>
    <cellStyle name="Note 12 2 2 9 4" xfId="28950"/>
    <cellStyle name="Note 12 2 2 9 5" xfId="28951"/>
    <cellStyle name="Note 12 2 2 9 6" xfId="28952"/>
    <cellStyle name="Note 12 2 20" xfId="28953"/>
    <cellStyle name="Note 12 2 20 2" xfId="28954"/>
    <cellStyle name="Note 12 2 20 2 2" xfId="28955"/>
    <cellStyle name="Note 12 2 20 3" xfId="28956"/>
    <cellStyle name="Note 12 2 20 4" xfId="28957"/>
    <cellStyle name="Note 12 2 20 5" xfId="28958"/>
    <cellStyle name="Note 12 2 20 6" xfId="28959"/>
    <cellStyle name="Note 12 2 21" xfId="28960"/>
    <cellStyle name="Note 12 2 21 2" xfId="28961"/>
    <cellStyle name="Note 12 2 21 2 2" xfId="28962"/>
    <cellStyle name="Note 12 2 21 3" xfId="28963"/>
    <cellStyle name="Note 12 2 21 4" xfId="28964"/>
    <cellStyle name="Note 12 2 21 5" xfId="28965"/>
    <cellStyle name="Note 12 2 21 6" xfId="28966"/>
    <cellStyle name="Note 12 2 22" xfId="28967"/>
    <cellStyle name="Note 12 2 22 2" xfId="28968"/>
    <cellStyle name="Note 12 2 22 2 2" xfId="28969"/>
    <cellStyle name="Note 12 2 22 3" xfId="28970"/>
    <cellStyle name="Note 12 2 22 4" xfId="28971"/>
    <cellStyle name="Note 12 2 22 5" xfId="28972"/>
    <cellStyle name="Note 12 2 22 6" xfId="28973"/>
    <cellStyle name="Note 12 2 23" xfId="28974"/>
    <cellStyle name="Note 12 2 23 2" xfId="28975"/>
    <cellStyle name="Note 12 2 23 2 2" xfId="28976"/>
    <cellStyle name="Note 12 2 23 3" xfId="28977"/>
    <cellStyle name="Note 12 2 23 4" xfId="28978"/>
    <cellStyle name="Note 12 2 23 5" xfId="28979"/>
    <cellStyle name="Note 12 2 23 6" xfId="28980"/>
    <cellStyle name="Note 12 2 24" xfId="28981"/>
    <cellStyle name="Note 12 2 24 2" xfId="28982"/>
    <cellStyle name="Note 12 2 24 2 2" xfId="28983"/>
    <cellStyle name="Note 12 2 24 3" xfId="28984"/>
    <cellStyle name="Note 12 2 24 4" xfId="28985"/>
    <cellStyle name="Note 12 2 24 5" xfId="28986"/>
    <cellStyle name="Note 12 2 24 6" xfId="28987"/>
    <cellStyle name="Note 12 2 25" xfId="28988"/>
    <cellStyle name="Note 12 2 25 2" xfId="28989"/>
    <cellStyle name="Note 12 2 25 2 2" xfId="28990"/>
    <cellStyle name="Note 12 2 25 3" xfId="28991"/>
    <cellStyle name="Note 12 2 25 4" xfId="28992"/>
    <cellStyle name="Note 12 2 25 5" xfId="28993"/>
    <cellStyle name="Note 12 2 25 6" xfId="28994"/>
    <cellStyle name="Note 12 2 26" xfId="28995"/>
    <cellStyle name="Note 12 2 26 2" xfId="28996"/>
    <cellStyle name="Note 12 2 26 2 2" xfId="28997"/>
    <cellStyle name="Note 12 2 26 3" xfId="28998"/>
    <cellStyle name="Note 12 2 26 4" xfId="28999"/>
    <cellStyle name="Note 12 2 26 5" xfId="29000"/>
    <cellStyle name="Note 12 2 26 6" xfId="29001"/>
    <cellStyle name="Note 12 2 27" xfId="29002"/>
    <cellStyle name="Note 12 2 27 2" xfId="29003"/>
    <cellStyle name="Note 12 2 27 2 2" xfId="29004"/>
    <cellStyle name="Note 12 2 27 3" xfId="29005"/>
    <cellStyle name="Note 12 2 27 4" xfId="29006"/>
    <cellStyle name="Note 12 2 27 5" xfId="29007"/>
    <cellStyle name="Note 12 2 27 6" xfId="29008"/>
    <cellStyle name="Note 12 2 28" xfId="29009"/>
    <cellStyle name="Note 12 2 28 2" xfId="29010"/>
    <cellStyle name="Note 12 2 28 2 2" xfId="29011"/>
    <cellStyle name="Note 12 2 28 3" xfId="29012"/>
    <cellStyle name="Note 12 2 28 4" xfId="29013"/>
    <cellStyle name="Note 12 2 28 5" xfId="29014"/>
    <cellStyle name="Note 12 2 28 6" xfId="29015"/>
    <cellStyle name="Note 12 2 29" xfId="29016"/>
    <cellStyle name="Note 12 2 29 2" xfId="29017"/>
    <cellStyle name="Note 12 2 29 2 2" xfId="29018"/>
    <cellStyle name="Note 12 2 29 3" xfId="29019"/>
    <cellStyle name="Note 12 2 29 4" xfId="29020"/>
    <cellStyle name="Note 12 2 29 5" xfId="29021"/>
    <cellStyle name="Note 12 2 29 6" xfId="29022"/>
    <cellStyle name="Note 12 2 3" xfId="29023"/>
    <cellStyle name="Note 12 2 3 2" xfId="29024"/>
    <cellStyle name="Note 12 2 3 2 2" xfId="29025"/>
    <cellStyle name="Note 12 2 3 3" xfId="29026"/>
    <cellStyle name="Note 12 2 3 4" xfId="29027"/>
    <cellStyle name="Note 12 2 3 5" xfId="29028"/>
    <cellStyle name="Note 12 2 3 6" xfId="29029"/>
    <cellStyle name="Note 12 2 30" xfId="29030"/>
    <cellStyle name="Note 12 2 30 2" xfId="29031"/>
    <cellStyle name="Note 12 2 30 2 2" xfId="29032"/>
    <cellStyle name="Note 12 2 30 3" xfId="29033"/>
    <cellStyle name="Note 12 2 30 4" xfId="29034"/>
    <cellStyle name="Note 12 2 30 5" xfId="29035"/>
    <cellStyle name="Note 12 2 30 6" xfId="29036"/>
    <cellStyle name="Note 12 2 31" xfId="29037"/>
    <cellStyle name="Note 12 2 31 2" xfId="29038"/>
    <cellStyle name="Note 12 2 31 2 2" xfId="29039"/>
    <cellStyle name="Note 12 2 31 3" xfId="29040"/>
    <cellStyle name="Note 12 2 31 4" xfId="29041"/>
    <cellStyle name="Note 12 2 31 5" xfId="29042"/>
    <cellStyle name="Note 12 2 31 6" xfId="29043"/>
    <cellStyle name="Note 12 2 32" xfId="29044"/>
    <cellStyle name="Note 12 2 32 2" xfId="29045"/>
    <cellStyle name="Note 12 2 32 2 2" xfId="29046"/>
    <cellStyle name="Note 12 2 32 3" xfId="29047"/>
    <cellStyle name="Note 12 2 32 4" xfId="29048"/>
    <cellStyle name="Note 12 2 32 5" xfId="29049"/>
    <cellStyle name="Note 12 2 32 6" xfId="29050"/>
    <cellStyle name="Note 12 2 33" xfId="29051"/>
    <cellStyle name="Note 12 2 33 2" xfId="29052"/>
    <cellStyle name="Note 12 2 33 2 2" xfId="29053"/>
    <cellStyle name="Note 12 2 33 3" xfId="29054"/>
    <cellStyle name="Note 12 2 33 4" xfId="29055"/>
    <cellStyle name="Note 12 2 33 5" xfId="29056"/>
    <cellStyle name="Note 12 2 33 6" xfId="29057"/>
    <cellStyle name="Note 12 2 34" xfId="29058"/>
    <cellStyle name="Note 12 2 34 2" xfId="29059"/>
    <cellStyle name="Note 12 2 34 2 2" xfId="29060"/>
    <cellStyle name="Note 12 2 34 3" xfId="29061"/>
    <cellStyle name="Note 12 2 34 4" xfId="29062"/>
    <cellStyle name="Note 12 2 34 5" xfId="29063"/>
    <cellStyle name="Note 12 2 34 6" xfId="29064"/>
    <cellStyle name="Note 12 2 35" xfId="29065"/>
    <cellStyle name="Note 12 2 35 2" xfId="29066"/>
    <cellStyle name="Note 12 2 35 2 2" xfId="29067"/>
    <cellStyle name="Note 12 2 35 3" xfId="29068"/>
    <cellStyle name="Note 12 2 35 4" xfId="29069"/>
    <cellStyle name="Note 12 2 35 5" xfId="29070"/>
    <cellStyle name="Note 12 2 35 6" xfId="29071"/>
    <cellStyle name="Note 12 2 36" xfId="29072"/>
    <cellStyle name="Note 12 2 36 2" xfId="29073"/>
    <cellStyle name="Note 12 2 36 2 2" xfId="29074"/>
    <cellStyle name="Note 12 2 36 3" xfId="29075"/>
    <cellStyle name="Note 12 2 36 4" xfId="29076"/>
    <cellStyle name="Note 12 2 36 5" xfId="29077"/>
    <cellStyle name="Note 12 2 36 6" xfId="29078"/>
    <cellStyle name="Note 12 2 37" xfId="29079"/>
    <cellStyle name="Note 12 2 37 2" xfId="29080"/>
    <cellStyle name="Note 12 2 37 2 2" xfId="29081"/>
    <cellStyle name="Note 12 2 37 3" xfId="29082"/>
    <cellStyle name="Note 12 2 37 4" xfId="29083"/>
    <cellStyle name="Note 12 2 37 5" xfId="29084"/>
    <cellStyle name="Note 12 2 37 6" xfId="29085"/>
    <cellStyle name="Note 12 2 38" xfId="29086"/>
    <cellStyle name="Note 12 2 38 2" xfId="29087"/>
    <cellStyle name="Note 12 2 39" xfId="29088"/>
    <cellStyle name="Note 12 2 4" xfId="29089"/>
    <cellStyle name="Note 12 2 4 2" xfId="29090"/>
    <cellStyle name="Note 12 2 4 2 2" xfId="29091"/>
    <cellStyle name="Note 12 2 4 3" xfId="29092"/>
    <cellStyle name="Note 12 2 4 4" xfId="29093"/>
    <cellStyle name="Note 12 2 4 5" xfId="29094"/>
    <cellStyle name="Note 12 2 4 6" xfId="29095"/>
    <cellStyle name="Note 12 2 40" xfId="29096"/>
    <cellStyle name="Note 12 2 41" xfId="29097"/>
    <cellStyle name="Note 12 2 42" xfId="29098"/>
    <cellStyle name="Note 12 2 5" xfId="29099"/>
    <cellStyle name="Note 12 2 5 2" xfId="29100"/>
    <cellStyle name="Note 12 2 5 2 2" xfId="29101"/>
    <cellStyle name="Note 12 2 5 3" xfId="29102"/>
    <cellStyle name="Note 12 2 5 4" xfId="29103"/>
    <cellStyle name="Note 12 2 5 5" xfId="29104"/>
    <cellStyle name="Note 12 2 5 6" xfId="29105"/>
    <cellStyle name="Note 12 2 6" xfId="29106"/>
    <cellStyle name="Note 12 2 6 2" xfId="29107"/>
    <cellStyle name="Note 12 2 6 2 2" xfId="29108"/>
    <cellStyle name="Note 12 2 6 3" xfId="29109"/>
    <cellStyle name="Note 12 2 6 4" xfId="29110"/>
    <cellStyle name="Note 12 2 6 5" xfId="29111"/>
    <cellStyle name="Note 12 2 6 6" xfId="29112"/>
    <cellStyle name="Note 12 2 7" xfId="29113"/>
    <cellStyle name="Note 12 2 7 2" xfId="29114"/>
    <cellStyle name="Note 12 2 7 2 2" xfId="29115"/>
    <cellStyle name="Note 12 2 7 3" xfId="29116"/>
    <cellStyle name="Note 12 2 7 4" xfId="29117"/>
    <cellStyle name="Note 12 2 7 5" xfId="29118"/>
    <cellStyle name="Note 12 2 7 6" xfId="29119"/>
    <cellStyle name="Note 12 2 8" xfId="29120"/>
    <cellStyle name="Note 12 2 8 2" xfId="29121"/>
    <cellStyle name="Note 12 2 8 2 2" xfId="29122"/>
    <cellStyle name="Note 12 2 8 3" xfId="29123"/>
    <cellStyle name="Note 12 2 8 4" xfId="29124"/>
    <cellStyle name="Note 12 2 8 5" xfId="29125"/>
    <cellStyle name="Note 12 2 8 6" xfId="29126"/>
    <cellStyle name="Note 12 2 9" xfId="29127"/>
    <cellStyle name="Note 12 2 9 2" xfId="29128"/>
    <cellStyle name="Note 12 2 9 2 2" xfId="29129"/>
    <cellStyle name="Note 12 2 9 3" xfId="29130"/>
    <cellStyle name="Note 12 2 9 4" xfId="29131"/>
    <cellStyle name="Note 12 2 9 5" xfId="29132"/>
    <cellStyle name="Note 12 2 9 6" xfId="29133"/>
    <cellStyle name="Note 12 20" xfId="29134"/>
    <cellStyle name="Note 12 20 2" xfId="29135"/>
    <cellStyle name="Note 12 20 2 2" xfId="29136"/>
    <cellStyle name="Note 12 20 3" xfId="29137"/>
    <cellStyle name="Note 12 20 4" xfId="29138"/>
    <cellStyle name="Note 12 20 5" xfId="29139"/>
    <cellStyle name="Note 12 20 6" xfId="29140"/>
    <cellStyle name="Note 12 21" xfId="29141"/>
    <cellStyle name="Note 12 21 2" xfId="29142"/>
    <cellStyle name="Note 12 21 2 2" xfId="29143"/>
    <cellStyle name="Note 12 21 3" xfId="29144"/>
    <cellStyle name="Note 12 21 4" xfId="29145"/>
    <cellStyle name="Note 12 21 5" xfId="29146"/>
    <cellStyle name="Note 12 21 6" xfId="29147"/>
    <cellStyle name="Note 12 22" xfId="29148"/>
    <cellStyle name="Note 12 22 2" xfId="29149"/>
    <cellStyle name="Note 12 22 2 2" xfId="29150"/>
    <cellStyle name="Note 12 22 3" xfId="29151"/>
    <cellStyle name="Note 12 22 4" xfId="29152"/>
    <cellStyle name="Note 12 22 5" xfId="29153"/>
    <cellStyle name="Note 12 22 6" xfId="29154"/>
    <cellStyle name="Note 12 23" xfId="29155"/>
    <cellStyle name="Note 12 23 2" xfId="29156"/>
    <cellStyle name="Note 12 23 2 2" xfId="29157"/>
    <cellStyle name="Note 12 23 3" xfId="29158"/>
    <cellStyle name="Note 12 23 4" xfId="29159"/>
    <cellStyle name="Note 12 23 5" xfId="29160"/>
    <cellStyle name="Note 12 23 6" xfId="29161"/>
    <cellStyle name="Note 12 24" xfId="29162"/>
    <cellStyle name="Note 12 24 2" xfId="29163"/>
    <cellStyle name="Note 12 24 2 2" xfId="29164"/>
    <cellStyle name="Note 12 24 3" xfId="29165"/>
    <cellStyle name="Note 12 24 4" xfId="29166"/>
    <cellStyle name="Note 12 24 5" xfId="29167"/>
    <cellStyle name="Note 12 24 6" xfId="29168"/>
    <cellStyle name="Note 12 25" xfId="29169"/>
    <cellStyle name="Note 12 25 2" xfId="29170"/>
    <cellStyle name="Note 12 25 2 2" xfId="29171"/>
    <cellStyle name="Note 12 25 3" xfId="29172"/>
    <cellStyle name="Note 12 25 4" xfId="29173"/>
    <cellStyle name="Note 12 25 5" xfId="29174"/>
    <cellStyle name="Note 12 25 6" xfId="29175"/>
    <cellStyle name="Note 12 26" xfId="29176"/>
    <cellStyle name="Note 12 26 2" xfId="29177"/>
    <cellStyle name="Note 12 26 2 2" xfId="29178"/>
    <cellStyle name="Note 12 26 3" xfId="29179"/>
    <cellStyle name="Note 12 26 4" xfId="29180"/>
    <cellStyle name="Note 12 26 5" xfId="29181"/>
    <cellStyle name="Note 12 26 6" xfId="29182"/>
    <cellStyle name="Note 12 27" xfId="29183"/>
    <cellStyle name="Note 12 27 2" xfId="29184"/>
    <cellStyle name="Note 12 27 2 2" xfId="29185"/>
    <cellStyle name="Note 12 27 3" xfId="29186"/>
    <cellStyle name="Note 12 27 4" xfId="29187"/>
    <cellStyle name="Note 12 27 5" xfId="29188"/>
    <cellStyle name="Note 12 27 6" xfId="29189"/>
    <cellStyle name="Note 12 28" xfId="29190"/>
    <cellStyle name="Note 12 28 2" xfId="29191"/>
    <cellStyle name="Note 12 28 2 2" xfId="29192"/>
    <cellStyle name="Note 12 28 3" xfId="29193"/>
    <cellStyle name="Note 12 28 4" xfId="29194"/>
    <cellStyle name="Note 12 28 5" xfId="29195"/>
    <cellStyle name="Note 12 28 6" xfId="29196"/>
    <cellStyle name="Note 12 29" xfId="29197"/>
    <cellStyle name="Note 12 29 2" xfId="29198"/>
    <cellStyle name="Note 12 29 2 2" xfId="29199"/>
    <cellStyle name="Note 12 29 3" xfId="29200"/>
    <cellStyle name="Note 12 29 4" xfId="29201"/>
    <cellStyle name="Note 12 29 5" xfId="29202"/>
    <cellStyle name="Note 12 29 6" xfId="29203"/>
    <cellStyle name="Note 12 3" xfId="29204"/>
    <cellStyle name="Note 12 3 2" xfId="29205"/>
    <cellStyle name="Note 12 3 2 2" xfId="29206"/>
    <cellStyle name="Note 12 3 3" xfId="29207"/>
    <cellStyle name="Note 12 3 4" xfId="29208"/>
    <cellStyle name="Note 12 3 5" xfId="29209"/>
    <cellStyle name="Note 12 3 6" xfId="29210"/>
    <cellStyle name="Note 12 30" xfId="29211"/>
    <cellStyle name="Note 12 30 2" xfId="29212"/>
    <cellStyle name="Note 12 30 2 2" xfId="29213"/>
    <cellStyle name="Note 12 30 3" xfId="29214"/>
    <cellStyle name="Note 12 30 4" xfId="29215"/>
    <cellStyle name="Note 12 30 5" xfId="29216"/>
    <cellStyle name="Note 12 30 6" xfId="29217"/>
    <cellStyle name="Note 12 31" xfId="29218"/>
    <cellStyle name="Note 12 31 2" xfId="29219"/>
    <cellStyle name="Note 12 31 2 2" xfId="29220"/>
    <cellStyle name="Note 12 31 3" xfId="29221"/>
    <cellStyle name="Note 12 31 4" xfId="29222"/>
    <cellStyle name="Note 12 31 5" xfId="29223"/>
    <cellStyle name="Note 12 31 6" xfId="29224"/>
    <cellStyle name="Note 12 32" xfId="29225"/>
    <cellStyle name="Note 12 32 2" xfId="29226"/>
    <cellStyle name="Note 12 32 2 2" xfId="29227"/>
    <cellStyle name="Note 12 32 3" xfId="29228"/>
    <cellStyle name="Note 12 32 4" xfId="29229"/>
    <cellStyle name="Note 12 32 5" xfId="29230"/>
    <cellStyle name="Note 12 32 6" xfId="29231"/>
    <cellStyle name="Note 12 33" xfId="29232"/>
    <cellStyle name="Note 12 33 2" xfId="29233"/>
    <cellStyle name="Note 12 34" xfId="29234"/>
    <cellStyle name="Note 12 35" xfId="29235"/>
    <cellStyle name="Note 12 36" xfId="29236"/>
    <cellStyle name="Note 12 37" xfId="29237"/>
    <cellStyle name="Note 12 4" xfId="29238"/>
    <cellStyle name="Note 12 4 2" xfId="29239"/>
    <cellStyle name="Note 12 4 2 2" xfId="29240"/>
    <cellStyle name="Note 12 4 3" xfId="29241"/>
    <cellStyle name="Note 12 4 4" xfId="29242"/>
    <cellStyle name="Note 12 4 5" xfId="29243"/>
    <cellStyle name="Note 12 4 6" xfId="29244"/>
    <cellStyle name="Note 12 5" xfId="29245"/>
    <cellStyle name="Note 12 5 2" xfId="29246"/>
    <cellStyle name="Note 12 5 2 2" xfId="29247"/>
    <cellStyle name="Note 12 5 3" xfId="29248"/>
    <cellStyle name="Note 12 5 4" xfId="29249"/>
    <cellStyle name="Note 12 5 5" xfId="29250"/>
    <cellStyle name="Note 12 5 6" xfId="29251"/>
    <cellStyle name="Note 12 6" xfId="29252"/>
    <cellStyle name="Note 12 6 2" xfId="29253"/>
    <cellStyle name="Note 12 6 2 2" xfId="29254"/>
    <cellStyle name="Note 12 6 3" xfId="29255"/>
    <cellStyle name="Note 12 6 4" xfId="29256"/>
    <cellStyle name="Note 12 6 5" xfId="29257"/>
    <cellStyle name="Note 12 6 6" xfId="29258"/>
    <cellStyle name="Note 12 7" xfId="29259"/>
    <cellStyle name="Note 12 7 2" xfId="29260"/>
    <cellStyle name="Note 12 7 2 2" xfId="29261"/>
    <cellStyle name="Note 12 7 3" xfId="29262"/>
    <cellStyle name="Note 12 7 4" xfId="29263"/>
    <cellStyle name="Note 12 7 5" xfId="29264"/>
    <cellStyle name="Note 12 7 6" xfId="29265"/>
    <cellStyle name="Note 12 8" xfId="29266"/>
    <cellStyle name="Note 12 8 2" xfId="29267"/>
    <cellStyle name="Note 12 8 2 2" xfId="29268"/>
    <cellStyle name="Note 12 8 3" xfId="29269"/>
    <cellStyle name="Note 12 8 4" xfId="29270"/>
    <cellStyle name="Note 12 8 5" xfId="29271"/>
    <cellStyle name="Note 12 8 6" xfId="29272"/>
    <cellStyle name="Note 12 9" xfId="29273"/>
    <cellStyle name="Note 12 9 2" xfId="29274"/>
    <cellStyle name="Note 12 9 2 2" xfId="29275"/>
    <cellStyle name="Note 12 9 3" xfId="29276"/>
    <cellStyle name="Note 12 9 4" xfId="29277"/>
    <cellStyle name="Note 12 9 5" xfId="29278"/>
    <cellStyle name="Note 12 9 6" xfId="29279"/>
    <cellStyle name="Note 13" xfId="29280"/>
    <cellStyle name="Note 13 10" xfId="29281"/>
    <cellStyle name="Note 13 10 2" xfId="29282"/>
    <cellStyle name="Note 13 10 2 2" xfId="29283"/>
    <cellStyle name="Note 13 10 3" xfId="29284"/>
    <cellStyle name="Note 13 10 4" xfId="29285"/>
    <cellStyle name="Note 13 10 5" xfId="29286"/>
    <cellStyle name="Note 13 10 6" xfId="29287"/>
    <cellStyle name="Note 13 11" xfId="29288"/>
    <cellStyle name="Note 13 11 2" xfId="29289"/>
    <cellStyle name="Note 13 11 2 2" xfId="29290"/>
    <cellStyle name="Note 13 11 3" xfId="29291"/>
    <cellStyle name="Note 13 11 4" xfId="29292"/>
    <cellStyle name="Note 13 11 5" xfId="29293"/>
    <cellStyle name="Note 13 11 6" xfId="29294"/>
    <cellStyle name="Note 13 12" xfId="29295"/>
    <cellStyle name="Note 13 12 2" xfId="29296"/>
    <cellStyle name="Note 13 12 2 2" xfId="29297"/>
    <cellStyle name="Note 13 12 3" xfId="29298"/>
    <cellStyle name="Note 13 12 4" xfId="29299"/>
    <cellStyle name="Note 13 12 5" xfId="29300"/>
    <cellStyle name="Note 13 12 6" xfId="29301"/>
    <cellStyle name="Note 13 13" xfId="29302"/>
    <cellStyle name="Note 13 13 2" xfId="29303"/>
    <cellStyle name="Note 13 13 2 2" xfId="29304"/>
    <cellStyle name="Note 13 13 3" xfId="29305"/>
    <cellStyle name="Note 13 13 4" xfId="29306"/>
    <cellStyle name="Note 13 13 5" xfId="29307"/>
    <cellStyle name="Note 13 13 6" xfId="29308"/>
    <cellStyle name="Note 13 14" xfId="29309"/>
    <cellStyle name="Note 13 14 2" xfId="29310"/>
    <cellStyle name="Note 13 14 2 2" xfId="29311"/>
    <cellStyle name="Note 13 14 3" xfId="29312"/>
    <cellStyle name="Note 13 14 4" xfId="29313"/>
    <cellStyle name="Note 13 14 5" xfId="29314"/>
    <cellStyle name="Note 13 14 6" xfId="29315"/>
    <cellStyle name="Note 13 15" xfId="29316"/>
    <cellStyle name="Note 13 15 2" xfId="29317"/>
    <cellStyle name="Note 13 15 2 2" xfId="29318"/>
    <cellStyle name="Note 13 15 3" xfId="29319"/>
    <cellStyle name="Note 13 15 4" xfId="29320"/>
    <cellStyle name="Note 13 15 5" xfId="29321"/>
    <cellStyle name="Note 13 15 6" xfId="29322"/>
    <cellStyle name="Note 13 16" xfId="29323"/>
    <cellStyle name="Note 13 16 2" xfId="29324"/>
    <cellStyle name="Note 13 16 2 2" xfId="29325"/>
    <cellStyle name="Note 13 16 3" xfId="29326"/>
    <cellStyle name="Note 13 16 4" xfId="29327"/>
    <cellStyle name="Note 13 16 5" xfId="29328"/>
    <cellStyle name="Note 13 16 6" xfId="29329"/>
    <cellStyle name="Note 13 17" xfId="29330"/>
    <cellStyle name="Note 13 17 2" xfId="29331"/>
    <cellStyle name="Note 13 17 2 2" xfId="29332"/>
    <cellStyle name="Note 13 17 3" xfId="29333"/>
    <cellStyle name="Note 13 17 4" xfId="29334"/>
    <cellStyle name="Note 13 17 5" xfId="29335"/>
    <cellStyle name="Note 13 17 6" xfId="29336"/>
    <cellStyle name="Note 13 18" xfId="29337"/>
    <cellStyle name="Note 13 18 2" xfId="29338"/>
    <cellStyle name="Note 13 18 2 2" xfId="29339"/>
    <cellStyle name="Note 13 18 3" xfId="29340"/>
    <cellStyle name="Note 13 18 4" xfId="29341"/>
    <cellStyle name="Note 13 18 5" xfId="29342"/>
    <cellStyle name="Note 13 18 6" xfId="29343"/>
    <cellStyle name="Note 13 19" xfId="29344"/>
    <cellStyle name="Note 13 19 2" xfId="29345"/>
    <cellStyle name="Note 13 19 2 2" xfId="29346"/>
    <cellStyle name="Note 13 19 3" xfId="29347"/>
    <cellStyle name="Note 13 19 4" xfId="29348"/>
    <cellStyle name="Note 13 19 5" xfId="29349"/>
    <cellStyle name="Note 13 19 6" xfId="29350"/>
    <cellStyle name="Note 13 2" xfId="29351"/>
    <cellStyle name="Note 13 2 2" xfId="29352"/>
    <cellStyle name="Note 13 2 2 2" xfId="29353"/>
    <cellStyle name="Note 13 2 3" xfId="29354"/>
    <cellStyle name="Note 13 2 4" xfId="29355"/>
    <cellStyle name="Note 13 2 5" xfId="29356"/>
    <cellStyle name="Note 13 2 6" xfId="29357"/>
    <cellStyle name="Note 13 20" xfId="29358"/>
    <cellStyle name="Note 13 20 2" xfId="29359"/>
    <cellStyle name="Note 13 20 2 2" xfId="29360"/>
    <cellStyle name="Note 13 20 3" xfId="29361"/>
    <cellStyle name="Note 13 20 4" xfId="29362"/>
    <cellStyle name="Note 13 20 5" xfId="29363"/>
    <cellStyle name="Note 13 20 6" xfId="29364"/>
    <cellStyle name="Note 13 21" xfId="29365"/>
    <cellStyle name="Note 13 21 2" xfId="29366"/>
    <cellStyle name="Note 13 21 2 2" xfId="29367"/>
    <cellStyle name="Note 13 21 3" xfId="29368"/>
    <cellStyle name="Note 13 21 4" xfId="29369"/>
    <cellStyle name="Note 13 21 5" xfId="29370"/>
    <cellStyle name="Note 13 21 6" xfId="29371"/>
    <cellStyle name="Note 13 22" xfId="29372"/>
    <cellStyle name="Note 13 22 2" xfId="29373"/>
    <cellStyle name="Note 13 22 2 2" xfId="29374"/>
    <cellStyle name="Note 13 22 3" xfId="29375"/>
    <cellStyle name="Note 13 22 4" xfId="29376"/>
    <cellStyle name="Note 13 22 5" xfId="29377"/>
    <cellStyle name="Note 13 22 6" xfId="29378"/>
    <cellStyle name="Note 13 23" xfId="29379"/>
    <cellStyle name="Note 13 23 2" xfId="29380"/>
    <cellStyle name="Note 13 23 2 2" xfId="29381"/>
    <cellStyle name="Note 13 23 3" xfId="29382"/>
    <cellStyle name="Note 13 23 4" xfId="29383"/>
    <cellStyle name="Note 13 23 5" xfId="29384"/>
    <cellStyle name="Note 13 23 6" xfId="29385"/>
    <cellStyle name="Note 13 24" xfId="29386"/>
    <cellStyle name="Note 13 24 2" xfId="29387"/>
    <cellStyle name="Note 13 24 2 2" xfId="29388"/>
    <cellStyle name="Note 13 24 3" xfId="29389"/>
    <cellStyle name="Note 13 24 4" xfId="29390"/>
    <cellStyle name="Note 13 24 5" xfId="29391"/>
    <cellStyle name="Note 13 24 6" xfId="29392"/>
    <cellStyle name="Note 13 25" xfId="29393"/>
    <cellStyle name="Note 13 25 2" xfId="29394"/>
    <cellStyle name="Note 13 26" xfId="29395"/>
    <cellStyle name="Note 13 27" xfId="29396"/>
    <cellStyle name="Note 13 28" xfId="29397"/>
    <cellStyle name="Note 13 29" xfId="29398"/>
    <cellStyle name="Note 13 3" xfId="29399"/>
    <cellStyle name="Note 13 3 2" xfId="29400"/>
    <cellStyle name="Note 13 3 2 2" xfId="29401"/>
    <cellStyle name="Note 13 3 3" xfId="29402"/>
    <cellStyle name="Note 13 3 4" xfId="29403"/>
    <cellStyle name="Note 13 3 5" xfId="29404"/>
    <cellStyle name="Note 13 3 6" xfId="29405"/>
    <cellStyle name="Note 13 4" xfId="29406"/>
    <cellStyle name="Note 13 4 2" xfId="29407"/>
    <cellStyle name="Note 13 4 2 2" xfId="29408"/>
    <cellStyle name="Note 13 4 3" xfId="29409"/>
    <cellStyle name="Note 13 4 4" xfId="29410"/>
    <cellStyle name="Note 13 4 5" xfId="29411"/>
    <cellStyle name="Note 13 4 6" xfId="29412"/>
    <cellStyle name="Note 13 5" xfId="29413"/>
    <cellStyle name="Note 13 5 2" xfId="29414"/>
    <cellStyle name="Note 13 5 2 2" xfId="29415"/>
    <cellStyle name="Note 13 5 3" xfId="29416"/>
    <cellStyle name="Note 13 5 4" xfId="29417"/>
    <cellStyle name="Note 13 5 5" xfId="29418"/>
    <cellStyle name="Note 13 5 6" xfId="29419"/>
    <cellStyle name="Note 13 6" xfId="29420"/>
    <cellStyle name="Note 13 6 2" xfId="29421"/>
    <cellStyle name="Note 13 6 2 2" xfId="29422"/>
    <cellStyle name="Note 13 6 3" xfId="29423"/>
    <cellStyle name="Note 13 6 4" xfId="29424"/>
    <cellStyle name="Note 13 6 5" xfId="29425"/>
    <cellStyle name="Note 13 6 6" xfId="29426"/>
    <cellStyle name="Note 13 7" xfId="29427"/>
    <cellStyle name="Note 13 7 2" xfId="29428"/>
    <cellStyle name="Note 13 7 2 2" xfId="29429"/>
    <cellStyle name="Note 13 7 3" xfId="29430"/>
    <cellStyle name="Note 13 7 4" xfId="29431"/>
    <cellStyle name="Note 13 7 5" xfId="29432"/>
    <cellStyle name="Note 13 7 6" xfId="29433"/>
    <cellStyle name="Note 13 8" xfId="29434"/>
    <cellStyle name="Note 13 8 2" xfId="29435"/>
    <cellStyle name="Note 13 8 2 2" xfId="29436"/>
    <cellStyle name="Note 13 8 3" xfId="29437"/>
    <cellStyle name="Note 13 8 4" xfId="29438"/>
    <cellStyle name="Note 13 8 5" xfId="29439"/>
    <cellStyle name="Note 13 8 6" xfId="29440"/>
    <cellStyle name="Note 13 9" xfId="29441"/>
    <cellStyle name="Note 13 9 2" xfId="29442"/>
    <cellStyle name="Note 13 9 2 2" xfId="29443"/>
    <cellStyle name="Note 13 9 3" xfId="29444"/>
    <cellStyle name="Note 13 9 4" xfId="29445"/>
    <cellStyle name="Note 13 9 5" xfId="29446"/>
    <cellStyle name="Note 13 9 6" xfId="29447"/>
    <cellStyle name="Note 14" xfId="29448"/>
    <cellStyle name="Note 14 10" xfId="29449"/>
    <cellStyle name="Note 14 10 2" xfId="29450"/>
    <cellStyle name="Note 14 10 2 2" xfId="29451"/>
    <cellStyle name="Note 14 10 3" xfId="29452"/>
    <cellStyle name="Note 14 10 4" xfId="29453"/>
    <cellStyle name="Note 14 10 5" xfId="29454"/>
    <cellStyle name="Note 14 10 6" xfId="29455"/>
    <cellStyle name="Note 14 11" xfId="29456"/>
    <cellStyle name="Note 14 11 2" xfId="29457"/>
    <cellStyle name="Note 14 11 2 2" xfId="29458"/>
    <cellStyle name="Note 14 11 3" xfId="29459"/>
    <cellStyle name="Note 14 11 4" xfId="29460"/>
    <cellStyle name="Note 14 11 5" xfId="29461"/>
    <cellStyle name="Note 14 11 6" xfId="29462"/>
    <cellStyle name="Note 14 12" xfId="29463"/>
    <cellStyle name="Note 14 12 2" xfId="29464"/>
    <cellStyle name="Note 14 12 2 2" xfId="29465"/>
    <cellStyle name="Note 14 12 3" xfId="29466"/>
    <cellStyle name="Note 14 12 4" xfId="29467"/>
    <cellStyle name="Note 14 12 5" xfId="29468"/>
    <cellStyle name="Note 14 12 6" xfId="29469"/>
    <cellStyle name="Note 14 13" xfId="29470"/>
    <cellStyle name="Note 14 13 2" xfId="29471"/>
    <cellStyle name="Note 14 13 2 2" xfId="29472"/>
    <cellStyle name="Note 14 13 3" xfId="29473"/>
    <cellStyle name="Note 14 13 4" xfId="29474"/>
    <cellStyle name="Note 14 13 5" xfId="29475"/>
    <cellStyle name="Note 14 13 6" xfId="29476"/>
    <cellStyle name="Note 14 14" xfId="29477"/>
    <cellStyle name="Note 14 14 2" xfId="29478"/>
    <cellStyle name="Note 14 14 2 2" xfId="29479"/>
    <cellStyle name="Note 14 14 3" xfId="29480"/>
    <cellStyle name="Note 14 14 4" xfId="29481"/>
    <cellStyle name="Note 14 14 5" xfId="29482"/>
    <cellStyle name="Note 14 14 6" xfId="29483"/>
    <cellStyle name="Note 14 15" xfId="29484"/>
    <cellStyle name="Note 14 15 2" xfId="29485"/>
    <cellStyle name="Note 14 15 2 2" xfId="29486"/>
    <cellStyle name="Note 14 15 3" xfId="29487"/>
    <cellStyle name="Note 14 15 4" xfId="29488"/>
    <cellStyle name="Note 14 15 5" xfId="29489"/>
    <cellStyle name="Note 14 15 6" xfId="29490"/>
    <cellStyle name="Note 14 16" xfId="29491"/>
    <cellStyle name="Note 14 16 2" xfId="29492"/>
    <cellStyle name="Note 14 16 2 2" xfId="29493"/>
    <cellStyle name="Note 14 16 3" xfId="29494"/>
    <cellStyle name="Note 14 16 4" xfId="29495"/>
    <cellStyle name="Note 14 16 5" xfId="29496"/>
    <cellStyle name="Note 14 16 6" xfId="29497"/>
    <cellStyle name="Note 14 17" xfId="29498"/>
    <cellStyle name="Note 14 17 2" xfId="29499"/>
    <cellStyle name="Note 14 17 2 2" xfId="29500"/>
    <cellStyle name="Note 14 17 3" xfId="29501"/>
    <cellStyle name="Note 14 17 4" xfId="29502"/>
    <cellStyle name="Note 14 17 5" xfId="29503"/>
    <cellStyle name="Note 14 17 6" xfId="29504"/>
    <cellStyle name="Note 14 18" xfId="29505"/>
    <cellStyle name="Note 14 18 2" xfId="29506"/>
    <cellStyle name="Note 14 18 2 2" xfId="29507"/>
    <cellStyle name="Note 14 18 3" xfId="29508"/>
    <cellStyle name="Note 14 18 4" xfId="29509"/>
    <cellStyle name="Note 14 18 5" xfId="29510"/>
    <cellStyle name="Note 14 18 6" xfId="29511"/>
    <cellStyle name="Note 14 19" xfId="29512"/>
    <cellStyle name="Note 14 19 2" xfId="29513"/>
    <cellStyle name="Note 14 19 2 2" xfId="29514"/>
    <cellStyle name="Note 14 19 3" xfId="29515"/>
    <cellStyle name="Note 14 19 4" xfId="29516"/>
    <cellStyle name="Note 14 19 5" xfId="29517"/>
    <cellStyle name="Note 14 19 6" xfId="29518"/>
    <cellStyle name="Note 14 2" xfId="29519"/>
    <cellStyle name="Note 14 2 2" xfId="29520"/>
    <cellStyle name="Note 14 2 2 2" xfId="29521"/>
    <cellStyle name="Note 14 2 3" xfId="29522"/>
    <cellStyle name="Note 14 2 4" xfId="29523"/>
    <cellStyle name="Note 14 2 5" xfId="29524"/>
    <cellStyle name="Note 14 2 6" xfId="29525"/>
    <cellStyle name="Note 14 20" xfId="29526"/>
    <cellStyle name="Note 14 20 2" xfId="29527"/>
    <cellStyle name="Note 14 20 2 2" xfId="29528"/>
    <cellStyle name="Note 14 20 3" xfId="29529"/>
    <cellStyle name="Note 14 20 4" xfId="29530"/>
    <cellStyle name="Note 14 20 5" xfId="29531"/>
    <cellStyle name="Note 14 20 6" xfId="29532"/>
    <cellStyle name="Note 14 21" xfId="29533"/>
    <cellStyle name="Note 14 21 2" xfId="29534"/>
    <cellStyle name="Note 14 21 2 2" xfId="29535"/>
    <cellStyle name="Note 14 21 3" xfId="29536"/>
    <cellStyle name="Note 14 21 4" xfId="29537"/>
    <cellStyle name="Note 14 21 5" xfId="29538"/>
    <cellStyle name="Note 14 21 6" xfId="29539"/>
    <cellStyle name="Note 14 22" xfId="29540"/>
    <cellStyle name="Note 14 22 2" xfId="29541"/>
    <cellStyle name="Note 14 22 2 2" xfId="29542"/>
    <cellStyle name="Note 14 22 3" xfId="29543"/>
    <cellStyle name="Note 14 22 4" xfId="29544"/>
    <cellStyle name="Note 14 22 5" xfId="29545"/>
    <cellStyle name="Note 14 22 6" xfId="29546"/>
    <cellStyle name="Note 14 23" xfId="29547"/>
    <cellStyle name="Note 14 23 2" xfId="29548"/>
    <cellStyle name="Note 14 23 2 2" xfId="29549"/>
    <cellStyle name="Note 14 23 3" xfId="29550"/>
    <cellStyle name="Note 14 23 4" xfId="29551"/>
    <cellStyle name="Note 14 23 5" xfId="29552"/>
    <cellStyle name="Note 14 23 6" xfId="29553"/>
    <cellStyle name="Note 14 24" xfId="29554"/>
    <cellStyle name="Note 14 24 2" xfId="29555"/>
    <cellStyle name="Note 14 24 2 2" xfId="29556"/>
    <cellStyle name="Note 14 24 3" xfId="29557"/>
    <cellStyle name="Note 14 24 4" xfId="29558"/>
    <cellStyle name="Note 14 24 5" xfId="29559"/>
    <cellStyle name="Note 14 24 6" xfId="29560"/>
    <cellStyle name="Note 14 25" xfId="29561"/>
    <cellStyle name="Note 14 25 2" xfId="29562"/>
    <cellStyle name="Note 14 26" xfId="29563"/>
    <cellStyle name="Note 14 27" xfId="29564"/>
    <cellStyle name="Note 14 28" xfId="29565"/>
    <cellStyle name="Note 14 29" xfId="29566"/>
    <cellStyle name="Note 14 3" xfId="29567"/>
    <cellStyle name="Note 14 3 2" xfId="29568"/>
    <cellStyle name="Note 14 3 2 2" xfId="29569"/>
    <cellStyle name="Note 14 3 3" xfId="29570"/>
    <cellStyle name="Note 14 3 4" xfId="29571"/>
    <cellStyle name="Note 14 3 5" xfId="29572"/>
    <cellStyle name="Note 14 3 6" xfId="29573"/>
    <cellStyle name="Note 14 4" xfId="29574"/>
    <cellStyle name="Note 14 4 2" xfId="29575"/>
    <cellStyle name="Note 14 4 2 2" xfId="29576"/>
    <cellStyle name="Note 14 4 3" xfId="29577"/>
    <cellStyle name="Note 14 4 4" xfId="29578"/>
    <cellStyle name="Note 14 4 5" xfId="29579"/>
    <cellStyle name="Note 14 4 6" xfId="29580"/>
    <cellStyle name="Note 14 5" xfId="29581"/>
    <cellStyle name="Note 14 5 2" xfId="29582"/>
    <cellStyle name="Note 14 5 2 2" xfId="29583"/>
    <cellStyle name="Note 14 5 3" xfId="29584"/>
    <cellStyle name="Note 14 5 4" xfId="29585"/>
    <cellStyle name="Note 14 5 5" xfId="29586"/>
    <cellStyle name="Note 14 5 6" xfId="29587"/>
    <cellStyle name="Note 14 6" xfId="29588"/>
    <cellStyle name="Note 14 6 2" xfId="29589"/>
    <cellStyle name="Note 14 6 2 2" xfId="29590"/>
    <cellStyle name="Note 14 6 3" xfId="29591"/>
    <cellStyle name="Note 14 6 4" xfId="29592"/>
    <cellStyle name="Note 14 6 5" xfId="29593"/>
    <cellStyle name="Note 14 6 6" xfId="29594"/>
    <cellStyle name="Note 14 7" xfId="29595"/>
    <cellStyle name="Note 14 7 2" xfId="29596"/>
    <cellStyle name="Note 14 7 2 2" xfId="29597"/>
    <cellStyle name="Note 14 7 3" xfId="29598"/>
    <cellStyle name="Note 14 7 4" xfId="29599"/>
    <cellStyle name="Note 14 7 5" xfId="29600"/>
    <cellStyle name="Note 14 7 6" xfId="29601"/>
    <cellStyle name="Note 14 8" xfId="29602"/>
    <cellStyle name="Note 14 8 2" xfId="29603"/>
    <cellStyle name="Note 14 8 2 2" xfId="29604"/>
    <cellStyle name="Note 14 8 3" xfId="29605"/>
    <cellStyle name="Note 14 8 4" xfId="29606"/>
    <cellStyle name="Note 14 8 5" xfId="29607"/>
    <cellStyle name="Note 14 8 6" xfId="29608"/>
    <cellStyle name="Note 14 9" xfId="29609"/>
    <cellStyle name="Note 14 9 2" xfId="29610"/>
    <cellStyle name="Note 14 9 2 2" xfId="29611"/>
    <cellStyle name="Note 14 9 3" xfId="29612"/>
    <cellStyle name="Note 14 9 4" xfId="29613"/>
    <cellStyle name="Note 14 9 5" xfId="29614"/>
    <cellStyle name="Note 14 9 6" xfId="29615"/>
    <cellStyle name="Note 15" xfId="29616"/>
    <cellStyle name="Note 15 10" xfId="29617"/>
    <cellStyle name="Note 15 10 2" xfId="29618"/>
    <cellStyle name="Note 15 10 2 2" xfId="29619"/>
    <cellStyle name="Note 15 10 3" xfId="29620"/>
    <cellStyle name="Note 15 10 4" xfId="29621"/>
    <cellStyle name="Note 15 10 5" xfId="29622"/>
    <cellStyle name="Note 15 10 6" xfId="29623"/>
    <cellStyle name="Note 15 11" xfId="29624"/>
    <cellStyle name="Note 15 11 2" xfId="29625"/>
    <cellStyle name="Note 15 11 2 2" xfId="29626"/>
    <cellStyle name="Note 15 11 3" xfId="29627"/>
    <cellStyle name="Note 15 11 4" xfId="29628"/>
    <cellStyle name="Note 15 11 5" xfId="29629"/>
    <cellStyle name="Note 15 11 6" xfId="29630"/>
    <cellStyle name="Note 15 12" xfId="29631"/>
    <cellStyle name="Note 15 12 2" xfId="29632"/>
    <cellStyle name="Note 15 12 2 2" xfId="29633"/>
    <cellStyle name="Note 15 12 3" xfId="29634"/>
    <cellStyle name="Note 15 12 4" xfId="29635"/>
    <cellStyle name="Note 15 12 5" xfId="29636"/>
    <cellStyle name="Note 15 12 6" xfId="29637"/>
    <cellStyle name="Note 15 13" xfId="29638"/>
    <cellStyle name="Note 15 13 2" xfId="29639"/>
    <cellStyle name="Note 15 13 2 2" xfId="29640"/>
    <cellStyle name="Note 15 13 3" xfId="29641"/>
    <cellStyle name="Note 15 13 4" xfId="29642"/>
    <cellStyle name="Note 15 13 5" xfId="29643"/>
    <cellStyle name="Note 15 13 6" xfId="29644"/>
    <cellStyle name="Note 15 14" xfId="29645"/>
    <cellStyle name="Note 15 14 2" xfId="29646"/>
    <cellStyle name="Note 15 14 2 2" xfId="29647"/>
    <cellStyle name="Note 15 14 3" xfId="29648"/>
    <cellStyle name="Note 15 14 4" xfId="29649"/>
    <cellStyle name="Note 15 14 5" xfId="29650"/>
    <cellStyle name="Note 15 14 6" xfId="29651"/>
    <cellStyle name="Note 15 15" xfId="29652"/>
    <cellStyle name="Note 15 15 2" xfId="29653"/>
    <cellStyle name="Note 15 15 2 2" xfId="29654"/>
    <cellStyle name="Note 15 15 3" xfId="29655"/>
    <cellStyle name="Note 15 15 4" xfId="29656"/>
    <cellStyle name="Note 15 15 5" xfId="29657"/>
    <cellStyle name="Note 15 15 6" xfId="29658"/>
    <cellStyle name="Note 15 16" xfId="29659"/>
    <cellStyle name="Note 15 16 2" xfId="29660"/>
    <cellStyle name="Note 15 16 2 2" xfId="29661"/>
    <cellStyle name="Note 15 16 3" xfId="29662"/>
    <cellStyle name="Note 15 16 4" xfId="29663"/>
    <cellStyle name="Note 15 16 5" xfId="29664"/>
    <cellStyle name="Note 15 16 6" xfId="29665"/>
    <cellStyle name="Note 15 17" xfId="29666"/>
    <cellStyle name="Note 15 17 2" xfId="29667"/>
    <cellStyle name="Note 15 17 2 2" xfId="29668"/>
    <cellStyle name="Note 15 17 3" xfId="29669"/>
    <cellStyle name="Note 15 17 4" xfId="29670"/>
    <cellStyle name="Note 15 17 5" xfId="29671"/>
    <cellStyle name="Note 15 17 6" xfId="29672"/>
    <cellStyle name="Note 15 18" xfId="29673"/>
    <cellStyle name="Note 15 18 2" xfId="29674"/>
    <cellStyle name="Note 15 18 2 2" xfId="29675"/>
    <cellStyle name="Note 15 18 3" xfId="29676"/>
    <cellStyle name="Note 15 18 4" xfId="29677"/>
    <cellStyle name="Note 15 18 5" xfId="29678"/>
    <cellStyle name="Note 15 18 6" xfId="29679"/>
    <cellStyle name="Note 15 19" xfId="29680"/>
    <cellStyle name="Note 15 19 2" xfId="29681"/>
    <cellStyle name="Note 15 19 2 2" xfId="29682"/>
    <cellStyle name="Note 15 19 3" xfId="29683"/>
    <cellStyle name="Note 15 19 4" xfId="29684"/>
    <cellStyle name="Note 15 19 5" xfId="29685"/>
    <cellStyle name="Note 15 19 6" xfId="29686"/>
    <cellStyle name="Note 15 2" xfId="29687"/>
    <cellStyle name="Note 15 2 2" xfId="29688"/>
    <cellStyle name="Note 15 2 2 2" xfId="29689"/>
    <cellStyle name="Note 15 2 3" xfId="29690"/>
    <cellStyle name="Note 15 2 4" xfId="29691"/>
    <cellStyle name="Note 15 2 5" xfId="29692"/>
    <cellStyle name="Note 15 2 6" xfId="29693"/>
    <cellStyle name="Note 15 20" xfId="29694"/>
    <cellStyle name="Note 15 20 2" xfId="29695"/>
    <cellStyle name="Note 15 20 2 2" xfId="29696"/>
    <cellStyle name="Note 15 20 3" xfId="29697"/>
    <cellStyle name="Note 15 20 4" xfId="29698"/>
    <cellStyle name="Note 15 20 5" xfId="29699"/>
    <cellStyle name="Note 15 20 6" xfId="29700"/>
    <cellStyle name="Note 15 21" xfId="29701"/>
    <cellStyle name="Note 15 21 2" xfId="29702"/>
    <cellStyle name="Note 15 21 2 2" xfId="29703"/>
    <cellStyle name="Note 15 21 3" xfId="29704"/>
    <cellStyle name="Note 15 21 4" xfId="29705"/>
    <cellStyle name="Note 15 21 5" xfId="29706"/>
    <cellStyle name="Note 15 21 6" xfId="29707"/>
    <cellStyle name="Note 15 22" xfId="29708"/>
    <cellStyle name="Note 15 22 2" xfId="29709"/>
    <cellStyle name="Note 15 22 2 2" xfId="29710"/>
    <cellStyle name="Note 15 22 3" xfId="29711"/>
    <cellStyle name="Note 15 22 4" xfId="29712"/>
    <cellStyle name="Note 15 22 5" xfId="29713"/>
    <cellStyle name="Note 15 22 6" xfId="29714"/>
    <cellStyle name="Note 15 23" xfId="29715"/>
    <cellStyle name="Note 15 23 2" xfId="29716"/>
    <cellStyle name="Note 15 23 2 2" xfId="29717"/>
    <cellStyle name="Note 15 23 3" xfId="29718"/>
    <cellStyle name="Note 15 23 4" xfId="29719"/>
    <cellStyle name="Note 15 23 5" xfId="29720"/>
    <cellStyle name="Note 15 23 6" xfId="29721"/>
    <cellStyle name="Note 15 24" xfId="29722"/>
    <cellStyle name="Note 15 24 2" xfId="29723"/>
    <cellStyle name="Note 15 24 2 2" xfId="29724"/>
    <cellStyle name="Note 15 24 3" xfId="29725"/>
    <cellStyle name="Note 15 24 4" xfId="29726"/>
    <cellStyle name="Note 15 24 5" xfId="29727"/>
    <cellStyle name="Note 15 24 6" xfId="29728"/>
    <cellStyle name="Note 15 25" xfId="29729"/>
    <cellStyle name="Note 15 25 2" xfId="29730"/>
    <cellStyle name="Note 15 26" xfId="29731"/>
    <cellStyle name="Note 15 27" xfId="29732"/>
    <cellStyle name="Note 15 28" xfId="29733"/>
    <cellStyle name="Note 15 29" xfId="29734"/>
    <cellStyle name="Note 15 3" xfId="29735"/>
    <cellStyle name="Note 15 3 2" xfId="29736"/>
    <cellStyle name="Note 15 3 2 2" xfId="29737"/>
    <cellStyle name="Note 15 3 3" xfId="29738"/>
    <cellStyle name="Note 15 3 4" xfId="29739"/>
    <cellStyle name="Note 15 3 5" xfId="29740"/>
    <cellStyle name="Note 15 3 6" xfId="29741"/>
    <cellStyle name="Note 15 4" xfId="29742"/>
    <cellStyle name="Note 15 4 2" xfId="29743"/>
    <cellStyle name="Note 15 4 2 2" xfId="29744"/>
    <cellStyle name="Note 15 4 3" xfId="29745"/>
    <cellStyle name="Note 15 4 4" xfId="29746"/>
    <cellStyle name="Note 15 4 5" xfId="29747"/>
    <cellStyle name="Note 15 4 6" xfId="29748"/>
    <cellStyle name="Note 15 5" xfId="29749"/>
    <cellStyle name="Note 15 5 2" xfId="29750"/>
    <cellStyle name="Note 15 5 2 2" xfId="29751"/>
    <cellStyle name="Note 15 5 3" xfId="29752"/>
    <cellStyle name="Note 15 5 4" xfId="29753"/>
    <cellStyle name="Note 15 5 5" xfId="29754"/>
    <cellStyle name="Note 15 5 6" xfId="29755"/>
    <cellStyle name="Note 15 6" xfId="29756"/>
    <cellStyle name="Note 15 6 2" xfId="29757"/>
    <cellStyle name="Note 15 6 2 2" xfId="29758"/>
    <cellStyle name="Note 15 6 3" xfId="29759"/>
    <cellStyle name="Note 15 6 4" xfId="29760"/>
    <cellStyle name="Note 15 6 5" xfId="29761"/>
    <cellStyle name="Note 15 6 6" xfId="29762"/>
    <cellStyle name="Note 15 7" xfId="29763"/>
    <cellStyle name="Note 15 7 2" xfId="29764"/>
    <cellStyle name="Note 15 7 2 2" xfId="29765"/>
    <cellStyle name="Note 15 7 3" xfId="29766"/>
    <cellStyle name="Note 15 7 4" xfId="29767"/>
    <cellStyle name="Note 15 7 5" xfId="29768"/>
    <cellStyle name="Note 15 7 6" xfId="29769"/>
    <cellStyle name="Note 15 8" xfId="29770"/>
    <cellStyle name="Note 15 8 2" xfId="29771"/>
    <cellStyle name="Note 15 8 2 2" xfId="29772"/>
    <cellStyle name="Note 15 8 3" xfId="29773"/>
    <cellStyle name="Note 15 8 4" xfId="29774"/>
    <cellStyle name="Note 15 8 5" xfId="29775"/>
    <cellStyle name="Note 15 8 6" xfId="29776"/>
    <cellStyle name="Note 15 9" xfId="29777"/>
    <cellStyle name="Note 15 9 2" xfId="29778"/>
    <cellStyle name="Note 15 9 2 2" xfId="29779"/>
    <cellStyle name="Note 15 9 3" xfId="29780"/>
    <cellStyle name="Note 15 9 4" xfId="29781"/>
    <cellStyle name="Note 15 9 5" xfId="29782"/>
    <cellStyle name="Note 15 9 6" xfId="29783"/>
    <cellStyle name="Note 16" xfId="29784"/>
    <cellStyle name="Note 16 10" xfId="29785"/>
    <cellStyle name="Note 16 10 2" xfId="29786"/>
    <cellStyle name="Note 16 10 2 2" xfId="29787"/>
    <cellStyle name="Note 16 10 3" xfId="29788"/>
    <cellStyle name="Note 16 10 4" xfId="29789"/>
    <cellStyle name="Note 16 10 5" xfId="29790"/>
    <cellStyle name="Note 16 10 6" xfId="29791"/>
    <cellStyle name="Note 16 11" xfId="29792"/>
    <cellStyle name="Note 16 11 2" xfId="29793"/>
    <cellStyle name="Note 16 11 2 2" xfId="29794"/>
    <cellStyle name="Note 16 11 3" xfId="29795"/>
    <cellStyle name="Note 16 11 4" xfId="29796"/>
    <cellStyle name="Note 16 11 5" xfId="29797"/>
    <cellStyle name="Note 16 11 6" xfId="29798"/>
    <cellStyle name="Note 16 12" xfId="29799"/>
    <cellStyle name="Note 16 12 2" xfId="29800"/>
    <cellStyle name="Note 16 12 2 2" xfId="29801"/>
    <cellStyle name="Note 16 12 3" xfId="29802"/>
    <cellStyle name="Note 16 12 4" xfId="29803"/>
    <cellStyle name="Note 16 12 5" xfId="29804"/>
    <cellStyle name="Note 16 12 6" xfId="29805"/>
    <cellStyle name="Note 16 13" xfId="29806"/>
    <cellStyle name="Note 16 13 2" xfId="29807"/>
    <cellStyle name="Note 16 13 2 2" xfId="29808"/>
    <cellStyle name="Note 16 13 3" xfId="29809"/>
    <cellStyle name="Note 16 13 4" xfId="29810"/>
    <cellStyle name="Note 16 13 5" xfId="29811"/>
    <cellStyle name="Note 16 13 6" xfId="29812"/>
    <cellStyle name="Note 16 14" xfId="29813"/>
    <cellStyle name="Note 16 14 2" xfId="29814"/>
    <cellStyle name="Note 16 14 2 2" xfId="29815"/>
    <cellStyle name="Note 16 14 3" xfId="29816"/>
    <cellStyle name="Note 16 14 4" xfId="29817"/>
    <cellStyle name="Note 16 14 5" xfId="29818"/>
    <cellStyle name="Note 16 14 6" xfId="29819"/>
    <cellStyle name="Note 16 15" xfId="29820"/>
    <cellStyle name="Note 16 15 2" xfId="29821"/>
    <cellStyle name="Note 16 15 2 2" xfId="29822"/>
    <cellStyle name="Note 16 15 3" xfId="29823"/>
    <cellStyle name="Note 16 15 4" xfId="29824"/>
    <cellStyle name="Note 16 15 5" xfId="29825"/>
    <cellStyle name="Note 16 15 6" xfId="29826"/>
    <cellStyle name="Note 16 16" xfId="29827"/>
    <cellStyle name="Note 16 16 2" xfId="29828"/>
    <cellStyle name="Note 16 16 2 2" xfId="29829"/>
    <cellStyle name="Note 16 16 3" xfId="29830"/>
    <cellStyle name="Note 16 16 4" xfId="29831"/>
    <cellStyle name="Note 16 16 5" xfId="29832"/>
    <cellStyle name="Note 16 16 6" xfId="29833"/>
    <cellStyle name="Note 16 17" xfId="29834"/>
    <cellStyle name="Note 16 17 2" xfId="29835"/>
    <cellStyle name="Note 16 17 2 2" xfId="29836"/>
    <cellStyle name="Note 16 17 3" xfId="29837"/>
    <cellStyle name="Note 16 17 4" xfId="29838"/>
    <cellStyle name="Note 16 17 5" xfId="29839"/>
    <cellStyle name="Note 16 17 6" xfId="29840"/>
    <cellStyle name="Note 16 18" xfId="29841"/>
    <cellStyle name="Note 16 18 2" xfId="29842"/>
    <cellStyle name="Note 16 18 2 2" xfId="29843"/>
    <cellStyle name="Note 16 18 3" xfId="29844"/>
    <cellStyle name="Note 16 18 4" xfId="29845"/>
    <cellStyle name="Note 16 18 5" xfId="29846"/>
    <cellStyle name="Note 16 18 6" xfId="29847"/>
    <cellStyle name="Note 16 19" xfId="29848"/>
    <cellStyle name="Note 16 19 2" xfId="29849"/>
    <cellStyle name="Note 16 19 2 2" xfId="29850"/>
    <cellStyle name="Note 16 19 3" xfId="29851"/>
    <cellStyle name="Note 16 19 4" xfId="29852"/>
    <cellStyle name="Note 16 19 5" xfId="29853"/>
    <cellStyle name="Note 16 19 6" xfId="29854"/>
    <cellStyle name="Note 16 2" xfId="29855"/>
    <cellStyle name="Note 16 2 2" xfId="29856"/>
    <cellStyle name="Note 16 2 2 2" xfId="29857"/>
    <cellStyle name="Note 16 2 3" xfId="29858"/>
    <cellStyle name="Note 16 2 4" xfId="29859"/>
    <cellStyle name="Note 16 2 5" xfId="29860"/>
    <cellStyle name="Note 16 2 6" xfId="29861"/>
    <cellStyle name="Note 16 20" xfId="29862"/>
    <cellStyle name="Note 16 20 2" xfId="29863"/>
    <cellStyle name="Note 16 20 2 2" xfId="29864"/>
    <cellStyle name="Note 16 20 3" xfId="29865"/>
    <cellStyle name="Note 16 20 4" xfId="29866"/>
    <cellStyle name="Note 16 20 5" xfId="29867"/>
    <cellStyle name="Note 16 20 6" xfId="29868"/>
    <cellStyle name="Note 16 21" xfId="29869"/>
    <cellStyle name="Note 16 21 2" xfId="29870"/>
    <cellStyle name="Note 16 21 2 2" xfId="29871"/>
    <cellStyle name="Note 16 21 3" xfId="29872"/>
    <cellStyle name="Note 16 21 4" xfId="29873"/>
    <cellStyle name="Note 16 21 5" xfId="29874"/>
    <cellStyle name="Note 16 21 6" xfId="29875"/>
    <cellStyle name="Note 16 22" xfId="29876"/>
    <cellStyle name="Note 16 22 2" xfId="29877"/>
    <cellStyle name="Note 16 22 2 2" xfId="29878"/>
    <cellStyle name="Note 16 22 3" xfId="29879"/>
    <cellStyle name="Note 16 22 4" xfId="29880"/>
    <cellStyle name="Note 16 22 5" xfId="29881"/>
    <cellStyle name="Note 16 22 6" xfId="29882"/>
    <cellStyle name="Note 16 23" xfId="29883"/>
    <cellStyle name="Note 16 23 2" xfId="29884"/>
    <cellStyle name="Note 16 23 2 2" xfId="29885"/>
    <cellStyle name="Note 16 23 3" xfId="29886"/>
    <cellStyle name="Note 16 23 4" xfId="29887"/>
    <cellStyle name="Note 16 23 5" xfId="29888"/>
    <cellStyle name="Note 16 23 6" xfId="29889"/>
    <cellStyle name="Note 16 24" xfId="29890"/>
    <cellStyle name="Note 16 24 2" xfId="29891"/>
    <cellStyle name="Note 16 24 2 2" xfId="29892"/>
    <cellStyle name="Note 16 24 3" xfId="29893"/>
    <cellStyle name="Note 16 24 4" xfId="29894"/>
    <cellStyle name="Note 16 24 5" xfId="29895"/>
    <cellStyle name="Note 16 24 6" xfId="29896"/>
    <cellStyle name="Note 16 25" xfId="29897"/>
    <cellStyle name="Note 16 25 2" xfId="29898"/>
    <cellStyle name="Note 16 26" xfId="29899"/>
    <cellStyle name="Note 16 27" xfId="29900"/>
    <cellStyle name="Note 16 28" xfId="29901"/>
    <cellStyle name="Note 16 29" xfId="29902"/>
    <cellStyle name="Note 16 3" xfId="29903"/>
    <cellStyle name="Note 16 3 2" xfId="29904"/>
    <cellStyle name="Note 16 3 2 2" xfId="29905"/>
    <cellStyle name="Note 16 3 3" xfId="29906"/>
    <cellStyle name="Note 16 3 4" xfId="29907"/>
    <cellStyle name="Note 16 3 5" xfId="29908"/>
    <cellStyle name="Note 16 3 6" xfId="29909"/>
    <cellStyle name="Note 16 4" xfId="29910"/>
    <cellStyle name="Note 16 4 2" xfId="29911"/>
    <cellStyle name="Note 16 4 2 2" xfId="29912"/>
    <cellStyle name="Note 16 4 3" xfId="29913"/>
    <cellStyle name="Note 16 4 4" xfId="29914"/>
    <cellStyle name="Note 16 4 5" xfId="29915"/>
    <cellStyle name="Note 16 4 6" xfId="29916"/>
    <cellStyle name="Note 16 5" xfId="29917"/>
    <cellStyle name="Note 16 5 2" xfId="29918"/>
    <cellStyle name="Note 16 5 2 2" xfId="29919"/>
    <cellStyle name="Note 16 5 3" xfId="29920"/>
    <cellStyle name="Note 16 5 4" xfId="29921"/>
    <cellStyle name="Note 16 5 5" xfId="29922"/>
    <cellStyle name="Note 16 5 6" xfId="29923"/>
    <cellStyle name="Note 16 6" xfId="29924"/>
    <cellStyle name="Note 16 6 2" xfId="29925"/>
    <cellStyle name="Note 16 6 2 2" xfId="29926"/>
    <cellStyle name="Note 16 6 3" xfId="29927"/>
    <cellStyle name="Note 16 6 4" xfId="29928"/>
    <cellStyle name="Note 16 6 5" xfId="29929"/>
    <cellStyle name="Note 16 6 6" xfId="29930"/>
    <cellStyle name="Note 16 7" xfId="29931"/>
    <cellStyle name="Note 16 7 2" xfId="29932"/>
    <cellStyle name="Note 16 7 2 2" xfId="29933"/>
    <cellStyle name="Note 16 7 3" xfId="29934"/>
    <cellStyle name="Note 16 7 4" xfId="29935"/>
    <cellStyle name="Note 16 7 5" xfId="29936"/>
    <cellStyle name="Note 16 7 6" xfId="29937"/>
    <cellStyle name="Note 16 8" xfId="29938"/>
    <cellStyle name="Note 16 8 2" xfId="29939"/>
    <cellStyle name="Note 16 8 2 2" xfId="29940"/>
    <cellStyle name="Note 16 8 3" xfId="29941"/>
    <cellStyle name="Note 16 8 4" xfId="29942"/>
    <cellStyle name="Note 16 8 5" xfId="29943"/>
    <cellStyle name="Note 16 8 6" xfId="29944"/>
    <cellStyle name="Note 16 9" xfId="29945"/>
    <cellStyle name="Note 16 9 2" xfId="29946"/>
    <cellStyle name="Note 16 9 2 2" xfId="29947"/>
    <cellStyle name="Note 16 9 3" xfId="29948"/>
    <cellStyle name="Note 16 9 4" xfId="29949"/>
    <cellStyle name="Note 16 9 5" xfId="29950"/>
    <cellStyle name="Note 16 9 6" xfId="29951"/>
    <cellStyle name="Note 17" xfId="29952"/>
    <cellStyle name="Note 17 2" xfId="29953"/>
    <cellStyle name="Note 17 2 2" xfId="29954"/>
    <cellStyle name="Note 17 2 2 2" xfId="29955"/>
    <cellStyle name="Note 17 2 3" xfId="29956"/>
    <cellStyle name="Note 17 2 4" xfId="29957"/>
    <cellStyle name="Note 17 2 5" xfId="29958"/>
    <cellStyle name="Note 17 2 6" xfId="29959"/>
    <cellStyle name="Note 17 3" xfId="29960"/>
    <cellStyle name="Note 17 3 2" xfId="29961"/>
    <cellStyle name="Note 17 3 2 2" xfId="29962"/>
    <cellStyle name="Note 17 3 3" xfId="29963"/>
    <cellStyle name="Note 17 3 4" xfId="29964"/>
    <cellStyle name="Note 17 3 5" xfId="29965"/>
    <cellStyle name="Note 17 3 6" xfId="29966"/>
    <cellStyle name="Note 17 4" xfId="29967"/>
    <cellStyle name="Note 17 4 2" xfId="29968"/>
    <cellStyle name="Note 17 5" xfId="29969"/>
    <cellStyle name="Note 17 6" xfId="29970"/>
    <cellStyle name="Note 17 7" xfId="29971"/>
    <cellStyle name="Note 17 8" xfId="29972"/>
    <cellStyle name="Note 18" xfId="29973"/>
    <cellStyle name="Note 18 2" xfId="29974"/>
    <cellStyle name="Note 18 2 2" xfId="29975"/>
    <cellStyle name="Note 18 2 2 2" xfId="29976"/>
    <cellStyle name="Note 18 2 3" xfId="29977"/>
    <cellStyle name="Note 18 2 4" xfId="29978"/>
    <cellStyle name="Note 18 2 5" xfId="29979"/>
    <cellStyle name="Note 18 2 6" xfId="29980"/>
    <cellStyle name="Note 18 3" xfId="29981"/>
    <cellStyle name="Note 18 3 2" xfId="29982"/>
    <cellStyle name="Note 18 3 2 2" xfId="29983"/>
    <cellStyle name="Note 18 3 3" xfId="29984"/>
    <cellStyle name="Note 18 3 4" xfId="29985"/>
    <cellStyle name="Note 18 3 5" xfId="29986"/>
    <cellStyle name="Note 18 3 6" xfId="29987"/>
    <cellStyle name="Note 18 4" xfId="29988"/>
    <cellStyle name="Note 18 4 2" xfId="29989"/>
    <cellStyle name="Note 18 5" xfId="29990"/>
    <cellStyle name="Note 18 6" xfId="29991"/>
    <cellStyle name="Note 18 7" xfId="29992"/>
    <cellStyle name="Note 18 8" xfId="29993"/>
    <cellStyle name="Note 19" xfId="29994"/>
    <cellStyle name="Note 19 2" xfId="29995"/>
    <cellStyle name="Note 19 2 2" xfId="29996"/>
    <cellStyle name="Note 19 2 2 2" xfId="29997"/>
    <cellStyle name="Note 19 2 3" xfId="29998"/>
    <cellStyle name="Note 19 2 4" xfId="29999"/>
    <cellStyle name="Note 19 2 5" xfId="30000"/>
    <cellStyle name="Note 19 2 6" xfId="30001"/>
    <cellStyle name="Note 19 3" xfId="30002"/>
    <cellStyle name="Note 19 3 2" xfId="30003"/>
    <cellStyle name="Note 19 3 2 2" xfId="30004"/>
    <cellStyle name="Note 19 3 3" xfId="30005"/>
    <cellStyle name="Note 19 3 4" xfId="30006"/>
    <cellStyle name="Note 19 3 5" xfId="30007"/>
    <cellStyle name="Note 19 3 6" xfId="30008"/>
    <cellStyle name="Note 19 4" xfId="30009"/>
    <cellStyle name="Note 19 4 2" xfId="30010"/>
    <cellStyle name="Note 19 5" xfId="30011"/>
    <cellStyle name="Note 19 6" xfId="30012"/>
    <cellStyle name="Note 19 7" xfId="30013"/>
    <cellStyle name="Note 19 8" xfId="30014"/>
    <cellStyle name="Note 2" xfId="30015"/>
    <cellStyle name="Note 2 10" xfId="30016"/>
    <cellStyle name="Note 2 10 2" xfId="30017"/>
    <cellStyle name="Note 2 10 2 2" xfId="30018"/>
    <cellStyle name="Note 2 10 3" xfId="30019"/>
    <cellStyle name="Note 2 10 4" xfId="30020"/>
    <cellStyle name="Note 2 10 5" xfId="30021"/>
    <cellStyle name="Note 2 10 6" xfId="30022"/>
    <cellStyle name="Note 2 11" xfId="30023"/>
    <cellStyle name="Note 2 11 2" xfId="30024"/>
    <cellStyle name="Note 2 11 2 2" xfId="30025"/>
    <cellStyle name="Note 2 11 3" xfId="30026"/>
    <cellStyle name="Note 2 11 4" xfId="30027"/>
    <cellStyle name="Note 2 11 5" xfId="30028"/>
    <cellStyle name="Note 2 11 6" xfId="30029"/>
    <cellStyle name="Note 2 12" xfId="30030"/>
    <cellStyle name="Note 2 12 2" xfId="30031"/>
    <cellStyle name="Note 2 12 2 2" xfId="30032"/>
    <cellStyle name="Note 2 12 3" xfId="30033"/>
    <cellStyle name="Note 2 12 4" xfId="30034"/>
    <cellStyle name="Note 2 12 5" xfId="30035"/>
    <cellStyle name="Note 2 12 6" xfId="30036"/>
    <cellStyle name="Note 2 13" xfId="30037"/>
    <cellStyle name="Note 2 13 2" xfId="30038"/>
    <cellStyle name="Note 2 13 2 2" xfId="30039"/>
    <cellStyle name="Note 2 13 3" xfId="30040"/>
    <cellStyle name="Note 2 13 4" xfId="30041"/>
    <cellStyle name="Note 2 13 5" xfId="30042"/>
    <cellStyle name="Note 2 13 6" xfId="30043"/>
    <cellStyle name="Note 2 14" xfId="30044"/>
    <cellStyle name="Note 2 14 2" xfId="30045"/>
    <cellStyle name="Note 2 14 2 2" xfId="30046"/>
    <cellStyle name="Note 2 14 3" xfId="30047"/>
    <cellStyle name="Note 2 14 4" xfId="30048"/>
    <cellStyle name="Note 2 14 5" xfId="30049"/>
    <cellStyle name="Note 2 14 6" xfId="30050"/>
    <cellStyle name="Note 2 15" xfId="30051"/>
    <cellStyle name="Note 2 15 2" xfId="30052"/>
    <cellStyle name="Note 2 15 2 2" xfId="30053"/>
    <cellStyle name="Note 2 15 3" xfId="30054"/>
    <cellStyle name="Note 2 15 4" xfId="30055"/>
    <cellStyle name="Note 2 15 5" xfId="30056"/>
    <cellStyle name="Note 2 15 6" xfId="30057"/>
    <cellStyle name="Note 2 16" xfId="30058"/>
    <cellStyle name="Note 2 16 2" xfId="30059"/>
    <cellStyle name="Note 2 16 2 2" xfId="30060"/>
    <cellStyle name="Note 2 16 3" xfId="30061"/>
    <cellStyle name="Note 2 16 4" xfId="30062"/>
    <cellStyle name="Note 2 16 5" xfId="30063"/>
    <cellStyle name="Note 2 16 6" xfId="30064"/>
    <cellStyle name="Note 2 17" xfId="30065"/>
    <cellStyle name="Note 2 17 2" xfId="30066"/>
    <cellStyle name="Note 2 17 2 2" xfId="30067"/>
    <cellStyle name="Note 2 17 3" xfId="30068"/>
    <cellStyle name="Note 2 17 4" xfId="30069"/>
    <cellStyle name="Note 2 17 5" xfId="30070"/>
    <cellStyle name="Note 2 17 6" xfId="30071"/>
    <cellStyle name="Note 2 18" xfId="30072"/>
    <cellStyle name="Note 2 18 2" xfId="30073"/>
    <cellStyle name="Note 2 18 2 2" xfId="30074"/>
    <cellStyle name="Note 2 18 3" xfId="30075"/>
    <cellStyle name="Note 2 18 4" xfId="30076"/>
    <cellStyle name="Note 2 18 5" xfId="30077"/>
    <cellStyle name="Note 2 18 6" xfId="30078"/>
    <cellStyle name="Note 2 19" xfId="30079"/>
    <cellStyle name="Note 2 19 2" xfId="30080"/>
    <cellStyle name="Note 2 19 2 2" xfId="30081"/>
    <cellStyle name="Note 2 19 3" xfId="30082"/>
    <cellStyle name="Note 2 19 4" xfId="30083"/>
    <cellStyle name="Note 2 19 5" xfId="30084"/>
    <cellStyle name="Note 2 19 6" xfId="30085"/>
    <cellStyle name="Note 2 2" xfId="30086"/>
    <cellStyle name="Note 2 2 2" xfId="30087"/>
    <cellStyle name="Note 2 2 2 2" xfId="30088"/>
    <cellStyle name="Note 2 2 2 2 2" xfId="30089"/>
    <cellStyle name="Note 2 2 2 3" xfId="30090"/>
    <cellStyle name="Note 2 2 2 4" xfId="30091"/>
    <cellStyle name="Note 2 2 2 5" xfId="30092"/>
    <cellStyle name="Note 2 2 2 6" xfId="30093"/>
    <cellStyle name="Note 2 2 3" xfId="30094"/>
    <cellStyle name="Note 2 2 3 2" xfId="30095"/>
    <cellStyle name="Note 2 2 3 2 2" xfId="30096"/>
    <cellStyle name="Note 2 2 3 3" xfId="30097"/>
    <cellStyle name="Note 2 2 3 4" xfId="30098"/>
    <cellStyle name="Note 2 2 3 5" xfId="30099"/>
    <cellStyle name="Note 2 2 3 6" xfId="30100"/>
    <cellStyle name="Note 2 2 4" xfId="30101"/>
    <cellStyle name="Note 2 2 4 2" xfId="30102"/>
    <cellStyle name="Note 2 2 5" xfId="30103"/>
    <cellStyle name="Note 2 2 6" xfId="30104"/>
    <cellStyle name="Note 2 2 7" xfId="30105"/>
    <cellStyle name="Note 2 2 8" xfId="30106"/>
    <cellStyle name="Note 2 20" xfId="30107"/>
    <cellStyle name="Note 2 20 2" xfId="30108"/>
    <cellStyle name="Note 2 20 2 2" xfId="30109"/>
    <cellStyle name="Note 2 20 3" xfId="30110"/>
    <cellStyle name="Note 2 20 4" xfId="30111"/>
    <cellStyle name="Note 2 20 5" xfId="30112"/>
    <cellStyle name="Note 2 20 6" xfId="30113"/>
    <cellStyle name="Note 2 21" xfId="30114"/>
    <cellStyle name="Note 2 21 2" xfId="30115"/>
    <cellStyle name="Note 2 21 2 2" xfId="30116"/>
    <cellStyle name="Note 2 21 3" xfId="30117"/>
    <cellStyle name="Note 2 21 4" xfId="30118"/>
    <cellStyle name="Note 2 21 5" xfId="30119"/>
    <cellStyle name="Note 2 21 6" xfId="30120"/>
    <cellStyle name="Note 2 22" xfId="30121"/>
    <cellStyle name="Note 2 22 2" xfId="30122"/>
    <cellStyle name="Note 2 22 2 2" xfId="30123"/>
    <cellStyle name="Note 2 22 3" xfId="30124"/>
    <cellStyle name="Note 2 22 4" xfId="30125"/>
    <cellStyle name="Note 2 22 5" xfId="30126"/>
    <cellStyle name="Note 2 22 6" xfId="30127"/>
    <cellStyle name="Note 2 23" xfId="30128"/>
    <cellStyle name="Note 2 23 2" xfId="30129"/>
    <cellStyle name="Note 2 23 2 2" xfId="30130"/>
    <cellStyle name="Note 2 23 3" xfId="30131"/>
    <cellStyle name="Note 2 23 4" xfId="30132"/>
    <cellStyle name="Note 2 23 5" xfId="30133"/>
    <cellStyle name="Note 2 23 6" xfId="30134"/>
    <cellStyle name="Note 2 24" xfId="30135"/>
    <cellStyle name="Note 2 24 2" xfId="30136"/>
    <cellStyle name="Note 2 24 2 2" xfId="30137"/>
    <cellStyle name="Note 2 24 3" xfId="30138"/>
    <cellStyle name="Note 2 24 4" xfId="30139"/>
    <cellStyle name="Note 2 24 5" xfId="30140"/>
    <cellStyle name="Note 2 24 6" xfId="30141"/>
    <cellStyle name="Note 2 25" xfId="30142"/>
    <cellStyle name="Note 2 25 2" xfId="30143"/>
    <cellStyle name="Note 2 25 2 2" xfId="30144"/>
    <cellStyle name="Note 2 25 3" xfId="30145"/>
    <cellStyle name="Note 2 25 4" xfId="30146"/>
    <cellStyle name="Note 2 25 5" xfId="30147"/>
    <cellStyle name="Note 2 25 6" xfId="30148"/>
    <cellStyle name="Note 2 26" xfId="30149"/>
    <cellStyle name="Note 2 26 2" xfId="30150"/>
    <cellStyle name="Note 2 26 2 2" xfId="30151"/>
    <cellStyle name="Note 2 26 3" xfId="30152"/>
    <cellStyle name="Note 2 26 4" xfId="30153"/>
    <cellStyle name="Note 2 26 5" xfId="30154"/>
    <cellStyle name="Note 2 26 6" xfId="30155"/>
    <cellStyle name="Note 2 27" xfId="30156"/>
    <cellStyle name="Note 2 27 2" xfId="30157"/>
    <cellStyle name="Note 2 27 2 2" xfId="30158"/>
    <cellStyle name="Note 2 27 3" xfId="30159"/>
    <cellStyle name="Note 2 27 4" xfId="30160"/>
    <cellStyle name="Note 2 27 5" xfId="30161"/>
    <cellStyle name="Note 2 27 6" xfId="30162"/>
    <cellStyle name="Note 2 28" xfId="30163"/>
    <cellStyle name="Note 2 28 2" xfId="30164"/>
    <cellStyle name="Note 2 28 2 2" xfId="30165"/>
    <cellStyle name="Note 2 28 3" xfId="30166"/>
    <cellStyle name="Note 2 28 4" xfId="30167"/>
    <cellStyle name="Note 2 28 5" xfId="30168"/>
    <cellStyle name="Note 2 28 6" xfId="30169"/>
    <cellStyle name="Note 2 29" xfId="30170"/>
    <cellStyle name="Note 2 29 2" xfId="30171"/>
    <cellStyle name="Note 2 29 2 2" xfId="30172"/>
    <cellStyle name="Note 2 29 3" xfId="30173"/>
    <cellStyle name="Note 2 29 4" xfId="30174"/>
    <cellStyle name="Note 2 29 5" xfId="30175"/>
    <cellStyle name="Note 2 29 6" xfId="30176"/>
    <cellStyle name="Note 2 3" xfId="30177"/>
    <cellStyle name="Note 2 3 2" xfId="30178"/>
    <cellStyle name="Note 2 3 2 2" xfId="30179"/>
    <cellStyle name="Note 2 3 3" xfId="30180"/>
    <cellStyle name="Note 2 3 4" xfId="30181"/>
    <cellStyle name="Note 2 3 5" xfId="30182"/>
    <cellStyle name="Note 2 3 6" xfId="30183"/>
    <cellStyle name="Note 2 30" xfId="30184"/>
    <cellStyle name="Note 2 30 2" xfId="30185"/>
    <cellStyle name="Note 2 30 2 2" xfId="30186"/>
    <cellStyle name="Note 2 30 3" xfId="30187"/>
    <cellStyle name="Note 2 30 4" xfId="30188"/>
    <cellStyle name="Note 2 30 5" xfId="30189"/>
    <cellStyle name="Note 2 30 6" xfId="30190"/>
    <cellStyle name="Note 2 31" xfId="30191"/>
    <cellStyle name="Note 2 31 2" xfId="30192"/>
    <cellStyle name="Note 2 31 2 2" xfId="30193"/>
    <cellStyle name="Note 2 31 3" xfId="30194"/>
    <cellStyle name="Note 2 31 4" xfId="30195"/>
    <cellStyle name="Note 2 31 5" xfId="30196"/>
    <cellStyle name="Note 2 31 6" xfId="30197"/>
    <cellStyle name="Note 2 32" xfId="30198"/>
    <cellStyle name="Note 2 32 2" xfId="30199"/>
    <cellStyle name="Note 2 32 2 2" xfId="30200"/>
    <cellStyle name="Note 2 32 3" xfId="30201"/>
    <cellStyle name="Note 2 32 4" xfId="30202"/>
    <cellStyle name="Note 2 32 5" xfId="30203"/>
    <cellStyle name="Note 2 32 6" xfId="30204"/>
    <cellStyle name="Note 2 33" xfId="30205"/>
    <cellStyle name="Note 2 33 2" xfId="30206"/>
    <cellStyle name="Note 2 33 2 2" xfId="30207"/>
    <cellStyle name="Note 2 33 3" xfId="30208"/>
    <cellStyle name="Note 2 33 4" xfId="30209"/>
    <cellStyle name="Note 2 33 5" xfId="30210"/>
    <cellStyle name="Note 2 33 6" xfId="30211"/>
    <cellStyle name="Note 2 34" xfId="30212"/>
    <cellStyle name="Note 2 34 2" xfId="30213"/>
    <cellStyle name="Note 2 34 2 2" xfId="30214"/>
    <cellStyle name="Note 2 34 3" xfId="30215"/>
    <cellStyle name="Note 2 34 4" xfId="30216"/>
    <cellStyle name="Note 2 34 5" xfId="30217"/>
    <cellStyle name="Note 2 34 6" xfId="30218"/>
    <cellStyle name="Note 2 35" xfId="30219"/>
    <cellStyle name="Note 2 35 2" xfId="30220"/>
    <cellStyle name="Note 2 35 2 2" xfId="30221"/>
    <cellStyle name="Note 2 35 2 2 2" xfId="30222"/>
    <cellStyle name="Note 2 35 2 3" xfId="30223"/>
    <cellStyle name="Note 2 35 2 4" xfId="30224"/>
    <cellStyle name="Note 2 35 2 5" xfId="30225"/>
    <cellStyle name="Note 2 35 2 6" xfId="30226"/>
    <cellStyle name="Note 2 35 3" xfId="30227"/>
    <cellStyle name="Note 2 35 4" xfId="30228"/>
    <cellStyle name="Note 2 35 5" xfId="30229"/>
    <cellStyle name="Note 2 35 5 2" xfId="30230"/>
    <cellStyle name="Note 2 35 6" xfId="30231"/>
    <cellStyle name="Note 2 35 7" xfId="30232"/>
    <cellStyle name="Note 2 35 8" xfId="30233"/>
    <cellStyle name="Note 2 35 9" xfId="30234"/>
    <cellStyle name="Note 2 36" xfId="30235"/>
    <cellStyle name="Note 2 36 2" xfId="30236"/>
    <cellStyle name="Note 2 36 2 2" xfId="30237"/>
    <cellStyle name="Note 2 36 3" xfId="30238"/>
    <cellStyle name="Note 2 36 4" xfId="30239"/>
    <cellStyle name="Note 2 36 5" xfId="30240"/>
    <cellStyle name="Note 2 36 6" xfId="30241"/>
    <cellStyle name="Note 2 37" xfId="30242"/>
    <cellStyle name="Note 2 37 2" xfId="30243"/>
    <cellStyle name="Note 2 38" xfId="30244"/>
    <cellStyle name="Note 2 39" xfId="30245"/>
    <cellStyle name="Note 2 4" xfId="30246"/>
    <cellStyle name="Note 2 4 2" xfId="30247"/>
    <cellStyle name="Note 2 4 2 2" xfId="30248"/>
    <cellStyle name="Note 2 4 3" xfId="30249"/>
    <cellStyle name="Note 2 4 4" xfId="30250"/>
    <cellStyle name="Note 2 4 5" xfId="30251"/>
    <cellStyle name="Note 2 4 6" xfId="30252"/>
    <cellStyle name="Note 2 40" xfId="30253"/>
    <cellStyle name="Note 2 41" xfId="30254"/>
    <cellStyle name="Note 2 5" xfId="30255"/>
    <cellStyle name="Note 2 5 2" xfId="30256"/>
    <cellStyle name="Note 2 5 2 2" xfId="30257"/>
    <cellStyle name="Note 2 5 3" xfId="30258"/>
    <cellStyle name="Note 2 5 4" xfId="30259"/>
    <cellStyle name="Note 2 5 5" xfId="30260"/>
    <cellStyle name="Note 2 5 6" xfId="30261"/>
    <cellStyle name="Note 2 6" xfId="30262"/>
    <cellStyle name="Note 2 6 2" xfId="30263"/>
    <cellStyle name="Note 2 6 2 2" xfId="30264"/>
    <cellStyle name="Note 2 6 3" xfId="30265"/>
    <cellStyle name="Note 2 6 4" xfId="30266"/>
    <cellStyle name="Note 2 6 5" xfId="30267"/>
    <cellStyle name="Note 2 6 6" xfId="30268"/>
    <cellStyle name="Note 2 7" xfId="30269"/>
    <cellStyle name="Note 2 7 10" xfId="30270"/>
    <cellStyle name="Note 2 7 10 2" xfId="30271"/>
    <cellStyle name="Note 2 7 10 2 2" xfId="30272"/>
    <cellStyle name="Note 2 7 10 3" xfId="30273"/>
    <cellStyle name="Note 2 7 10 4" xfId="30274"/>
    <cellStyle name="Note 2 7 10 5" xfId="30275"/>
    <cellStyle name="Note 2 7 10 6" xfId="30276"/>
    <cellStyle name="Note 2 7 11" xfId="30277"/>
    <cellStyle name="Note 2 7 11 2" xfId="30278"/>
    <cellStyle name="Note 2 7 11 2 2" xfId="30279"/>
    <cellStyle name="Note 2 7 11 3" xfId="30280"/>
    <cellStyle name="Note 2 7 11 4" xfId="30281"/>
    <cellStyle name="Note 2 7 11 5" xfId="30282"/>
    <cellStyle name="Note 2 7 11 6" xfId="30283"/>
    <cellStyle name="Note 2 7 12" xfId="30284"/>
    <cellStyle name="Note 2 7 12 2" xfId="30285"/>
    <cellStyle name="Note 2 7 12 2 2" xfId="30286"/>
    <cellStyle name="Note 2 7 12 3" xfId="30287"/>
    <cellStyle name="Note 2 7 12 4" xfId="30288"/>
    <cellStyle name="Note 2 7 12 5" xfId="30289"/>
    <cellStyle name="Note 2 7 12 6" xfId="30290"/>
    <cellStyle name="Note 2 7 13" xfId="30291"/>
    <cellStyle name="Note 2 7 13 2" xfId="30292"/>
    <cellStyle name="Note 2 7 13 2 2" xfId="30293"/>
    <cellStyle name="Note 2 7 13 3" xfId="30294"/>
    <cellStyle name="Note 2 7 13 4" xfId="30295"/>
    <cellStyle name="Note 2 7 13 5" xfId="30296"/>
    <cellStyle name="Note 2 7 13 6" xfId="30297"/>
    <cellStyle name="Note 2 7 14" xfId="30298"/>
    <cellStyle name="Note 2 7 14 2" xfId="30299"/>
    <cellStyle name="Note 2 7 14 2 2" xfId="30300"/>
    <cellStyle name="Note 2 7 14 3" xfId="30301"/>
    <cellStyle name="Note 2 7 14 4" xfId="30302"/>
    <cellStyle name="Note 2 7 14 5" xfId="30303"/>
    <cellStyle name="Note 2 7 14 6" xfId="30304"/>
    <cellStyle name="Note 2 7 15" xfId="30305"/>
    <cellStyle name="Note 2 7 15 2" xfId="30306"/>
    <cellStyle name="Note 2 7 15 2 2" xfId="30307"/>
    <cellStyle name="Note 2 7 15 3" xfId="30308"/>
    <cellStyle name="Note 2 7 15 4" xfId="30309"/>
    <cellStyle name="Note 2 7 15 5" xfId="30310"/>
    <cellStyle name="Note 2 7 15 6" xfId="30311"/>
    <cellStyle name="Note 2 7 16" xfId="30312"/>
    <cellStyle name="Note 2 7 16 2" xfId="30313"/>
    <cellStyle name="Note 2 7 16 2 2" xfId="30314"/>
    <cellStyle name="Note 2 7 16 3" xfId="30315"/>
    <cellStyle name="Note 2 7 16 4" xfId="30316"/>
    <cellStyle name="Note 2 7 16 5" xfId="30317"/>
    <cellStyle name="Note 2 7 16 6" xfId="30318"/>
    <cellStyle name="Note 2 7 17" xfId="30319"/>
    <cellStyle name="Note 2 7 17 2" xfId="30320"/>
    <cellStyle name="Note 2 7 17 2 2" xfId="30321"/>
    <cellStyle name="Note 2 7 17 3" xfId="30322"/>
    <cellStyle name="Note 2 7 17 4" xfId="30323"/>
    <cellStyle name="Note 2 7 17 5" xfId="30324"/>
    <cellStyle name="Note 2 7 17 6" xfId="30325"/>
    <cellStyle name="Note 2 7 18" xfId="30326"/>
    <cellStyle name="Note 2 7 18 2" xfId="30327"/>
    <cellStyle name="Note 2 7 18 2 2" xfId="30328"/>
    <cellStyle name="Note 2 7 18 3" xfId="30329"/>
    <cellStyle name="Note 2 7 18 4" xfId="30330"/>
    <cellStyle name="Note 2 7 18 5" xfId="30331"/>
    <cellStyle name="Note 2 7 18 6" xfId="30332"/>
    <cellStyle name="Note 2 7 19" xfId="30333"/>
    <cellStyle name="Note 2 7 19 2" xfId="30334"/>
    <cellStyle name="Note 2 7 19 2 2" xfId="30335"/>
    <cellStyle name="Note 2 7 19 3" xfId="30336"/>
    <cellStyle name="Note 2 7 19 4" xfId="30337"/>
    <cellStyle name="Note 2 7 19 5" xfId="30338"/>
    <cellStyle name="Note 2 7 19 6" xfId="30339"/>
    <cellStyle name="Note 2 7 2" xfId="30340"/>
    <cellStyle name="Note 2 7 2 10" xfId="30341"/>
    <cellStyle name="Note 2 7 2 10 2" xfId="30342"/>
    <cellStyle name="Note 2 7 2 10 2 2" xfId="30343"/>
    <cellStyle name="Note 2 7 2 10 3" xfId="30344"/>
    <cellStyle name="Note 2 7 2 10 4" xfId="30345"/>
    <cellStyle name="Note 2 7 2 10 5" xfId="30346"/>
    <cellStyle name="Note 2 7 2 10 6" xfId="30347"/>
    <cellStyle name="Note 2 7 2 11" xfId="30348"/>
    <cellStyle name="Note 2 7 2 11 2" xfId="30349"/>
    <cellStyle name="Note 2 7 2 11 2 2" xfId="30350"/>
    <cellStyle name="Note 2 7 2 11 3" xfId="30351"/>
    <cellStyle name="Note 2 7 2 11 4" xfId="30352"/>
    <cellStyle name="Note 2 7 2 11 5" xfId="30353"/>
    <cellStyle name="Note 2 7 2 11 6" xfId="30354"/>
    <cellStyle name="Note 2 7 2 12" xfId="30355"/>
    <cellStyle name="Note 2 7 2 12 2" xfId="30356"/>
    <cellStyle name="Note 2 7 2 12 2 2" xfId="30357"/>
    <cellStyle name="Note 2 7 2 12 3" xfId="30358"/>
    <cellStyle name="Note 2 7 2 12 4" xfId="30359"/>
    <cellStyle name="Note 2 7 2 12 5" xfId="30360"/>
    <cellStyle name="Note 2 7 2 12 6" xfId="30361"/>
    <cellStyle name="Note 2 7 2 13" xfId="30362"/>
    <cellStyle name="Note 2 7 2 13 2" xfId="30363"/>
    <cellStyle name="Note 2 7 2 13 2 2" xfId="30364"/>
    <cellStyle name="Note 2 7 2 13 3" xfId="30365"/>
    <cellStyle name="Note 2 7 2 13 4" xfId="30366"/>
    <cellStyle name="Note 2 7 2 13 5" xfId="30367"/>
    <cellStyle name="Note 2 7 2 13 6" xfId="30368"/>
    <cellStyle name="Note 2 7 2 14" xfId="30369"/>
    <cellStyle name="Note 2 7 2 14 2" xfId="30370"/>
    <cellStyle name="Note 2 7 2 14 2 2" xfId="30371"/>
    <cellStyle name="Note 2 7 2 14 3" xfId="30372"/>
    <cellStyle name="Note 2 7 2 14 4" xfId="30373"/>
    <cellStyle name="Note 2 7 2 14 5" xfId="30374"/>
    <cellStyle name="Note 2 7 2 14 6" xfId="30375"/>
    <cellStyle name="Note 2 7 2 15" xfId="30376"/>
    <cellStyle name="Note 2 7 2 15 2" xfId="30377"/>
    <cellStyle name="Note 2 7 2 15 2 2" xfId="30378"/>
    <cellStyle name="Note 2 7 2 15 3" xfId="30379"/>
    <cellStyle name="Note 2 7 2 15 4" xfId="30380"/>
    <cellStyle name="Note 2 7 2 15 5" xfId="30381"/>
    <cellStyle name="Note 2 7 2 15 6" xfId="30382"/>
    <cellStyle name="Note 2 7 2 16" xfId="30383"/>
    <cellStyle name="Note 2 7 2 16 2" xfId="30384"/>
    <cellStyle name="Note 2 7 2 16 2 2" xfId="30385"/>
    <cellStyle name="Note 2 7 2 16 3" xfId="30386"/>
    <cellStyle name="Note 2 7 2 16 4" xfId="30387"/>
    <cellStyle name="Note 2 7 2 16 5" xfId="30388"/>
    <cellStyle name="Note 2 7 2 16 6" xfId="30389"/>
    <cellStyle name="Note 2 7 2 17" xfId="30390"/>
    <cellStyle name="Note 2 7 2 17 2" xfId="30391"/>
    <cellStyle name="Note 2 7 2 17 2 2" xfId="30392"/>
    <cellStyle name="Note 2 7 2 17 3" xfId="30393"/>
    <cellStyle name="Note 2 7 2 17 4" xfId="30394"/>
    <cellStyle name="Note 2 7 2 17 5" xfId="30395"/>
    <cellStyle name="Note 2 7 2 17 6" xfId="30396"/>
    <cellStyle name="Note 2 7 2 18" xfId="30397"/>
    <cellStyle name="Note 2 7 2 18 2" xfId="30398"/>
    <cellStyle name="Note 2 7 2 18 2 2" xfId="30399"/>
    <cellStyle name="Note 2 7 2 18 3" xfId="30400"/>
    <cellStyle name="Note 2 7 2 18 4" xfId="30401"/>
    <cellStyle name="Note 2 7 2 18 5" xfId="30402"/>
    <cellStyle name="Note 2 7 2 18 6" xfId="30403"/>
    <cellStyle name="Note 2 7 2 19" xfId="30404"/>
    <cellStyle name="Note 2 7 2 19 2" xfId="30405"/>
    <cellStyle name="Note 2 7 2 19 2 2" xfId="30406"/>
    <cellStyle name="Note 2 7 2 19 3" xfId="30407"/>
    <cellStyle name="Note 2 7 2 19 4" xfId="30408"/>
    <cellStyle name="Note 2 7 2 19 5" xfId="30409"/>
    <cellStyle name="Note 2 7 2 19 6" xfId="30410"/>
    <cellStyle name="Note 2 7 2 2" xfId="30411"/>
    <cellStyle name="Note 2 7 2 2 10" xfId="30412"/>
    <cellStyle name="Note 2 7 2 2 10 2" xfId="30413"/>
    <cellStyle name="Note 2 7 2 2 10 2 2" xfId="30414"/>
    <cellStyle name="Note 2 7 2 2 10 3" xfId="30415"/>
    <cellStyle name="Note 2 7 2 2 10 4" xfId="30416"/>
    <cellStyle name="Note 2 7 2 2 10 5" xfId="30417"/>
    <cellStyle name="Note 2 7 2 2 10 6" xfId="30418"/>
    <cellStyle name="Note 2 7 2 2 11" xfId="30419"/>
    <cellStyle name="Note 2 7 2 2 11 2" xfId="30420"/>
    <cellStyle name="Note 2 7 2 2 11 2 2" xfId="30421"/>
    <cellStyle name="Note 2 7 2 2 11 3" xfId="30422"/>
    <cellStyle name="Note 2 7 2 2 11 4" xfId="30423"/>
    <cellStyle name="Note 2 7 2 2 11 5" xfId="30424"/>
    <cellStyle name="Note 2 7 2 2 11 6" xfId="30425"/>
    <cellStyle name="Note 2 7 2 2 12" xfId="30426"/>
    <cellStyle name="Note 2 7 2 2 12 2" xfId="30427"/>
    <cellStyle name="Note 2 7 2 2 12 2 2" xfId="30428"/>
    <cellStyle name="Note 2 7 2 2 12 3" xfId="30429"/>
    <cellStyle name="Note 2 7 2 2 12 4" xfId="30430"/>
    <cellStyle name="Note 2 7 2 2 12 5" xfId="30431"/>
    <cellStyle name="Note 2 7 2 2 12 6" xfId="30432"/>
    <cellStyle name="Note 2 7 2 2 13" xfId="30433"/>
    <cellStyle name="Note 2 7 2 2 13 2" xfId="30434"/>
    <cellStyle name="Note 2 7 2 2 13 2 2" xfId="30435"/>
    <cellStyle name="Note 2 7 2 2 13 3" xfId="30436"/>
    <cellStyle name="Note 2 7 2 2 13 4" xfId="30437"/>
    <cellStyle name="Note 2 7 2 2 13 5" xfId="30438"/>
    <cellStyle name="Note 2 7 2 2 13 6" xfId="30439"/>
    <cellStyle name="Note 2 7 2 2 14" xfId="30440"/>
    <cellStyle name="Note 2 7 2 2 14 2" xfId="30441"/>
    <cellStyle name="Note 2 7 2 2 14 2 2" xfId="30442"/>
    <cellStyle name="Note 2 7 2 2 14 3" xfId="30443"/>
    <cellStyle name="Note 2 7 2 2 14 4" xfId="30444"/>
    <cellStyle name="Note 2 7 2 2 14 5" xfId="30445"/>
    <cellStyle name="Note 2 7 2 2 14 6" xfId="30446"/>
    <cellStyle name="Note 2 7 2 2 15" xfId="30447"/>
    <cellStyle name="Note 2 7 2 2 15 2" xfId="30448"/>
    <cellStyle name="Note 2 7 2 2 15 2 2" xfId="30449"/>
    <cellStyle name="Note 2 7 2 2 15 3" xfId="30450"/>
    <cellStyle name="Note 2 7 2 2 15 4" xfId="30451"/>
    <cellStyle name="Note 2 7 2 2 15 5" xfId="30452"/>
    <cellStyle name="Note 2 7 2 2 15 6" xfId="30453"/>
    <cellStyle name="Note 2 7 2 2 16" xfId="30454"/>
    <cellStyle name="Note 2 7 2 2 16 2" xfId="30455"/>
    <cellStyle name="Note 2 7 2 2 16 2 2" xfId="30456"/>
    <cellStyle name="Note 2 7 2 2 16 3" xfId="30457"/>
    <cellStyle name="Note 2 7 2 2 16 4" xfId="30458"/>
    <cellStyle name="Note 2 7 2 2 16 5" xfId="30459"/>
    <cellStyle name="Note 2 7 2 2 16 6" xfId="30460"/>
    <cellStyle name="Note 2 7 2 2 17" xfId="30461"/>
    <cellStyle name="Note 2 7 2 2 17 2" xfId="30462"/>
    <cellStyle name="Note 2 7 2 2 17 2 2" xfId="30463"/>
    <cellStyle name="Note 2 7 2 2 17 3" xfId="30464"/>
    <cellStyle name="Note 2 7 2 2 17 4" xfId="30465"/>
    <cellStyle name="Note 2 7 2 2 17 5" xfId="30466"/>
    <cellStyle name="Note 2 7 2 2 17 6" xfId="30467"/>
    <cellStyle name="Note 2 7 2 2 18" xfId="30468"/>
    <cellStyle name="Note 2 7 2 2 18 2" xfId="30469"/>
    <cellStyle name="Note 2 7 2 2 18 2 2" xfId="30470"/>
    <cellStyle name="Note 2 7 2 2 18 3" xfId="30471"/>
    <cellStyle name="Note 2 7 2 2 18 4" xfId="30472"/>
    <cellStyle name="Note 2 7 2 2 18 5" xfId="30473"/>
    <cellStyle name="Note 2 7 2 2 18 6" xfId="30474"/>
    <cellStyle name="Note 2 7 2 2 19" xfId="30475"/>
    <cellStyle name="Note 2 7 2 2 19 2" xfId="30476"/>
    <cellStyle name="Note 2 7 2 2 19 2 2" xfId="30477"/>
    <cellStyle name="Note 2 7 2 2 19 3" xfId="30478"/>
    <cellStyle name="Note 2 7 2 2 19 4" xfId="30479"/>
    <cellStyle name="Note 2 7 2 2 19 5" xfId="30480"/>
    <cellStyle name="Note 2 7 2 2 19 6" xfId="30481"/>
    <cellStyle name="Note 2 7 2 2 2" xfId="30482"/>
    <cellStyle name="Note 2 7 2 2 2 2" xfId="30483"/>
    <cellStyle name="Note 2 7 2 2 2 2 2" xfId="30484"/>
    <cellStyle name="Note 2 7 2 2 2 3" xfId="30485"/>
    <cellStyle name="Note 2 7 2 2 2 4" xfId="30486"/>
    <cellStyle name="Note 2 7 2 2 2 5" xfId="30487"/>
    <cellStyle name="Note 2 7 2 2 2 6" xfId="30488"/>
    <cellStyle name="Note 2 7 2 2 20" xfId="30489"/>
    <cellStyle name="Note 2 7 2 2 20 2" xfId="30490"/>
    <cellStyle name="Note 2 7 2 2 20 2 2" xfId="30491"/>
    <cellStyle name="Note 2 7 2 2 20 3" xfId="30492"/>
    <cellStyle name="Note 2 7 2 2 20 4" xfId="30493"/>
    <cellStyle name="Note 2 7 2 2 20 5" xfId="30494"/>
    <cellStyle name="Note 2 7 2 2 20 6" xfId="30495"/>
    <cellStyle name="Note 2 7 2 2 21" xfId="30496"/>
    <cellStyle name="Note 2 7 2 2 21 2" xfId="30497"/>
    <cellStyle name="Note 2 7 2 2 21 2 2" xfId="30498"/>
    <cellStyle name="Note 2 7 2 2 21 3" xfId="30499"/>
    <cellStyle name="Note 2 7 2 2 21 4" xfId="30500"/>
    <cellStyle name="Note 2 7 2 2 21 5" xfId="30501"/>
    <cellStyle name="Note 2 7 2 2 21 6" xfId="30502"/>
    <cellStyle name="Note 2 7 2 2 22" xfId="30503"/>
    <cellStyle name="Note 2 7 2 2 22 2" xfId="30504"/>
    <cellStyle name="Note 2 7 2 2 22 2 2" xfId="30505"/>
    <cellStyle name="Note 2 7 2 2 22 3" xfId="30506"/>
    <cellStyle name="Note 2 7 2 2 22 4" xfId="30507"/>
    <cellStyle name="Note 2 7 2 2 22 5" xfId="30508"/>
    <cellStyle name="Note 2 7 2 2 22 6" xfId="30509"/>
    <cellStyle name="Note 2 7 2 2 23" xfId="30510"/>
    <cellStyle name="Note 2 7 2 2 23 2" xfId="30511"/>
    <cellStyle name="Note 2 7 2 2 23 2 2" xfId="30512"/>
    <cellStyle name="Note 2 7 2 2 23 3" xfId="30513"/>
    <cellStyle name="Note 2 7 2 2 23 4" xfId="30514"/>
    <cellStyle name="Note 2 7 2 2 23 5" xfId="30515"/>
    <cellStyle name="Note 2 7 2 2 23 6" xfId="30516"/>
    <cellStyle name="Note 2 7 2 2 24" xfId="30517"/>
    <cellStyle name="Note 2 7 2 2 24 2" xfId="30518"/>
    <cellStyle name="Note 2 7 2 2 25" xfId="30519"/>
    <cellStyle name="Note 2 7 2 2 26" xfId="30520"/>
    <cellStyle name="Note 2 7 2 2 27" xfId="30521"/>
    <cellStyle name="Note 2 7 2 2 28" xfId="30522"/>
    <cellStyle name="Note 2 7 2 2 3" xfId="30523"/>
    <cellStyle name="Note 2 7 2 2 3 2" xfId="30524"/>
    <cellStyle name="Note 2 7 2 2 3 2 2" xfId="30525"/>
    <cellStyle name="Note 2 7 2 2 3 3" xfId="30526"/>
    <cellStyle name="Note 2 7 2 2 3 4" xfId="30527"/>
    <cellStyle name="Note 2 7 2 2 3 5" xfId="30528"/>
    <cellStyle name="Note 2 7 2 2 3 6" xfId="30529"/>
    <cellStyle name="Note 2 7 2 2 4" xfId="30530"/>
    <cellStyle name="Note 2 7 2 2 4 2" xfId="30531"/>
    <cellStyle name="Note 2 7 2 2 4 2 2" xfId="30532"/>
    <cellStyle name="Note 2 7 2 2 4 3" xfId="30533"/>
    <cellStyle name="Note 2 7 2 2 4 4" xfId="30534"/>
    <cellStyle name="Note 2 7 2 2 4 5" xfId="30535"/>
    <cellStyle name="Note 2 7 2 2 4 6" xfId="30536"/>
    <cellStyle name="Note 2 7 2 2 5" xfId="30537"/>
    <cellStyle name="Note 2 7 2 2 5 2" xfId="30538"/>
    <cellStyle name="Note 2 7 2 2 5 2 2" xfId="30539"/>
    <cellStyle name="Note 2 7 2 2 5 3" xfId="30540"/>
    <cellStyle name="Note 2 7 2 2 5 4" xfId="30541"/>
    <cellStyle name="Note 2 7 2 2 5 5" xfId="30542"/>
    <cellStyle name="Note 2 7 2 2 5 6" xfId="30543"/>
    <cellStyle name="Note 2 7 2 2 6" xfId="30544"/>
    <cellStyle name="Note 2 7 2 2 6 2" xfId="30545"/>
    <cellStyle name="Note 2 7 2 2 6 2 2" xfId="30546"/>
    <cellStyle name="Note 2 7 2 2 6 3" xfId="30547"/>
    <cellStyle name="Note 2 7 2 2 6 4" xfId="30548"/>
    <cellStyle name="Note 2 7 2 2 6 5" xfId="30549"/>
    <cellStyle name="Note 2 7 2 2 6 6" xfId="30550"/>
    <cellStyle name="Note 2 7 2 2 7" xfId="30551"/>
    <cellStyle name="Note 2 7 2 2 7 2" xfId="30552"/>
    <cellStyle name="Note 2 7 2 2 7 2 2" xfId="30553"/>
    <cellStyle name="Note 2 7 2 2 7 3" xfId="30554"/>
    <cellStyle name="Note 2 7 2 2 7 4" xfId="30555"/>
    <cellStyle name="Note 2 7 2 2 7 5" xfId="30556"/>
    <cellStyle name="Note 2 7 2 2 7 6" xfId="30557"/>
    <cellStyle name="Note 2 7 2 2 8" xfId="30558"/>
    <cellStyle name="Note 2 7 2 2 8 2" xfId="30559"/>
    <cellStyle name="Note 2 7 2 2 8 2 2" xfId="30560"/>
    <cellStyle name="Note 2 7 2 2 8 3" xfId="30561"/>
    <cellStyle name="Note 2 7 2 2 8 4" xfId="30562"/>
    <cellStyle name="Note 2 7 2 2 8 5" xfId="30563"/>
    <cellStyle name="Note 2 7 2 2 8 6" xfId="30564"/>
    <cellStyle name="Note 2 7 2 2 9" xfId="30565"/>
    <cellStyle name="Note 2 7 2 2 9 2" xfId="30566"/>
    <cellStyle name="Note 2 7 2 2 9 2 2" xfId="30567"/>
    <cellStyle name="Note 2 7 2 2 9 3" xfId="30568"/>
    <cellStyle name="Note 2 7 2 2 9 4" xfId="30569"/>
    <cellStyle name="Note 2 7 2 2 9 5" xfId="30570"/>
    <cellStyle name="Note 2 7 2 2 9 6" xfId="30571"/>
    <cellStyle name="Note 2 7 2 20" xfId="30572"/>
    <cellStyle name="Note 2 7 2 20 2" xfId="30573"/>
    <cellStyle name="Note 2 7 2 20 2 2" xfId="30574"/>
    <cellStyle name="Note 2 7 2 20 3" xfId="30575"/>
    <cellStyle name="Note 2 7 2 20 4" xfId="30576"/>
    <cellStyle name="Note 2 7 2 20 5" xfId="30577"/>
    <cellStyle name="Note 2 7 2 20 6" xfId="30578"/>
    <cellStyle name="Note 2 7 2 21" xfId="30579"/>
    <cellStyle name="Note 2 7 2 21 2" xfId="30580"/>
    <cellStyle name="Note 2 7 2 21 2 2" xfId="30581"/>
    <cellStyle name="Note 2 7 2 21 3" xfId="30582"/>
    <cellStyle name="Note 2 7 2 21 4" xfId="30583"/>
    <cellStyle name="Note 2 7 2 21 5" xfId="30584"/>
    <cellStyle name="Note 2 7 2 21 6" xfId="30585"/>
    <cellStyle name="Note 2 7 2 22" xfId="30586"/>
    <cellStyle name="Note 2 7 2 22 2" xfId="30587"/>
    <cellStyle name="Note 2 7 2 22 2 2" xfId="30588"/>
    <cellStyle name="Note 2 7 2 22 3" xfId="30589"/>
    <cellStyle name="Note 2 7 2 22 4" xfId="30590"/>
    <cellStyle name="Note 2 7 2 22 5" xfId="30591"/>
    <cellStyle name="Note 2 7 2 22 6" xfId="30592"/>
    <cellStyle name="Note 2 7 2 23" xfId="30593"/>
    <cellStyle name="Note 2 7 2 23 2" xfId="30594"/>
    <cellStyle name="Note 2 7 2 23 2 2" xfId="30595"/>
    <cellStyle name="Note 2 7 2 23 3" xfId="30596"/>
    <cellStyle name="Note 2 7 2 23 4" xfId="30597"/>
    <cellStyle name="Note 2 7 2 23 5" xfId="30598"/>
    <cellStyle name="Note 2 7 2 23 6" xfId="30599"/>
    <cellStyle name="Note 2 7 2 24" xfId="30600"/>
    <cellStyle name="Note 2 7 2 24 2" xfId="30601"/>
    <cellStyle name="Note 2 7 2 24 2 2" xfId="30602"/>
    <cellStyle name="Note 2 7 2 24 3" xfId="30603"/>
    <cellStyle name="Note 2 7 2 24 4" xfId="30604"/>
    <cellStyle name="Note 2 7 2 24 5" xfId="30605"/>
    <cellStyle name="Note 2 7 2 24 6" xfId="30606"/>
    <cellStyle name="Note 2 7 2 25" xfId="30607"/>
    <cellStyle name="Note 2 7 2 25 2" xfId="30608"/>
    <cellStyle name="Note 2 7 2 25 2 2" xfId="30609"/>
    <cellStyle name="Note 2 7 2 25 3" xfId="30610"/>
    <cellStyle name="Note 2 7 2 25 4" xfId="30611"/>
    <cellStyle name="Note 2 7 2 25 5" xfId="30612"/>
    <cellStyle name="Note 2 7 2 25 6" xfId="30613"/>
    <cellStyle name="Note 2 7 2 26" xfId="30614"/>
    <cellStyle name="Note 2 7 2 26 2" xfId="30615"/>
    <cellStyle name="Note 2 7 2 26 2 2" xfId="30616"/>
    <cellStyle name="Note 2 7 2 26 3" xfId="30617"/>
    <cellStyle name="Note 2 7 2 26 4" xfId="30618"/>
    <cellStyle name="Note 2 7 2 26 5" xfId="30619"/>
    <cellStyle name="Note 2 7 2 26 6" xfId="30620"/>
    <cellStyle name="Note 2 7 2 27" xfId="30621"/>
    <cellStyle name="Note 2 7 2 27 2" xfId="30622"/>
    <cellStyle name="Note 2 7 2 27 2 2" xfId="30623"/>
    <cellStyle name="Note 2 7 2 27 3" xfId="30624"/>
    <cellStyle name="Note 2 7 2 27 4" xfId="30625"/>
    <cellStyle name="Note 2 7 2 27 5" xfId="30626"/>
    <cellStyle name="Note 2 7 2 27 6" xfId="30627"/>
    <cellStyle name="Note 2 7 2 28" xfId="30628"/>
    <cellStyle name="Note 2 7 2 28 2" xfId="30629"/>
    <cellStyle name="Note 2 7 2 28 2 2" xfId="30630"/>
    <cellStyle name="Note 2 7 2 28 3" xfId="30631"/>
    <cellStyle name="Note 2 7 2 28 4" xfId="30632"/>
    <cellStyle name="Note 2 7 2 28 5" xfId="30633"/>
    <cellStyle name="Note 2 7 2 28 6" xfId="30634"/>
    <cellStyle name="Note 2 7 2 29" xfId="30635"/>
    <cellStyle name="Note 2 7 2 29 2" xfId="30636"/>
    <cellStyle name="Note 2 7 2 29 2 2" xfId="30637"/>
    <cellStyle name="Note 2 7 2 29 3" xfId="30638"/>
    <cellStyle name="Note 2 7 2 29 4" xfId="30639"/>
    <cellStyle name="Note 2 7 2 29 5" xfId="30640"/>
    <cellStyle name="Note 2 7 2 29 6" xfId="30641"/>
    <cellStyle name="Note 2 7 2 3" xfId="30642"/>
    <cellStyle name="Note 2 7 2 3 2" xfId="30643"/>
    <cellStyle name="Note 2 7 2 3 2 2" xfId="30644"/>
    <cellStyle name="Note 2 7 2 3 3" xfId="30645"/>
    <cellStyle name="Note 2 7 2 3 4" xfId="30646"/>
    <cellStyle name="Note 2 7 2 3 5" xfId="30647"/>
    <cellStyle name="Note 2 7 2 3 6" xfId="30648"/>
    <cellStyle name="Note 2 7 2 30" xfId="30649"/>
    <cellStyle name="Note 2 7 2 30 2" xfId="30650"/>
    <cellStyle name="Note 2 7 2 30 2 2" xfId="30651"/>
    <cellStyle name="Note 2 7 2 30 3" xfId="30652"/>
    <cellStyle name="Note 2 7 2 30 4" xfId="30653"/>
    <cellStyle name="Note 2 7 2 30 5" xfId="30654"/>
    <cellStyle name="Note 2 7 2 30 6" xfId="30655"/>
    <cellStyle name="Note 2 7 2 31" xfId="30656"/>
    <cellStyle name="Note 2 7 2 31 2" xfId="30657"/>
    <cellStyle name="Note 2 7 2 31 2 2" xfId="30658"/>
    <cellStyle name="Note 2 7 2 31 3" xfId="30659"/>
    <cellStyle name="Note 2 7 2 31 4" xfId="30660"/>
    <cellStyle name="Note 2 7 2 31 5" xfId="30661"/>
    <cellStyle name="Note 2 7 2 31 6" xfId="30662"/>
    <cellStyle name="Note 2 7 2 32" xfId="30663"/>
    <cellStyle name="Note 2 7 2 32 2" xfId="30664"/>
    <cellStyle name="Note 2 7 2 32 2 2" xfId="30665"/>
    <cellStyle name="Note 2 7 2 32 3" xfId="30666"/>
    <cellStyle name="Note 2 7 2 32 4" xfId="30667"/>
    <cellStyle name="Note 2 7 2 32 5" xfId="30668"/>
    <cellStyle name="Note 2 7 2 32 6" xfId="30669"/>
    <cellStyle name="Note 2 7 2 33" xfId="30670"/>
    <cellStyle name="Note 2 7 2 33 2" xfId="30671"/>
    <cellStyle name="Note 2 7 2 33 2 2" xfId="30672"/>
    <cellStyle name="Note 2 7 2 33 3" xfId="30673"/>
    <cellStyle name="Note 2 7 2 33 4" xfId="30674"/>
    <cellStyle name="Note 2 7 2 33 5" xfId="30675"/>
    <cellStyle name="Note 2 7 2 33 6" xfId="30676"/>
    <cellStyle name="Note 2 7 2 34" xfId="30677"/>
    <cellStyle name="Note 2 7 2 34 2" xfId="30678"/>
    <cellStyle name="Note 2 7 2 34 2 2" xfId="30679"/>
    <cellStyle name="Note 2 7 2 34 3" xfId="30680"/>
    <cellStyle name="Note 2 7 2 34 4" xfId="30681"/>
    <cellStyle name="Note 2 7 2 34 5" xfId="30682"/>
    <cellStyle name="Note 2 7 2 34 6" xfId="30683"/>
    <cellStyle name="Note 2 7 2 35" xfId="30684"/>
    <cellStyle name="Note 2 7 2 35 2" xfId="30685"/>
    <cellStyle name="Note 2 7 2 35 2 2" xfId="30686"/>
    <cellStyle name="Note 2 7 2 35 3" xfId="30687"/>
    <cellStyle name="Note 2 7 2 35 4" xfId="30688"/>
    <cellStyle name="Note 2 7 2 35 5" xfId="30689"/>
    <cellStyle name="Note 2 7 2 35 6" xfId="30690"/>
    <cellStyle name="Note 2 7 2 36" xfId="30691"/>
    <cellStyle name="Note 2 7 2 36 2" xfId="30692"/>
    <cellStyle name="Note 2 7 2 36 2 2" xfId="30693"/>
    <cellStyle name="Note 2 7 2 36 3" xfId="30694"/>
    <cellStyle name="Note 2 7 2 36 4" xfId="30695"/>
    <cellStyle name="Note 2 7 2 36 5" xfId="30696"/>
    <cellStyle name="Note 2 7 2 36 6" xfId="30697"/>
    <cellStyle name="Note 2 7 2 37" xfId="30698"/>
    <cellStyle name="Note 2 7 2 37 2" xfId="30699"/>
    <cellStyle name="Note 2 7 2 37 2 2" xfId="30700"/>
    <cellStyle name="Note 2 7 2 37 3" xfId="30701"/>
    <cellStyle name="Note 2 7 2 37 4" xfId="30702"/>
    <cellStyle name="Note 2 7 2 37 5" xfId="30703"/>
    <cellStyle name="Note 2 7 2 37 6" xfId="30704"/>
    <cellStyle name="Note 2 7 2 38" xfId="30705"/>
    <cellStyle name="Note 2 7 2 38 2" xfId="30706"/>
    <cellStyle name="Note 2 7 2 39" xfId="30707"/>
    <cellStyle name="Note 2 7 2 4" xfId="30708"/>
    <cellStyle name="Note 2 7 2 4 2" xfId="30709"/>
    <cellStyle name="Note 2 7 2 4 2 2" xfId="30710"/>
    <cellStyle name="Note 2 7 2 4 3" xfId="30711"/>
    <cellStyle name="Note 2 7 2 4 4" xfId="30712"/>
    <cellStyle name="Note 2 7 2 4 5" xfId="30713"/>
    <cellStyle name="Note 2 7 2 4 6" xfId="30714"/>
    <cellStyle name="Note 2 7 2 40" xfId="30715"/>
    <cellStyle name="Note 2 7 2 41" xfId="30716"/>
    <cellStyle name="Note 2 7 2 42" xfId="30717"/>
    <cellStyle name="Note 2 7 2 5" xfId="30718"/>
    <cellStyle name="Note 2 7 2 5 2" xfId="30719"/>
    <cellStyle name="Note 2 7 2 5 2 2" xfId="30720"/>
    <cellStyle name="Note 2 7 2 5 3" xfId="30721"/>
    <cellStyle name="Note 2 7 2 5 4" xfId="30722"/>
    <cellStyle name="Note 2 7 2 5 5" xfId="30723"/>
    <cellStyle name="Note 2 7 2 5 6" xfId="30724"/>
    <cellStyle name="Note 2 7 2 6" xfId="30725"/>
    <cellStyle name="Note 2 7 2 6 2" xfId="30726"/>
    <cellStyle name="Note 2 7 2 6 2 2" xfId="30727"/>
    <cellStyle name="Note 2 7 2 6 3" xfId="30728"/>
    <cellStyle name="Note 2 7 2 6 4" xfId="30729"/>
    <cellStyle name="Note 2 7 2 6 5" xfId="30730"/>
    <cellStyle name="Note 2 7 2 6 6" xfId="30731"/>
    <cellStyle name="Note 2 7 2 7" xfId="30732"/>
    <cellStyle name="Note 2 7 2 7 2" xfId="30733"/>
    <cellStyle name="Note 2 7 2 7 2 2" xfId="30734"/>
    <cellStyle name="Note 2 7 2 7 3" xfId="30735"/>
    <cellStyle name="Note 2 7 2 7 4" xfId="30736"/>
    <cellStyle name="Note 2 7 2 7 5" xfId="30737"/>
    <cellStyle name="Note 2 7 2 7 6" xfId="30738"/>
    <cellStyle name="Note 2 7 2 8" xfId="30739"/>
    <cellStyle name="Note 2 7 2 8 2" xfId="30740"/>
    <cellStyle name="Note 2 7 2 8 2 2" xfId="30741"/>
    <cellStyle name="Note 2 7 2 8 3" xfId="30742"/>
    <cellStyle name="Note 2 7 2 8 4" xfId="30743"/>
    <cellStyle name="Note 2 7 2 8 5" xfId="30744"/>
    <cellStyle name="Note 2 7 2 8 6" xfId="30745"/>
    <cellStyle name="Note 2 7 2 9" xfId="30746"/>
    <cellStyle name="Note 2 7 2 9 2" xfId="30747"/>
    <cellStyle name="Note 2 7 2 9 2 2" xfId="30748"/>
    <cellStyle name="Note 2 7 2 9 3" xfId="30749"/>
    <cellStyle name="Note 2 7 2 9 4" xfId="30750"/>
    <cellStyle name="Note 2 7 2 9 5" xfId="30751"/>
    <cellStyle name="Note 2 7 2 9 6" xfId="30752"/>
    <cellStyle name="Note 2 7 20" xfId="30753"/>
    <cellStyle name="Note 2 7 20 2" xfId="30754"/>
    <cellStyle name="Note 2 7 20 2 2" xfId="30755"/>
    <cellStyle name="Note 2 7 20 3" xfId="30756"/>
    <cellStyle name="Note 2 7 20 4" xfId="30757"/>
    <cellStyle name="Note 2 7 20 5" xfId="30758"/>
    <cellStyle name="Note 2 7 20 6" xfId="30759"/>
    <cellStyle name="Note 2 7 21" xfId="30760"/>
    <cellStyle name="Note 2 7 21 2" xfId="30761"/>
    <cellStyle name="Note 2 7 21 2 2" xfId="30762"/>
    <cellStyle name="Note 2 7 21 3" xfId="30763"/>
    <cellStyle name="Note 2 7 21 4" xfId="30764"/>
    <cellStyle name="Note 2 7 21 5" xfId="30765"/>
    <cellStyle name="Note 2 7 21 6" xfId="30766"/>
    <cellStyle name="Note 2 7 22" xfId="30767"/>
    <cellStyle name="Note 2 7 22 2" xfId="30768"/>
    <cellStyle name="Note 2 7 22 2 2" xfId="30769"/>
    <cellStyle name="Note 2 7 22 3" xfId="30770"/>
    <cellStyle name="Note 2 7 22 4" xfId="30771"/>
    <cellStyle name="Note 2 7 22 5" xfId="30772"/>
    <cellStyle name="Note 2 7 22 6" xfId="30773"/>
    <cellStyle name="Note 2 7 23" xfId="30774"/>
    <cellStyle name="Note 2 7 23 2" xfId="30775"/>
    <cellStyle name="Note 2 7 23 2 2" xfId="30776"/>
    <cellStyle name="Note 2 7 23 3" xfId="30777"/>
    <cellStyle name="Note 2 7 23 4" xfId="30778"/>
    <cellStyle name="Note 2 7 23 5" xfId="30779"/>
    <cellStyle name="Note 2 7 23 6" xfId="30780"/>
    <cellStyle name="Note 2 7 24" xfId="30781"/>
    <cellStyle name="Note 2 7 24 2" xfId="30782"/>
    <cellStyle name="Note 2 7 24 2 2" xfId="30783"/>
    <cellStyle name="Note 2 7 24 3" xfId="30784"/>
    <cellStyle name="Note 2 7 24 4" xfId="30785"/>
    <cellStyle name="Note 2 7 24 5" xfId="30786"/>
    <cellStyle name="Note 2 7 24 6" xfId="30787"/>
    <cellStyle name="Note 2 7 25" xfId="30788"/>
    <cellStyle name="Note 2 7 25 2" xfId="30789"/>
    <cellStyle name="Note 2 7 25 2 2" xfId="30790"/>
    <cellStyle name="Note 2 7 25 3" xfId="30791"/>
    <cellStyle name="Note 2 7 25 4" xfId="30792"/>
    <cellStyle name="Note 2 7 25 5" xfId="30793"/>
    <cellStyle name="Note 2 7 25 6" xfId="30794"/>
    <cellStyle name="Note 2 7 26" xfId="30795"/>
    <cellStyle name="Note 2 7 26 2" xfId="30796"/>
    <cellStyle name="Note 2 7 26 2 2" xfId="30797"/>
    <cellStyle name="Note 2 7 26 3" xfId="30798"/>
    <cellStyle name="Note 2 7 26 4" xfId="30799"/>
    <cellStyle name="Note 2 7 26 5" xfId="30800"/>
    <cellStyle name="Note 2 7 26 6" xfId="30801"/>
    <cellStyle name="Note 2 7 27" xfId="30802"/>
    <cellStyle name="Note 2 7 27 2" xfId="30803"/>
    <cellStyle name="Note 2 7 27 2 2" xfId="30804"/>
    <cellStyle name="Note 2 7 27 3" xfId="30805"/>
    <cellStyle name="Note 2 7 27 4" xfId="30806"/>
    <cellStyle name="Note 2 7 27 5" xfId="30807"/>
    <cellStyle name="Note 2 7 27 6" xfId="30808"/>
    <cellStyle name="Note 2 7 28" xfId="30809"/>
    <cellStyle name="Note 2 7 28 2" xfId="30810"/>
    <cellStyle name="Note 2 7 28 2 2" xfId="30811"/>
    <cellStyle name="Note 2 7 28 3" xfId="30812"/>
    <cellStyle name="Note 2 7 28 4" xfId="30813"/>
    <cellStyle name="Note 2 7 28 5" xfId="30814"/>
    <cellStyle name="Note 2 7 28 6" xfId="30815"/>
    <cellStyle name="Note 2 7 29" xfId="30816"/>
    <cellStyle name="Note 2 7 29 2" xfId="30817"/>
    <cellStyle name="Note 2 7 29 2 2" xfId="30818"/>
    <cellStyle name="Note 2 7 29 3" xfId="30819"/>
    <cellStyle name="Note 2 7 29 4" xfId="30820"/>
    <cellStyle name="Note 2 7 29 5" xfId="30821"/>
    <cellStyle name="Note 2 7 29 6" xfId="30822"/>
    <cellStyle name="Note 2 7 3" xfId="30823"/>
    <cellStyle name="Note 2 7 3 10" xfId="30824"/>
    <cellStyle name="Note 2 7 3 10 2" xfId="30825"/>
    <cellStyle name="Note 2 7 3 10 2 2" xfId="30826"/>
    <cellStyle name="Note 2 7 3 10 3" xfId="30827"/>
    <cellStyle name="Note 2 7 3 10 4" xfId="30828"/>
    <cellStyle name="Note 2 7 3 10 5" xfId="30829"/>
    <cellStyle name="Note 2 7 3 10 6" xfId="30830"/>
    <cellStyle name="Note 2 7 3 11" xfId="30831"/>
    <cellStyle name="Note 2 7 3 11 2" xfId="30832"/>
    <cellStyle name="Note 2 7 3 11 2 2" xfId="30833"/>
    <cellStyle name="Note 2 7 3 11 3" xfId="30834"/>
    <cellStyle name="Note 2 7 3 11 4" xfId="30835"/>
    <cellStyle name="Note 2 7 3 11 5" xfId="30836"/>
    <cellStyle name="Note 2 7 3 11 6" xfId="30837"/>
    <cellStyle name="Note 2 7 3 12" xfId="30838"/>
    <cellStyle name="Note 2 7 3 12 2" xfId="30839"/>
    <cellStyle name="Note 2 7 3 12 2 2" xfId="30840"/>
    <cellStyle name="Note 2 7 3 12 3" xfId="30841"/>
    <cellStyle name="Note 2 7 3 12 4" xfId="30842"/>
    <cellStyle name="Note 2 7 3 12 5" xfId="30843"/>
    <cellStyle name="Note 2 7 3 12 6" xfId="30844"/>
    <cellStyle name="Note 2 7 3 13" xfId="30845"/>
    <cellStyle name="Note 2 7 3 13 2" xfId="30846"/>
    <cellStyle name="Note 2 7 3 13 2 2" xfId="30847"/>
    <cellStyle name="Note 2 7 3 13 3" xfId="30848"/>
    <cellStyle name="Note 2 7 3 13 4" xfId="30849"/>
    <cellStyle name="Note 2 7 3 13 5" xfId="30850"/>
    <cellStyle name="Note 2 7 3 13 6" xfId="30851"/>
    <cellStyle name="Note 2 7 3 14" xfId="30852"/>
    <cellStyle name="Note 2 7 3 14 2" xfId="30853"/>
    <cellStyle name="Note 2 7 3 14 2 2" xfId="30854"/>
    <cellStyle name="Note 2 7 3 14 3" xfId="30855"/>
    <cellStyle name="Note 2 7 3 14 4" xfId="30856"/>
    <cellStyle name="Note 2 7 3 14 5" xfId="30857"/>
    <cellStyle name="Note 2 7 3 14 6" xfId="30858"/>
    <cellStyle name="Note 2 7 3 15" xfId="30859"/>
    <cellStyle name="Note 2 7 3 15 2" xfId="30860"/>
    <cellStyle name="Note 2 7 3 15 2 2" xfId="30861"/>
    <cellStyle name="Note 2 7 3 15 3" xfId="30862"/>
    <cellStyle name="Note 2 7 3 15 4" xfId="30863"/>
    <cellStyle name="Note 2 7 3 15 5" xfId="30864"/>
    <cellStyle name="Note 2 7 3 15 6" xfId="30865"/>
    <cellStyle name="Note 2 7 3 16" xfId="30866"/>
    <cellStyle name="Note 2 7 3 16 2" xfId="30867"/>
    <cellStyle name="Note 2 7 3 16 2 2" xfId="30868"/>
    <cellStyle name="Note 2 7 3 16 3" xfId="30869"/>
    <cellStyle name="Note 2 7 3 16 4" xfId="30870"/>
    <cellStyle name="Note 2 7 3 16 5" xfId="30871"/>
    <cellStyle name="Note 2 7 3 16 6" xfId="30872"/>
    <cellStyle name="Note 2 7 3 17" xfId="30873"/>
    <cellStyle name="Note 2 7 3 17 2" xfId="30874"/>
    <cellStyle name="Note 2 7 3 17 2 2" xfId="30875"/>
    <cellStyle name="Note 2 7 3 17 3" xfId="30876"/>
    <cellStyle name="Note 2 7 3 17 4" xfId="30877"/>
    <cellStyle name="Note 2 7 3 17 5" xfId="30878"/>
    <cellStyle name="Note 2 7 3 17 6" xfId="30879"/>
    <cellStyle name="Note 2 7 3 18" xfId="30880"/>
    <cellStyle name="Note 2 7 3 18 2" xfId="30881"/>
    <cellStyle name="Note 2 7 3 18 2 2" xfId="30882"/>
    <cellStyle name="Note 2 7 3 18 3" xfId="30883"/>
    <cellStyle name="Note 2 7 3 18 4" xfId="30884"/>
    <cellStyle name="Note 2 7 3 18 5" xfId="30885"/>
    <cellStyle name="Note 2 7 3 18 6" xfId="30886"/>
    <cellStyle name="Note 2 7 3 19" xfId="30887"/>
    <cellStyle name="Note 2 7 3 19 2" xfId="30888"/>
    <cellStyle name="Note 2 7 3 19 2 2" xfId="30889"/>
    <cellStyle name="Note 2 7 3 19 3" xfId="30890"/>
    <cellStyle name="Note 2 7 3 19 4" xfId="30891"/>
    <cellStyle name="Note 2 7 3 19 5" xfId="30892"/>
    <cellStyle name="Note 2 7 3 19 6" xfId="30893"/>
    <cellStyle name="Note 2 7 3 2" xfId="30894"/>
    <cellStyle name="Note 2 7 3 2 2" xfId="30895"/>
    <cellStyle name="Note 2 7 3 2 2 2" xfId="30896"/>
    <cellStyle name="Note 2 7 3 2 3" xfId="30897"/>
    <cellStyle name="Note 2 7 3 2 4" xfId="30898"/>
    <cellStyle name="Note 2 7 3 2 5" xfId="30899"/>
    <cellStyle name="Note 2 7 3 2 6" xfId="30900"/>
    <cellStyle name="Note 2 7 3 20" xfId="30901"/>
    <cellStyle name="Note 2 7 3 20 2" xfId="30902"/>
    <cellStyle name="Note 2 7 3 20 2 2" xfId="30903"/>
    <cellStyle name="Note 2 7 3 20 3" xfId="30904"/>
    <cellStyle name="Note 2 7 3 20 4" xfId="30905"/>
    <cellStyle name="Note 2 7 3 20 5" xfId="30906"/>
    <cellStyle name="Note 2 7 3 20 6" xfId="30907"/>
    <cellStyle name="Note 2 7 3 21" xfId="30908"/>
    <cellStyle name="Note 2 7 3 21 2" xfId="30909"/>
    <cellStyle name="Note 2 7 3 21 2 2" xfId="30910"/>
    <cellStyle name="Note 2 7 3 21 3" xfId="30911"/>
    <cellStyle name="Note 2 7 3 21 4" xfId="30912"/>
    <cellStyle name="Note 2 7 3 21 5" xfId="30913"/>
    <cellStyle name="Note 2 7 3 21 6" xfId="30914"/>
    <cellStyle name="Note 2 7 3 22" xfId="30915"/>
    <cellStyle name="Note 2 7 3 22 2" xfId="30916"/>
    <cellStyle name="Note 2 7 3 22 2 2" xfId="30917"/>
    <cellStyle name="Note 2 7 3 22 3" xfId="30918"/>
    <cellStyle name="Note 2 7 3 22 4" xfId="30919"/>
    <cellStyle name="Note 2 7 3 22 5" xfId="30920"/>
    <cellStyle name="Note 2 7 3 22 6" xfId="30921"/>
    <cellStyle name="Note 2 7 3 23" xfId="30922"/>
    <cellStyle name="Note 2 7 3 23 2" xfId="30923"/>
    <cellStyle name="Note 2 7 3 23 2 2" xfId="30924"/>
    <cellStyle name="Note 2 7 3 23 3" xfId="30925"/>
    <cellStyle name="Note 2 7 3 23 4" xfId="30926"/>
    <cellStyle name="Note 2 7 3 23 5" xfId="30927"/>
    <cellStyle name="Note 2 7 3 23 6" xfId="30928"/>
    <cellStyle name="Note 2 7 3 24" xfId="30929"/>
    <cellStyle name="Note 2 7 3 24 2" xfId="30930"/>
    <cellStyle name="Note 2 7 3 25" xfId="30931"/>
    <cellStyle name="Note 2 7 3 26" xfId="30932"/>
    <cellStyle name="Note 2 7 3 27" xfId="30933"/>
    <cellStyle name="Note 2 7 3 28" xfId="30934"/>
    <cellStyle name="Note 2 7 3 3" xfId="30935"/>
    <cellStyle name="Note 2 7 3 3 2" xfId="30936"/>
    <cellStyle name="Note 2 7 3 3 2 2" xfId="30937"/>
    <cellStyle name="Note 2 7 3 3 3" xfId="30938"/>
    <cellStyle name="Note 2 7 3 3 4" xfId="30939"/>
    <cellStyle name="Note 2 7 3 3 5" xfId="30940"/>
    <cellStyle name="Note 2 7 3 3 6" xfId="30941"/>
    <cellStyle name="Note 2 7 3 4" xfId="30942"/>
    <cellStyle name="Note 2 7 3 4 2" xfId="30943"/>
    <cellStyle name="Note 2 7 3 4 2 2" xfId="30944"/>
    <cellStyle name="Note 2 7 3 4 3" xfId="30945"/>
    <cellStyle name="Note 2 7 3 4 4" xfId="30946"/>
    <cellStyle name="Note 2 7 3 4 5" xfId="30947"/>
    <cellStyle name="Note 2 7 3 4 6" xfId="30948"/>
    <cellStyle name="Note 2 7 3 5" xfId="30949"/>
    <cellStyle name="Note 2 7 3 5 2" xfId="30950"/>
    <cellStyle name="Note 2 7 3 5 2 2" xfId="30951"/>
    <cellStyle name="Note 2 7 3 5 3" xfId="30952"/>
    <cellStyle name="Note 2 7 3 5 4" xfId="30953"/>
    <cellStyle name="Note 2 7 3 5 5" xfId="30954"/>
    <cellStyle name="Note 2 7 3 5 6" xfId="30955"/>
    <cellStyle name="Note 2 7 3 6" xfId="30956"/>
    <cellStyle name="Note 2 7 3 6 2" xfId="30957"/>
    <cellStyle name="Note 2 7 3 6 2 2" xfId="30958"/>
    <cellStyle name="Note 2 7 3 6 3" xfId="30959"/>
    <cellStyle name="Note 2 7 3 6 4" xfId="30960"/>
    <cellStyle name="Note 2 7 3 6 5" xfId="30961"/>
    <cellStyle name="Note 2 7 3 6 6" xfId="30962"/>
    <cellStyle name="Note 2 7 3 7" xfId="30963"/>
    <cellStyle name="Note 2 7 3 7 2" xfId="30964"/>
    <cellStyle name="Note 2 7 3 7 2 2" xfId="30965"/>
    <cellStyle name="Note 2 7 3 7 3" xfId="30966"/>
    <cellStyle name="Note 2 7 3 7 4" xfId="30967"/>
    <cellStyle name="Note 2 7 3 7 5" xfId="30968"/>
    <cellStyle name="Note 2 7 3 7 6" xfId="30969"/>
    <cellStyle name="Note 2 7 3 8" xfId="30970"/>
    <cellStyle name="Note 2 7 3 8 2" xfId="30971"/>
    <cellStyle name="Note 2 7 3 8 2 2" xfId="30972"/>
    <cellStyle name="Note 2 7 3 8 3" xfId="30973"/>
    <cellStyle name="Note 2 7 3 8 4" xfId="30974"/>
    <cellStyle name="Note 2 7 3 8 5" xfId="30975"/>
    <cellStyle name="Note 2 7 3 8 6" xfId="30976"/>
    <cellStyle name="Note 2 7 3 9" xfId="30977"/>
    <cellStyle name="Note 2 7 3 9 2" xfId="30978"/>
    <cellStyle name="Note 2 7 3 9 2 2" xfId="30979"/>
    <cellStyle name="Note 2 7 3 9 3" xfId="30980"/>
    <cellStyle name="Note 2 7 3 9 4" xfId="30981"/>
    <cellStyle name="Note 2 7 3 9 5" xfId="30982"/>
    <cellStyle name="Note 2 7 3 9 6" xfId="30983"/>
    <cellStyle name="Note 2 7 30" xfId="30984"/>
    <cellStyle name="Note 2 7 30 2" xfId="30985"/>
    <cellStyle name="Note 2 7 30 2 2" xfId="30986"/>
    <cellStyle name="Note 2 7 30 3" xfId="30987"/>
    <cellStyle name="Note 2 7 30 4" xfId="30988"/>
    <cellStyle name="Note 2 7 30 5" xfId="30989"/>
    <cellStyle name="Note 2 7 30 6" xfId="30990"/>
    <cellStyle name="Note 2 7 31" xfId="30991"/>
    <cellStyle name="Note 2 7 31 2" xfId="30992"/>
    <cellStyle name="Note 2 7 31 2 2" xfId="30993"/>
    <cellStyle name="Note 2 7 31 3" xfId="30994"/>
    <cellStyle name="Note 2 7 31 4" xfId="30995"/>
    <cellStyle name="Note 2 7 31 5" xfId="30996"/>
    <cellStyle name="Note 2 7 31 6" xfId="30997"/>
    <cellStyle name="Note 2 7 32" xfId="30998"/>
    <cellStyle name="Note 2 7 32 2" xfId="30999"/>
    <cellStyle name="Note 2 7 32 2 2" xfId="31000"/>
    <cellStyle name="Note 2 7 32 3" xfId="31001"/>
    <cellStyle name="Note 2 7 32 4" xfId="31002"/>
    <cellStyle name="Note 2 7 32 5" xfId="31003"/>
    <cellStyle name="Note 2 7 32 6" xfId="31004"/>
    <cellStyle name="Note 2 7 33" xfId="31005"/>
    <cellStyle name="Note 2 7 33 2" xfId="31006"/>
    <cellStyle name="Note 2 7 33 2 2" xfId="31007"/>
    <cellStyle name="Note 2 7 33 3" xfId="31008"/>
    <cellStyle name="Note 2 7 33 4" xfId="31009"/>
    <cellStyle name="Note 2 7 33 5" xfId="31010"/>
    <cellStyle name="Note 2 7 33 6" xfId="31011"/>
    <cellStyle name="Note 2 7 34" xfId="31012"/>
    <cellStyle name="Note 2 7 34 2" xfId="31013"/>
    <cellStyle name="Note 2 7 34 2 2" xfId="31014"/>
    <cellStyle name="Note 2 7 34 3" xfId="31015"/>
    <cellStyle name="Note 2 7 34 4" xfId="31016"/>
    <cellStyle name="Note 2 7 34 5" xfId="31017"/>
    <cellStyle name="Note 2 7 34 6" xfId="31018"/>
    <cellStyle name="Note 2 7 35" xfId="31019"/>
    <cellStyle name="Note 2 7 35 2" xfId="31020"/>
    <cellStyle name="Note 2 7 35 2 2" xfId="31021"/>
    <cellStyle name="Note 2 7 35 3" xfId="31022"/>
    <cellStyle name="Note 2 7 35 4" xfId="31023"/>
    <cellStyle name="Note 2 7 35 5" xfId="31024"/>
    <cellStyle name="Note 2 7 35 6" xfId="31025"/>
    <cellStyle name="Note 2 7 36" xfId="31026"/>
    <cellStyle name="Note 2 7 36 2" xfId="31027"/>
    <cellStyle name="Note 2 7 36 2 2" xfId="31028"/>
    <cellStyle name="Note 2 7 36 3" xfId="31029"/>
    <cellStyle name="Note 2 7 36 4" xfId="31030"/>
    <cellStyle name="Note 2 7 36 5" xfId="31031"/>
    <cellStyle name="Note 2 7 36 6" xfId="31032"/>
    <cellStyle name="Note 2 7 37" xfId="31033"/>
    <cellStyle name="Note 2 7 37 2" xfId="31034"/>
    <cellStyle name="Note 2 7 37 2 2" xfId="31035"/>
    <cellStyle name="Note 2 7 37 3" xfId="31036"/>
    <cellStyle name="Note 2 7 37 4" xfId="31037"/>
    <cellStyle name="Note 2 7 37 5" xfId="31038"/>
    <cellStyle name="Note 2 7 37 6" xfId="31039"/>
    <cellStyle name="Note 2 7 38" xfId="31040"/>
    <cellStyle name="Note 2 7 38 2" xfId="31041"/>
    <cellStyle name="Note 2 7 38 2 2" xfId="31042"/>
    <cellStyle name="Note 2 7 38 3" xfId="31043"/>
    <cellStyle name="Note 2 7 38 4" xfId="31044"/>
    <cellStyle name="Note 2 7 38 5" xfId="31045"/>
    <cellStyle name="Note 2 7 38 6" xfId="31046"/>
    <cellStyle name="Note 2 7 39" xfId="31047"/>
    <cellStyle name="Note 2 7 39 2" xfId="31048"/>
    <cellStyle name="Note 2 7 4" xfId="31049"/>
    <cellStyle name="Note 2 7 4 2" xfId="31050"/>
    <cellStyle name="Note 2 7 4 2 2" xfId="31051"/>
    <cellStyle name="Note 2 7 4 3" xfId="31052"/>
    <cellStyle name="Note 2 7 4 4" xfId="31053"/>
    <cellStyle name="Note 2 7 4 5" xfId="31054"/>
    <cellStyle name="Note 2 7 4 6" xfId="31055"/>
    <cellStyle name="Note 2 7 40" xfId="31056"/>
    <cellStyle name="Note 2 7 41" xfId="31057"/>
    <cellStyle name="Note 2 7 42" xfId="31058"/>
    <cellStyle name="Note 2 7 43" xfId="31059"/>
    <cellStyle name="Note 2 7 5" xfId="31060"/>
    <cellStyle name="Note 2 7 5 2" xfId="31061"/>
    <cellStyle name="Note 2 7 5 2 2" xfId="31062"/>
    <cellStyle name="Note 2 7 5 3" xfId="31063"/>
    <cellStyle name="Note 2 7 5 4" xfId="31064"/>
    <cellStyle name="Note 2 7 5 5" xfId="31065"/>
    <cellStyle name="Note 2 7 5 6" xfId="31066"/>
    <cellStyle name="Note 2 7 6" xfId="31067"/>
    <cellStyle name="Note 2 7 6 2" xfId="31068"/>
    <cellStyle name="Note 2 7 6 2 2" xfId="31069"/>
    <cellStyle name="Note 2 7 6 3" xfId="31070"/>
    <cellStyle name="Note 2 7 6 4" xfId="31071"/>
    <cellStyle name="Note 2 7 6 5" xfId="31072"/>
    <cellStyle name="Note 2 7 6 6" xfId="31073"/>
    <cellStyle name="Note 2 7 7" xfId="31074"/>
    <cellStyle name="Note 2 7 7 2" xfId="31075"/>
    <cellStyle name="Note 2 7 7 2 2" xfId="31076"/>
    <cellStyle name="Note 2 7 7 3" xfId="31077"/>
    <cellStyle name="Note 2 7 7 4" xfId="31078"/>
    <cellStyle name="Note 2 7 7 5" xfId="31079"/>
    <cellStyle name="Note 2 7 7 6" xfId="31080"/>
    <cellStyle name="Note 2 7 8" xfId="31081"/>
    <cellStyle name="Note 2 7 8 2" xfId="31082"/>
    <cellStyle name="Note 2 7 8 2 2" xfId="31083"/>
    <cellStyle name="Note 2 7 8 3" xfId="31084"/>
    <cellStyle name="Note 2 7 8 4" xfId="31085"/>
    <cellStyle name="Note 2 7 8 5" xfId="31086"/>
    <cellStyle name="Note 2 7 8 6" xfId="31087"/>
    <cellStyle name="Note 2 7 9" xfId="31088"/>
    <cellStyle name="Note 2 7 9 2" xfId="31089"/>
    <cellStyle name="Note 2 7 9 2 2" xfId="31090"/>
    <cellStyle name="Note 2 7 9 3" xfId="31091"/>
    <cellStyle name="Note 2 7 9 4" xfId="31092"/>
    <cellStyle name="Note 2 7 9 5" xfId="31093"/>
    <cellStyle name="Note 2 7 9 6" xfId="31094"/>
    <cellStyle name="Note 2 8" xfId="31095"/>
    <cellStyle name="Note 2 8 2" xfId="31096"/>
    <cellStyle name="Note 2 8 2 2" xfId="31097"/>
    <cellStyle name="Note 2 8 3" xfId="31098"/>
    <cellStyle name="Note 2 8 4" xfId="31099"/>
    <cellStyle name="Note 2 8 5" xfId="31100"/>
    <cellStyle name="Note 2 8 6" xfId="31101"/>
    <cellStyle name="Note 2 9" xfId="31102"/>
    <cellStyle name="Note 2 9 2" xfId="31103"/>
    <cellStyle name="Note 2 9 2 2" xfId="31104"/>
    <cellStyle name="Note 2 9 3" xfId="31105"/>
    <cellStyle name="Note 2 9 4" xfId="31106"/>
    <cellStyle name="Note 2 9 5" xfId="31107"/>
    <cellStyle name="Note 2 9 6" xfId="31108"/>
    <cellStyle name="Note 20" xfId="31109"/>
    <cellStyle name="Note 20 2" xfId="31110"/>
    <cellStyle name="Note 20 2 2" xfId="31111"/>
    <cellStyle name="Note 20 2 2 2" xfId="31112"/>
    <cellStyle name="Note 20 2 3" xfId="31113"/>
    <cellStyle name="Note 20 2 4" xfId="31114"/>
    <cellStyle name="Note 20 2 5" xfId="31115"/>
    <cellStyle name="Note 20 2 6" xfId="31116"/>
    <cellStyle name="Note 20 3" xfId="31117"/>
    <cellStyle name="Note 20 3 2" xfId="31118"/>
    <cellStyle name="Note 20 3 2 2" xfId="31119"/>
    <cellStyle name="Note 20 3 3" xfId="31120"/>
    <cellStyle name="Note 20 3 4" xfId="31121"/>
    <cellStyle name="Note 20 3 5" xfId="31122"/>
    <cellStyle name="Note 20 3 6" xfId="31123"/>
    <cellStyle name="Note 20 4" xfId="31124"/>
    <cellStyle name="Note 20 4 2" xfId="31125"/>
    <cellStyle name="Note 20 5" xfId="31126"/>
    <cellStyle name="Note 20 6" xfId="31127"/>
    <cellStyle name="Note 20 7" xfId="31128"/>
    <cellStyle name="Note 20 8" xfId="31129"/>
    <cellStyle name="Note 21" xfId="31130"/>
    <cellStyle name="Note 21 2" xfId="31131"/>
    <cellStyle name="Note 21 2 2" xfId="31132"/>
    <cellStyle name="Note 21 2 2 2" xfId="31133"/>
    <cellStyle name="Note 21 2 3" xfId="31134"/>
    <cellStyle name="Note 21 2 4" xfId="31135"/>
    <cellStyle name="Note 21 2 5" xfId="31136"/>
    <cellStyle name="Note 21 2 6" xfId="31137"/>
    <cellStyle name="Note 21 3" xfId="31138"/>
    <cellStyle name="Note 21 3 2" xfId="31139"/>
    <cellStyle name="Note 21 3 2 2" xfId="31140"/>
    <cellStyle name="Note 21 3 3" xfId="31141"/>
    <cellStyle name="Note 21 3 4" xfId="31142"/>
    <cellStyle name="Note 21 3 5" xfId="31143"/>
    <cellStyle name="Note 21 3 6" xfId="31144"/>
    <cellStyle name="Note 21 4" xfId="31145"/>
    <cellStyle name="Note 21 4 2" xfId="31146"/>
    <cellStyle name="Note 21 5" xfId="31147"/>
    <cellStyle name="Note 21 6" xfId="31148"/>
    <cellStyle name="Note 21 7" xfId="31149"/>
    <cellStyle name="Note 21 8" xfId="31150"/>
    <cellStyle name="Note 22" xfId="31151"/>
    <cellStyle name="Note 22 2" xfId="31152"/>
    <cellStyle name="Note 22 2 2" xfId="31153"/>
    <cellStyle name="Note 22 2 2 2" xfId="31154"/>
    <cellStyle name="Note 22 2 3" xfId="31155"/>
    <cellStyle name="Note 22 2 4" xfId="31156"/>
    <cellStyle name="Note 22 2 5" xfId="31157"/>
    <cellStyle name="Note 22 2 6" xfId="31158"/>
    <cellStyle name="Note 22 3" xfId="31159"/>
    <cellStyle name="Note 22 3 2" xfId="31160"/>
    <cellStyle name="Note 22 3 2 2" xfId="31161"/>
    <cellStyle name="Note 22 3 3" xfId="31162"/>
    <cellStyle name="Note 22 3 4" xfId="31163"/>
    <cellStyle name="Note 22 3 5" xfId="31164"/>
    <cellStyle name="Note 22 3 6" xfId="31165"/>
    <cellStyle name="Note 22 4" xfId="31166"/>
    <cellStyle name="Note 22 4 2" xfId="31167"/>
    <cellStyle name="Note 22 5" xfId="31168"/>
    <cellStyle name="Note 22 6" xfId="31169"/>
    <cellStyle name="Note 22 7" xfId="31170"/>
    <cellStyle name="Note 22 8" xfId="31171"/>
    <cellStyle name="Note 23" xfId="31172"/>
    <cellStyle name="Note 23 2" xfId="31173"/>
    <cellStyle name="Note 23 2 2" xfId="31174"/>
    <cellStyle name="Note 23 2 2 2" xfId="31175"/>
    <cellStyle name="Note 23 2 3" xfId="31176"/>
    <cellStyle name="Note 23 2 4" xfId="31177"/>
    <cellStyle name="Note 23 2 5" xfId="31178"/>
    <cellStyle name="Note 23 2 6" xfId="31179"/>
    <cellStyle name="Note 23 3" xfId="31180"/>
    <cellStyle name="Note 23 3 2" xfId="31181"/>
    <cellStyle name="Note 23 3 2 2" xfId="31182"/>
    <cellStyle name="Note 23 3 3" xfId="31183"/>
    <cellStyle name="Note 23 3 4" xfId="31184"/>
    <cellStyle name="Note 23 3 5" xfId="31185"/>
    <cellStyle name="Note 23 3 6" xfId="31186"/>
    <cellStyle name="Note 23 4" xfId="31187"/>
    <cellStyle name="Note 23 4 2" xfId="31188"/>
    <cellStyle name="Note 23 5" xfId="31189"/>
    <cellStyle name="Note 23 6" xfId="31190"/>
    <cellStyle name="Note 23 7" xfId="31191"/>
    <cellStyle name="Note 23 8" xfId="31192"/>
    <cellStyle name="Note 24" xfId="31193"/>
    <cellStyle name="Note 24 2" xfId="31194"/>
    <cellStyle name="Note 24 2 2" xfId="31195"/>
    <cellStyle name="Note 24 2 2 2" xfId="31196"/>
    <cellStyle name="Note 24 2 3" xfId="31197"/>
    <cellStyle name="Note 24 2 4" xfId="31198"/>
    <cellStyle name="Note 24 2 5" xfId="31199"/>
    <cellStyle name="Note 24 2 6" xfId="31200"/>
    <cellStyle name="Note 24 3" xfId="31201"/>
    <cellStyle name="Note 24 3 2" xfId="31202"/>
    <cellStyle name="Note 24 4" xfId="31203"/>
    <cellStyle name="Note 24 5" xfId="31204"/>
    <cellStyle name="Note 24 6" xfId="31205"/>
    <cellStyle name="Note 24 7" xfId="31206"/>
    <cellStyle name="Note 25" xfId="31207"/>
    <cellStyle name="Note 25 2" xfId="31208"/>
    <cellStyle name="Note 25 2 2" xfId="31209"/>
    <cellStyle name="Note 25 2 2 2" xfId="31210"/>
    <cellStyle name="Note 25 2 3" xfId="31211"/>
    <cellStyle name="Note 25 2 4" xfId="31212"/>
    <cellStyle name="Note 25 2 5" xfId="31213"/>
    <cellStyle name="Note 25 2 6" xfId="31214"/>
    <cellStyle name="Note 25 3" xfId="31215"/>
    <cellStyle name="Note 25 3 2" xfId="31216"/>
    <cellStyle name="Note 25 4" xfId="31217"/>
    <cellStyle name="Note 25 5" xfId="31218"/>
    <cellStyle name="Note 25 6" xfId="31219"/>
    <cellStyle name="Note 25 7" xfId="31220"/>
    <cellStyle name="Note 26" xfId="31221"/>
    <cellStyle name="Note 26 2" xfId="31222"/>
    <cellStyle name="Note 26 2 2" xfId="31223"/>
    <cellStyle name="Note 26 2 2 2" xfId="31224"/>
    <cellStyle name="Note 26 2 3" xfId="31225"/>
    <cellStyle name="Note 26 2 4" xfId="31226"/>
    <cellStyle name="Note 26 2 5" xfId="31227"/>
    <cellStyle name="Note 26 2 6" xfId="31228"/>
    <cellStyle name="Note 26 3" xfId="31229"/>
    <cellStyle name="Note 26 3 2" xfId="31230"/>
    <cellStyle name="Note 26 3 2 2" xfId="31231"/>
    <cellStyle name="Note 26 3 3" xfId="31232"/>
    <cellStyle name="Note 26 3 4" xfId="31233"/>
    <cellStyle name="Note 26 3 5" xfId="31234"/>
    <cellStyle name="Note 26 3 6" xfId="31235"/>
    <cellStyle name="Note 26 4" xfId="31236"/>
    <cellStyle name="Note 26 4 2" xfId="31237"/>
    <cellStyle name="Note 26 5" xfId="31238"/>
    <cellStyle name="Note 26 6" xfId="31239"/>
    <cellStyle name="Note 26 7" xfId="31240"/>
    <cellStyle name="Note 26 8" xfId="31241"/>
    <cellStyle name="Note 27" xfId="31242"/>
    <cellStyle name="Note 27 2" xfId="31243"/>
    <cellStyle name="Note 27 2 2" xfId="31244"/>
    <cellStyle name="Note 27 2 2 2" xfId="31245"/>
    <cellStyle name="Note 27 2 3" xfId="31246"/>
    <cellStyle name="Note 27 2 4" xfId="31247"/>
    <cellStyle name="Note 27 2 5" xfId="31248"/>
    <cellStyle name="Note 27 2 6" xfId="31249"/>
    <cellStyle name="Note 27 3" xfId="31250"/>
    <cellStyle name="Note 27 3 2" xfId="31251"/>
    <cellStyle name="Note 27 3 2 2" xfId="31252"/>
    <cellStyle name="Note 27 3 3" xfId="31253"/>
    <cellStyle name="Note 27 3 4" xfId="31254"/>
    <cellStyle name="Note 27 3 5" xfId="31255"/>
    <cellStyle name="Note 27 3 6" xfId="31256"/>
    <cellStyle name="Note 27 4" xfId="31257"/>
    <cellStyle name="Note 27 5" xfId="31258"/>
    <cellStyle name="Note 27 5 2" xfId="31259"/>
    <cellStyle name="Note 27 6" xfId="31260"/>
    <cellStyle name="Note 27 7" xfId="31261"/>
    <cellStyle name="Note 27 8" xfId="31262"/>
    <cellStyle name="Note 27 9" xfId="31263"/>
    <cellStyle name="Note 28" xfId="31264"/>
    <cellStyle name="Note 28 2" xfId="31265"/>
    <cellStyle name="Note 28 2 2" xfId="31266"/>
    <cellStyle name="Note 28 2 2 2" xfId="31267"/>
    <cellStyle name="Note 28 2 3" xfId="31268"/>
    <cellStyle name="Note 28 2 4" xfId="31269"/>
    <cellStyle name="Note 28 2 5" xfId="31270"/>
    <cellStyle name="Note 28 2 6" xfId="31271"/>
    <cellStyle name="Note 28 3" xfId="31272"/>
    <cellStyle name="Note 28 3 2" xfId="31273"/>
    <cellStyle name="Note 28 3 2 2" xfId="31274"/>
    <cellStyle name="Note 28 3 3" xfId="31275"/>
    <cellStyle name="Note 28 3 4" xfId="31276"/>
    <cellStyle name="Note 28 3 5" xfId="31277"/>
    <cellStyle name="Note 28 3 6" xfId="31278"/>
    <cellStyle name="Note 28 4" xfId="31279"/>
    <cellStyle name="Note 28 4 2" xfId="31280"/>
    <cellStyle name="Note 28 5" xfId="31281"/>
    <cellStyle name="Note 28 6" xfId="31282"/>
    <cellStyle name="Note 28 7" xfId="31283"/>
    <cellStyle name="Note 28 8" xfId="31284"/>
    <cellStyle name="Note 29" xfId="31285"/>
    <cellStyle name="Note 29 10" xfId="31286"/>
    <cellStyle name="Note 29 2" xfId="31287"/>
    <cellStyle name="Note 29 2 2" xfId="31288"/>
    <cellStyle name="Note 29 2 2 2" xfId="31289"/>
    <cellStyle name="Note 29 2 3" xfId="31290"/>
    <cellStyle name="Note 29 2 4" xfId="31291"/>
    <cellStyle name="Note 29 2 5" xfId="31292"/>
    <cellStyle name="Note 29 2 6" xfId="31293"/>
    <cellStyle name="Note 29 3" xfId="31294"/>
    <cellStyle name="Note 29 3 2" xfId="31295"/>
    <cellStyle name="Note 29 3 2 2" xfId="31296"/>
    <cellStyle name="Note 29 3 2 2 2" xfId="31297"/>
    <cellStyle name="Note 29 3 2 2 2 2" xfId="31298"/>
    <cellStyle name="Note 29 3 2 2 2 2 2" xfId="31299"/>
    <cellStyle name="Note 29 3 2 2 2 3" xfId="31300"/>
    <cellStyle name="Note 29 3 2 2 3" xfId="31301"/>
    <cellStyle name="Note 29 3 2 2 3 2" xfId="31302"/>
    <cellStyle name="Note 29 3 2 2 4" xfId="31303"/>
    <cellStyle name="Note 29 3 2 3" xfId="31304"/>
    <cellStyle name="Note 29 3 2 3 2" xfId="31305"/>
    <cellStyle name="Note 29 3 2 3 2 2" xfId="31306"/>
    <cellStyle name="Note 29 3 2 3 2 2 2" xfId="31307"/>
    <cellStyle name="Note 29 3 2 3 2 3" xfId="31308"/>
    <cellStyle name="Note 29 3 2 3 3" xfId="31309"/>
    <cellStyle name="Note 29 3 2 3 3 2" xfId="31310"/>
    <cellStyle name="Note 29 3 2 3 4" xfId="31311"/>
    <cellStyle name="Note 29 3 2 4" xfId="31312"/>
    <cellStyle name="Note 29 3 2 4 2" xfId="31313"/>
    <cellStyle name="Note 29 3 2 4 2 2" xfId="31314"/>
    <cellStyle name="Note 29 3 2 4 3" xfId="31315"/>
    <cellStyle name="Note 29 3 2 5" xfId="31316"/>
    <cellStyle name="Note 29 3 2 5 2" xfId="31317"/>
    <cellStyle name="Note 29 3 2 6" xfId="31318"/>
    <cellStyle name="Note 29 3 3" xfId="31319"/>
    <cellStyle name="Note 29 3 3 2" xfId="31320"/>
    <cellStyle name="Note 29 3 3 2 2" xfId="31321"/>
    <cellStyle name="Note 29 3 3 2 2 2" xfId="31322"/>
    <cellStyle name="Note 29 3 3 2 2 2 2" xfId="31323"/>
    <cellStyle name="Note 29 3 3 2 2 3" xfId="31324"/>
    <cellStyle name="Note 29 3 3 2 3" xfId="31325"/>
    <cellStyle name="Note 29 3 3 2 3 2" xfId="31326"/>
    <cellStyle name="Note 29 3 3 2 4" xfId="31327"/>
    <cellStyle name="Note 29 3 3 3" xfId="31328"/>
    <cellStyle name="Note 29 3 3 3 2" xfId="31329"/>
    <cellStyle name="Note 29 3 3 3 2 2" xfId="31330"/>
    <cellStyle name="Note 29 3 3 3 2 2 2" xfId="31331"/>
    <cellStyle name="Note 29 3 3 3 2 3" xfId="31332"/>
    <cellStyle name="Note 29 3 3 3 3" xfId="31333"/>
    <cellStyle name="Note 29 3 3 3 3 2" xfId="31334"/>
    <cellStyle name="Note 29 3 3 3 4" xfId="31335"/>
    <cellStyle name="Note 29 3 3 4" xfId="31336"/>
    <cellStyle name="Note 29 3 3 4 2" xfId="31337"/>
    <cellStyle name="Note 29 3 3 4 2 2" xfId="31338"/>
    <cellStyle name="Note 29 3 3 4 3" xfId="31339"/>
    <cellStyle name="Note 29 3 3 5" xfId="31340"/>
    <cellStyle name="Note 29 3 3 5 2" xfId="31341"/>
    <cellStyle name="Note 29 3 3 6" xfId="31342"/>
    <cellStyle name="Note 29 3 4" xfId="31343"/>
    <cellStyle name="Note 29 3 4 2" xfId="31344"/>
    <cellStyle name="Note 29 3 4 2 2" xfId="31345"/>
    <cellStyle name="Note 29 3 4 2 2 2" xfId="31346"/>
    <cellStyle name="Note 29 3 4 2 2 2 2" xfId="31347"/>
    <cellStyle name="Note 29 3 4 2 2 3" xfId="31348"/>
    <cellStyle name="Note 29 3 4 2 3" xfId="31349"/>
    <cellStyle name="Note 29 3 4 2 3 2" xfId="31350"/>
    <cellStyle name="Note 29 3 4 2 4" xfId="31351"/>
    <cellStyle name="Note 29 3 4 3" xfId="31352"/>
    <cellStyle name="Note 29 3 4 3 2" xfId="31353"/>
    <cellStyle name="Note 29 3 4 3 2 2" xfId="31354"/>
    <cellStyle name="Note 29 3 4 3 2 2 2" xfId="31355"/>
    <cellStyle name="Note 29 3 4 3 2 3" xfId="31356"/>
    <cellStyle name="Note 29 3 4 3 3" xfId="31357"/>
    <cellStyle name="Note 29 3 4 3 3 2" xfId="31358"/>
    <cellStyle name="Note 29 3 4 3 4" xfId="31359"/>
    <cellStyle name="Note 29 3 4 4" xfId="31360"/>
    <cellStyle name="Note 29 3 4 4 2" xfId="31361"/>
    <cellStyle name="Note 29 3 4 4 2 2" xfId="31362"/>
    <cellStyle name="Note 29 3 4 4 3" xfId="31363"/>
    <cellStyle name="Note 29 3 4 5" xfId="31364"/>
    <cellStyle name="Note 29 3 4 5 2" xfId="31365"/>
    <cellStyle name="Note 29 3 4 6" xfId="31366"/>
    <cellStyle name="Note 29 3 5" xfId="31367"/>
    <cellStyle name="Note 29 3 5 2" xfId="31368"/>
    <cellStyle name="Note 29 3 5 2 2" xfId="31369"/>
    <cellStyle name="Note 29 3 5 2 2 2" xfId="31370"/>
    <cellStyle name="Note 29 3 5 2 3" xfId="31371"/>
    <cellStyle name="Note 29 3 5 3" xfId="31372"/>
    <cellStyle name="Note 29 3 5 3 2" xfId="31373"/>
    <cellStyle name="Note 29 3 5 4" xfId="31374"/>
    <cellStyle name="Note 29 3 6" xfId="31375"/>
    <cellStyle name="Note 29 3 6 2" xfId="31376"/>
    <cellStyle name="Note 29 3 6 2 2" xfId="31377"/>
    <cellStyle name="Note 29 3 6 2 2 2" xfId="31378"/>
    <cellStyle name="Note 29 3 6 2 3" xfId="31379"/>
    <cellStyle name="Note 29 3 6 3" xfId="31380"/>
    <cellStyle name="Note 29 3 6 3 2" xfId="31381"/>
    <cellStyle name="Note 29 3 6 4" xfId="31382"/>
    <cellStyle name="Note 29 3 7" xfId="31383"/>
    <cellStyle name="Note 29 3 7 2" xfId="31384"/>
    <cellStyle name="Note 29 3 7 2 2" xfId="31385"/>
    <cellStyle name="Note 29 3 7 3" xfId="31386"/>
    <cellStyle name="Note 29 3 8" xfId="31387"/>
    <cellStyle name="Note 29 3 8 2" xfId="31388"/>
    <cellStyle name="Note 29 3 9" xfId="31389"/>
    <cellStyle name="Note 29 4" xfId="31390"/>
    <cellStyle name="Note 29 4 2" xfId="31391"/>
    <cellStyle name="Note 29 4 2 2" xfId="31392"/>
    <cellStyle name="Note 29 4 2 2 2" xfId="31393"/>
    <cellStyle name="Note 29 4 2 2 2 2" xfId="31394"/>
    <cellStyle name="Note 29 4 2 2 2 2 2" xfId="31395"/>
    <cellStyle name="Note 29 4 2 2 2 3" xfId="31396"/>
    <cellStyle name="Note 29 4 2 2 3" xfId="31397"/>
    <cellStyle name="Note 29 4 2 2 3 2" xfId="31398"/>
    <cellStyle name="Note 29 4 2 2 4" xfId="31399"/>
    <cellStyle name="Note 29 4 2 3" xfId="31400"/>
    <cellStyle name="Note 29 4 2 3 2" xfId="31401"/>
    <cellStyle name="Note 29 4 2 3 2 2" xfId="31402"/>
    <cellStyle name="Note 29 4 2 3 2 2 2" xfId="31403"/>
    <cellStyle name="Note 29 4 2 3 2 3" xfId="31404"/>
    <cellStyle name="Note 29 4 2 3 3" xfId="31405"/>
    <cellStyle name="Note 29 4 2 3 3 2" xfId="31406"/>
    <cellStyle name="Note 29 4 2 3 4" xfId="31407"/>
    <cellStyle name="Note 29 4 2 4" xfId="31408"/>
    <cellStyle name="Note 29 4 2 4 2" xfId="31409"/>
    <cellStyle name="Note 29 4 2 4 2 2" xfId="31410"/>
    <cellStyle name="Note 29 4 2 4 3" xfId="31411"/>
    <cellStyle name="Note 29 4 2 5" xfId="31412"/>
    <cellStyle name="Note 29 4 2 5 2" xfId="31413"/>
    <cellStyle name="Note 29 4 2 6" xfId="31414"/>
    <cellStyle name="Note 29 4 3" xfId="31415"/>
    <cellStyle name="Note 29 4 3 2" xfId="31416"/>
    <cellStyle name="Note 29 4 3 2 2" xfId="31417"/>
    <cellStyle name="Note 29 4 3 2 2 2" xfId="31418"/>
    <cellStyle name="Note 29 4 3 2 2 2 2" xfId="31419"/>
    <cellStyle name="Note 29 4 3 2 2 3" xfId="31420"/>
    <cellStyle name="Note 29 4 3 2 3" xfId="31421"/>
    <cellStyle name="Note 29 4 3 2 3 2" xfId="31422"/>
    <cellStyle name="Note 29 4 3 2 4" xfId="31423"/>
    <cellStyle name="Note 29 4 3 3" xfId="31424"/>
    <cellStyle name="Note 29 4 3 3 2" xfId="31425"/>
    <cellStyle name="Note 29 4 3 3 2 2" xfId="31426"/>
    <cellStyle name="Note 29 4 3 3 2 2 2" xfId="31427"/>
    <cellStyle name="Note 29 4 3 3 2 3" xfId="31428"/>
    <cellStyle name="Note 29 4 3 3 3" xfId="31429"/>
    <cellStyle name="Note 29 4 3 3 3 2" xfId="31430"/>
    <cellStyle name="Note 29 4 3 3 4" xfId="31431"/>
    <cellStyle name="Note 29 4 3 4" xfId="31432"/>
    <cellStyle name="Note 29 4 3 4 2" xfId="31433"/>
    <cellStyle name="Note 29 4 3 4 2 2" xfId="31434"/>
    <cellStyle name="Note 29 4 3 4 3" xfId="31435"/>
    <cellStyle name="Note 29 4 3 5" xfId="31436"/>
    <cellStyle name="Note 29 4 3 5 2" xfId="31437"/>
    <cellStyle name="Note 29 4 3 6" xfId="31438"/>
    <cellStyle name="Note 29 4 4" xfId="31439"/>
    <cellStyle name="Note 29 4 4 2" xfId="31440"/>
    <cellStyle name="Note 29 4 4 2 2" xfId="31441"/>
    <cellStyle name="Note 29 4 4 2 2 2" xfId="31442"/>
    <cellStyle name="Note 29 4 4 2 2 2 2" xfId="31443"/>
    <cellStyle name="Note 29 4 4 2 2 3" xfId="31444"/>
    <cellStyle name="Note 29 4 4 2 3" xfId="31445"/>
    <cellStyle name="Note 29 4 4 2 3 2" xfId="31446"/>
    <cellStyle name="Note 29 4 4 2 4" xfId="31447"/>
    <cellStyle name="Note 29 4 4 3" xfId="31448"/>
    <cellStyle name="Note 29 4 4 3 2" xfId="31449"/>
    <cellStyle name="Note 29 4 4 3 2 2" xfId="31450"/>
    <cellStyle name="Note 29 4 4 3 2 2 2" xfId="31451"/>
    <cellStyle name="Note 29 4 4 3 2 3" xfId="31452"/>
    <cellStyle name="Note 29 4 4 3 3" xfId="31453"/>
    <cellStyle name="Note 29 4 4 3 3 2" xfId="31454"/>
    <cellStyle name="Note 29 4 4 3 4" xfId="31455"/>
    <cellStyle name="Note 29 4 4 4" xfId="31456"/>
    <cellStyle name="Note 29 4 4 4 2" xfId="31457"/>
    <cellStyle name="Note 29 4 4 4 2 2" xfId="31458"/>
    <cellStyle name="Note 29 4 4 4 3" xfId="31459"/>
    <cellStyle name="Note 29 4 4 5" xfId="31460"/>
    <cellStyle name="Note 29 4 4 5 2" xfId="31461"/>
    <cellStyle name="Note 29 4 4 6" xfId="31462"/>
    <cellStyle name="Note 29 4 5" xfId="31463"/>
    <cellStyle name="Note 29 4 5 2" xfId="31464"/>
    <cellStyle name="Note 29 4 5 2 2" xfId="31465"/>
    <cellStyle name="Note 29 4 5 2 2 2" xfId="31466"/>
    <cellStyle name="Note 29 4 5 2 3" xfId="31467"/>
    <cellStyle name="Note 29 4 5 3" xfId="31468"/>
    <cellStyle name="Note 29 4 5 3 2" xfId="31469"/>
    <cellStyle name="Note 29 4 5 4" xfId="31470"/>
    <cellStyle name="Note 29 4 6" xfId="31471"/>
    <cellStyle name="Note 29 4 6 2" xfId="31472"/>
    <cellStyle name="Note 29 4 6 2 2" xfId="31473"/>
    <cellStyle name="Note 29 4 6 2 2 2" xfId="31474"/>
    <cellStyle name="Note 29 4 6 2 3" xfId="31475"/>
    <cellStyle name="Note 29 4 6 3" xfId="31476"/>
    <cellStyle name="Note 29 4 6 3 2" xfId="31477"/>
    <cellStyle name="Note 29 4 6 4" xfId="31478"/>
    <cellStyle name="Note 29 4 7" xfId="31479"/>
    <cellStyle name="Note 29 4 7 2" xfId="31480"/>
    <cellStyle name="Note 29 4 7 2 2" xfId="31481"/>
    <cellStyle name="Note 29 4 7 3" xfId="31482"/>
    <cellStyle name="Note 29 4 8" xfId="31483"/>
    <cellStyle name="Note 29 4 8 2" xfId="31484"/>
    <cellStyle name="Note 29 4 9" xfId="31485"/>
    <cellStyle name="Note 29 5" xfId="31486"/>
    <cellStyle name="Note 29 6" xfId="31487"/>
    <cellStyle name="Note 29 6 2" xfId="31488"/>
    <cellStyle name="Note 29 7" xfId="31489"/>
    <cellStyle name="Note 29 8" xfId="31490"/>
    <cellStyle name="Note 29 9" xfId="31491"/>
    <cellStyle name="Note 3" xfId="31492"/>
    <cellStyle name="Note 3 10" xfId="31493"/>
    <cellStyle name="Note 3 10 2" xfId="31494"/>
    <cellStyle name="Note 3 10 2 2" xfId="31495"/>
    <cellStyle name="Note 3 10 3" xfId="31496"/>
    <cellStyle name="Note 3 10 4" xfId="31497"/>
    <cellStyle name="Note 3 10 5" xfId="31498"/>
    <cellStyle name="Note 3 10 6" xfId="31499"/>
    <cellStyle name="Note 3 11" xfId="31500"/>
    <cellStyle name="Note 3 11 2" xfId="31501"/>
    <cellStyle name="Note 3 11 2 2" xfId="31502"/>
    <cellStyle name="Note 3 11 3" xfId="31503"/>
    <cellStyle name="Note 3 11 4" xfId="31504"/>
    <cellStyle name="Note 3 11 5" xfId="31505"/>
    <cellStyle name="Note 3 11 6" xfId="31506"/>
    <cellStyle name="Note 3 12" xfId="31507"/>
    <cellStyle name="Note 3 12 2" xfId="31508"/>
    <cellStyle name="Note 3 12 2 2" xfId="31509"/>
    <cellStyle name="Note 3 12 2 2 2" xfId="31510"/>
    <cellStyle name="Note 3 12 2 3" xfId="31511"/>
    <cellStyle name="Note 3 12 2 4" xfId="31512"/>
    <cellStyle name="Note 3 12 2 5" xfId="31513"/>
    <cellStyle name="Note 3 12 2 6" xfId="31514"/>
    <cellStyle name="Note 3 12 3" xfId="31515"/>
    <cellStyle name="Note 3 12 4" xfId="31516"/>
    <cellStyle name="Note 3 12 4 2" xfId="31517"/>
    <cellStyle name="Note 3 12 5" xfId="31518"/>
    <cellStyle name="Note 3 12 6" xfId="31519"/>
    <cellStyle name="Note 3 12 7" xfId="31520"/>
    <cellStyle name="Note 3 12 8" xfId="31521"/>
    <cellStyle name="Note 3 13" xfId="31522"/>
    <cellStyle name="Note 3 13 2" xfId="31523"/>
    <cellStyle name="Note 3 13 2 2" xfId="31524"/>
    <cellStyle name="Note 3 13 2 2 2" xfId="31525"/>
    <cellStyle name="Note 3 13 2 3" xfId="31526"/>
    <cellStyle name="Note 3 13 2 4" xfId="31527"/>
    <cellStyle name="Note 3 13 2 5" xfId="31528"/>
    <cellStyle name="Note 3 13 2 6" xfId="31529"/>
    <cellStyle name="Note 3 13 3" xfId="31530"/>
    <cellStyle name="Note 3 13 4" xfId="31531"/>
    <cellStyle name="Note 3 13 4 2" xfId="31532"/>
    <cellStyle name="Note 3 13 5" xfId="31533"/>
    <cellStyle name="Note 3 13 6" xfId="31534"/>
    <cellStyle name="Note 3 13 7" xfId="31535"/>
    <cellStyle name="Note 3 13 8" xfId="31536"/>
    <cellStyle name="Note 3 14" xfId="31537"/>
    <cellStyle name="Note 3 14 2" xfId="31538"/>
    <cellStyle name="Note 3 14 2 2" xfId="31539"/>
    <cellStyle name="Note 3 14 2 2 2" xfId="31540"/>
    <cellStyle name="Note 3 14 2 3" xfId="31541"/>
    <cellStyle name="Note 3 14 2 4" xfId="31542"/>
    <cellStyle name="Note 3 14 2 5" xfId="31543"/>
    <cellStyle name="Note 3 14 2 6" xfId="31544"/>
    <cellStyle name="Note 3 14 3" xfId="31545"/>
    <cellStyle name="Note 3 14 4" xfId="31546"/>
    <cellStyle name="Note 3 14 4 2" xfId="31547"/>
    <cellStyle name="Note 3 14 5" xfId="31548"/>
    <cellStyle name="Note 3 14 6" xfId="31549"/>
    <cellStyle name="Note 3 14 7" xfId="31550"/>
    <cellStyle name="Note 3 14 8" xfId="31551"/>
    <cellStyle name="Note 3 15" xfId="31552"/>
    <cellStyle name="Note 3 15 2" xfId="31553"/>
    <cellStyle name="Note 3 15 2 2" xfId="31554"/>
    <cellStyle name="Note 3 15 2 2 2" xfId="31555"/>
    <cellStyle name="Note 3 15 2 3" xfId="31556"/>
    <cellStyle name="Note 3 15 2 4" xfId="31557"/>
    <cellStyle name="Note 3 15 2 5" xfId="31558"/>
    <cellStyle name="Note 3 15 2 6" xfId="31559"/>
    <cellStyle name="Note 3 15 3" xfId="31560"/>
    <cellStyle name="Note 3 15 4" xfId="31561"/>
    <cellStyle name="Note 3 15 4 2" xfId="31562"/>
    <cellStyle name="Note 3 15 5" xfId="31563"/>
    <cellStyle name="Note 3 15 6" xfId="31564"/>
    <cellStyle name="Note 3 15 7" xfId="31565"/>
    <cellStyle name="Note 3 15 8" xfId="31566"/>
    <cellStyle name="Note 3 16" xfId="31567"/>
    <cellStyle name="Note 3 16 2" xfId="31568"/>
    <cellStyle name="Note 3 16 2 2" xfId="31569"/>
    <cellStyle name="Note 3 16 2 2 2" xfId="31570"/>
    <cellStyle name="Note 3 16 2 3" xfId="31571"/>
    <cellStyle name="Note 3 16 2 4" xfId="31572"/>
    <cellStyle name="Note 3 16 2 5" xfId="31573"/>
    <cellStyle name="Note 3 16 2 6" xfId="31574"/>
    <cellStyle name="Note 3 16 3" xfId="31575"/>
    <cellStyle name="Note 3 16 4" xfId="31576"/>
    <cellStyle name="Note 3 16 4 2" xfId="31577"/>
    <cellStyle name="Note 3 16 5" xfId="31578"/>
    <cellStyle name="Note 3 16 6" xfId="31579"/>
    <cellStyle name="Note 3 16 7" xfId="31580"/>
    <cellStyle name="Note 3 16 8" xfId="31581"/>
    <cellStyle name="Note 3 17" xfId="31582"/>
    <cellStyle name="Note 3 17 2" xfId="31583"/>
    <cellStyle name="Note 3 17 2 2" xfId="31584"/>
    <cellStyle name="Note 3 17 2 2 2" xfId="31585"/>
    <cellStyle name="Note 3 17 2 3" xfId="31586"/>
    <cellStyle name="Note 3 17 2 4" xfId="31587"/>
    <cellStyle name="Note 3 17 2 5" xfId="31588"/>
    <cellStyle name="Note 3 17 2 6" xfId="31589"/>
    <cellStyle name="Note 3 17 3" xfId="31590"/>
    <cellStyle name="Note 3 17 4" xfId="31591"/>
    <cellStyle name="Note 3 17 4 2" xfId="31592"/>
    <cellStyle name="Note 3 17 5" xfId="31593"/>
    <cellStyle name="Note 3 17 6" xfId="31594"/>
    <cellStyle name="Note 3 17 7" xfId="31595"/>
    <cellStyle name="Note 3 17 8" xfId="31596"/>
    <cellStyle name="Note 3 18" xfId="31597"/>
    <cellStyle name="Note 3 18 2" xfId="31598"/>
    <cellStyle name="Note 3 18 2 2" xfId="31599"/>
    <cellStyle name="Note 3 18 2 2 2" xfId="31600"/>
    <cellStyle name="Note 3 18 2 3" xfId="31601"/>
    <cellStyle name="Note 3 18 2 4" xfId="31602"/>
    <cellStyle name="Note 3 18 2 5" xfId="31603"/>
    <cellStyle name="Note 3 18 2 6" xfId="31604"/>
    <cellStyle name="Note 3 18 3" xfId="31605"/>
    <cellStyle name="Note 3 18 4" xfId="31606"/>
    <cellStyle name="Note 3 18 4 2" xfId="31607"/>
    <cellStyle name="Note 3 18 5" xfId="31608"/>
    <cellStyle name="Note 3 18 6" xfId="31609"/>
    <cellStyle name="Note 3 18 7" xfId="31610"/>
    <cellStyle name="Note 3 18 8" xfId="31611"/>
    <cellStyle name="Note 3 19" xfId="31612"/>
    <cellStyle name="Note 3 19 2" xfId="31613"/>
    <cellStyle name="Note 3 19 2 2" xfId="31614"/>
    <cellStyle name="Note 3 19 2 2 2" xfId="31615"/>
    <cellStyle name="Note 3 19 2 3" xfId="31616"/>
    <cellStyle name="Note 3 19 2 4" xfId="31617"/>
    <cellStyle name="Note 3 19 2 5" xfId="31618"/>
    <cellStyle name="Note 3 19 2 6" xfId="31619"/>
    <cellStyle name="Note 3 19 3" xfId="31620"/>
    <cellStyle name="Note 3 19 4" xfId="31621"/>
    <cellStyle name="Note 3 19 4 2" xfId="31622"/>
    <cellStyle name="Note 3 19 5" xfId="31623"/>
    <cellStyle name="Note 3 19 6" xfId="31624"/>
    <cellStyle name="Note 3 19 7" xfId="31625"/>
    <cellStyle name="Note 3 19 8" xfId="31626"/>
    <cellStyle name="Note 3 2" xfId="31627"/>
    <cellStyle name="Note 3 2 2" xfId="31628"/>
    <cellStyle name="Note 3 2 2 2" xfId="31629"/>
    <cellStyle name="Note 3 2 2 2 2" xfId="31630"/>
    <cellStyle name="Note 3 2 2 3" xfId="31631"/>
    <cellStyle name="Note 3 2 2 4" xfId="31632"/>
    <cellStyle name="Note 3 2 2 5" xfId="31633"/>
    <cellStyle name="Note 3 2 2 6" xfId="31634"/>
    <cellStyle name="Note 3 2 3" xfId="31635"/>
    <cellStyle name="Note 3 2 4" xfId="31636"/>
    <cellStyle name="Note 3 2 4 2" xfId="31637"/>
    <cellStyle name="Note 3 2 5" xfId="31638"/>
    <cellStyle name="Note 3 2 6" xfId="31639"/>
    <cellStyle name="Note 3 2 7" xfId="31640"/>
    <cellStyle name="Note 3 2 8" xfId="31641"/>
    <cellStyle name="Note 3 20" xfId="31642"/>
    <cellStyle name="Note 3 20 2" xfId="31643"/>
    <cellStyle name="Note 3 20 2 2" xfId="31644"/>
    <cellStyle name="Note 3 20 2 2 2" xfId="31645"/>
    <cellStyle name="Note 3 20 2 3" xfId="31646"/>
    <cellStyle name="Note 3 20 2 4" xfId="31647"/>
    <cellStyle name="Note 3 20 2 5" xfId="31648"/>
    <cellStyle name="Note 3 20 2 6" xfId="31649"/>
    <cellStyle name="Note 3 20 3" xfId="31650"/>
    <cellStyle name="Note 3 20 4" xfId="31651"/>
    <cellStyle name="Note 3 20 4 2" xfId="31652"/>
    <cellStyle name="Note 3 20 5" xfId="31653"/>
    <cellStyle name="Note 3 20 6" xfId="31654"/>
    <cellStyle name="Note 3 20 7" xfId="31655"/>
    <cellStyle name="Note 3 20 8" xfId="31656"/>
    <cellStyle name="Note 3 21" xfId="31657"/>
    <cellStyle name="Note 3 21 2" xfId="31658"/>
    <cellStyle name="Note 3 21 2 2" xfId="31659"/>
    <cellStyle name="Note 3 21 2 2 2" xfId="31660"/>
    <cellStyle name="Note 3 21 2 3" xfId="31661"/>
    <cellStyle name="Note 3 21 2 4" xfId="31662"/>
    <cellStyle name="Note 3 21 2 5" xfId="31663"/>
    <cellStyle name="Note 3 21 2 6" xfId="31664"/>
    <cellStyle name="Note 3 21 3" xfId="31665"/>
    <cellStyle name="Note 3 21 4" xfId="31666"/>
    <cellStyle name="Note 3 21 4 2" xfId="31667"/>
    <cellStyle name="Note 3 21 5" xfId="31668"/>
    <cellStyle name="Note 3 21 6" xfId="31669"/>
    <cellStyle name="Note 3 21 7" xfId="31670"/>
    <cellStyle name="Note 3 21 8" xfId="31671"/>
    <cellStyle name="Note 3 22" xfId="31672"/>
    <cellStyle name="Note 3 22 2" xfId="31673"/>
    <cellStyle name="Note 3 22 2 2" xfId="31674"/>
    <cellStyle name="Note 3 22 2 2 2" xfId="31675"/>
    <cellStyle name="Note 3 22 2 3" xfId="31676"/>
    <cellStyle name="Note 3 22 2 4" xfId="31677"/>
    <cellStyle name="Note 3 22 2 5" xfId="31678"/>
    <cellStyle name="Note 3 22 2 6" xfId="31679"/>
    <cellStyle name="Note 3 22 3" xfId="31680"/>
    <cellStyle name="Note 3 22 4" xfId="31681"/>
    <cellStyle name="Note 3 22 4 2" xfId="31682"/>
    <cellStyle name="Note 3 22 5" xfId="31683"/>
    <cellStyle name="Note 3 22 6" xfId="31684"/>
    <cellStyle name="Note 3 22 7" xfId="31685"/>
    <cellStyle name="Note 3 22 8" xfId="31686"/>
    <cellStyle name="Note 3 23" xfId="31687"/>
    <cellStyle name="Note 3 23 2" xfId="31688"/>
    <cellStyle name="Note 3 23 2 2" xfId="31689"/>
    <cellStyle name="Note 3 23 2 2 2" xfId="31690"/>
    <cellStyle name="Note 3 23 2 3" xfId="31691"/>
    <cellStyle name="Note 3 23 2 4" xfId="31692"/>
    <cellStyle name="Note 3 23 2 5" xfId="31693"/>
    <cellStyle name="Note 3 23 2 6" xfId="31694"/>
    <cellStyle name="Note 3 23 3" xfId="31695"/>
    <cellStyle name="Note 3 23 4" xfId="31696"/>
    <cellStyle name="Note 3 23 4 2" xfId="31697"/>
    <cellStyle name="Note 3 23 5" xfId="31698"/>
    <cellStyle name="Note 3 23 6" xfId="31699"/>
    <cellStyle name="Note 3 23 7" xfId="31700"/>
    <cellStyle name="Note 3 23 8" xfId="31701"/>
    <cellStyle name="Note 3 24" xfId="31702"/>
    <cellStyle name="Note 3 24 2" xfId="31703"/>
    <cellStyle name="Note 3 24 2 2" xfId="31704"/>
    <cellStyle name="Note 3 24 2 2 2" xfId="31705"/>
    <cellStyle name="Note 3 24 2 3" xfId="31706"/>
    <cellStyle name="Note 3 24 2 4" xfId="31707"/>
    <cellStyle name="Note 3 24 2 5" xfId="31708"/>
    <cellStyle name="Note 3 24 2 6" xfId="31709"/>
    <cellStyle name="Note 3 24 3" xfId="31710"/>
    <cellStyle name="Note 3 24 4" xfId="31711"/>
    <cellStyle name="Note 3 24 4 2" xfId="31712"/>
    <cellStyle name="Note 3 24 5" xfId="31713"/>
    <cellStyle name="Note 3 24 6" xfId="31714"/>
    <cellStyle name="Note 3 24 7" xfId="31715"/>
    <cellStyle name="Note 3 24 8" xfId="31716"/>
    <cellStyle name="Note 3 25" xfId="31717"/>
    <cellStyle name="Note 3 25 2" xfId="31718"/>
    <cellStyle name="Note 3 25 2 2" xfId="31719"/>
    <cellStyle name="Note 3 25 2 2 2" xfId="31720"/>
    <cellStyle name="Note 3 25 2 3" xfId="31721"/>
    <cellStyle name="Note 3 25 2 4" xfId="31722"/>
    <cellStyle name="Note 3 25 2 5" xfId="31723"/>
    <cellStyle name="Note 3 25 2 6" xfId="31724"/>
    <cellStyle name="Note 3 25 3" xfId="31725"/>
    <cellStyle name="Note 3 25 4" xfId="31726"/>
    <cellStyle name="Note 3 25 4 2" xfId="31727"/>
    <cellStyle name="Note 3 25 5" xfId="31728"/>
    <cellStyle name="Note 3 25 6" xfId="31729"/>
    <cellStyle name="Note 3 25 7" xfId="31730"/>
    <cellStyle name="Note 3 25 8" xfId="31731"/>
    <cellStyle name="Note 3 26" xfId="31732"/>
    <cellStyle name="Note 3 26 2" xfId="31733"/>
    <cellStyle name="Note 3 26 2 2" xfId="31734"/>
    <cellStyle name="Note 3 26 2 2 2" xfId="31735"/>
    <cellStyle name="Note 3 26 2 3" xfId="31736"/>
    <cellStyle name="Note 3 26 2 4" xfId="31737"/>
    <cellStyle name="Note 3 26 2 5" xfId="31738"/>
    <cellStyle name="Note 3 26 2 6" xfId="31739"/>
    <cellStyle name="Note 3 26 3" xfId="31740"/>
    <cellStyle name="Note 3 26 4" xfId="31741"/>
    <cellStyle name="Note 3 26 4 2" xfId="31742"/>
    <cellStyle name="Note 3 26 5" xfId="31743"/>
    <cellStyle name="Note 3 26 6" xfId="31744"/>
    <cellStyle name="Note 3 26 7" xfId="31745"/>
    <cellStyle name="Note 3 26 8" xfId="31746"/>
    <cellStyle name="Note 3 27" xfId="31747"/>
    <cellStyle name="Note 3 27 2" xfId="31748"/>
    <cellStyle name="Note 3 27 2 2" xfId="31749"/>
    <cellStyle name="Note 3 27 2 2 2" xfId="31750"/>
    <cellStyle name="Note 3 27 2 3" xfId="31751"/>
    <cellStyle name="Note 3 27 2 4" xfId="31752"/>
    <cellStyle name="Note 3 27 2 5" xfId="31753"/>
    <cellStyle name="Note 3 27 2 6" xfId="31754"/>
    <cellStyle name="Note 3 27 3" xfId="31755"/>
    <cellStyle name="Note 3 27 4" xfId="31756"/>
    <cellStyle name="Note 3 27 4 2" xfId="31757"/>
    <cellStyle name="Note 3 27 5" xfId="31758"/>
    <cellStyle name="Note 3 27 6" xfId="31759"/>
    <cellStyle name="Note 3 27 7" xfId="31760"/>
    <cellStyle name="Note 3 27 8" xfId="31761"/>
    <cellStyle name="Note 3 28" xfId="31762"/>
    <cellStyle name="Note 3 28 2" xfId="31763"/>
    <cellStyle name="Note 3 28 2 2" xfId="31764"/>
    <cellStyle name="Note 3 28 2 2 2" xfId="31765"/>
    <cellStyle name="Note 3 28 2 3" xfId="31766"/>
    <cellStyle name="Note 3 28 2 4" xfId="31767"/>
    <cellStyle name="Note 3 28 2 5" xfId="31768"/>
    <cellStyle name="Note 3 28 2 6" xfId="31769"/>
    <cellStyle name="Note 3 28 3" xfId="31770"/>
    <cellStyle name="Note 3 28 4" xfId="31771"/>
    <cellStyle name="Note 3 28 4 2" xfId="31772"/>
    <cellStyle name="Note 3 28 5" xfId="31773"/>
    <cellStyle name="Note 3 28 6" xfId="31774"/>
    <cellStyle name="Note 3 28 7" xfId="31775"/>
    <cellStyle name="Note 3 28 8" xfId="31776"/>
    <cellStyle name="Note 3 29" xfId="31777"/>
    <cellStyle name="Note 3 29 2" xfId="31778"/>
    <cellStyle name="Note 3 29 2 2" xfId="31779"/>
    <cellStyle name="Note 3 29 2 2 2" xfId="31780"/>
    <cellStyle name="Note 3 29 2 3" xfId="31781"/>
    <cellStyle name="Note 3 29 2 4" xfId="31782"/>
    <cellStyle name="Note 3 29 2 5" xfId="31783"/>
    <cellStyle name="Note 3 29 2 6" xfId="31784"/>
    <cellStyle name="Note 3 29 3" xfId="31785"/>
    <cellStyle name="Note 3 29 4" xfId="31786"/>
    <cellStyle name="Note 3 29 4 2" xfId="31787"/>
    <cellStyle name="Note 3 29 5" xfId="31788"/>
    <cellStyle name="Note 3 29 6" xfId="31789"/>
    <cellStyle name="Note 3 29 7" xfId="31790"/>
    <cellStyle name="Note 3 29 8" xfId="31791"/>
    <cellStyle name="Note 3 3" xfId="31792"/>
    <cellStyle name="Note 3 3 2" xfId="31793"/>
    <cellStyle name="Note 3 3 2 2" xfId="31794"/>
    <cellStyle name="Note 3 3 2 2 2" xfId="31795"/>
    <cellStyle name="Note 3 3 2 3" xfId="31796"/>
    <cellStyle name="Note 3 3 2 4" xfId="31797"/>
    <cellStyle name="Note 3 3 2 5" xfId="31798"/>
    <cellStyle name="Note 3 3 2 6" xfId="31799"/>
    <cellStyle name="Note 3 3 3" xfId="31800"/>
    <cellStyle name="Note 3 3 4" xfId="31801"/>
    <cellStyle name="Note 3 3 4 2" xfId="31802"/>
    <cellStyle name="Note 3 3 5" xfId="31803"/>
    <cellStyle name="Note 3 3 6" xfId="31804"/>
    <cellStyle name="Note 3 3 7" xfId="31805"/>
    <cellStyle name="Note 3 3 8" xfId="31806"/>
    <cellStyle name="Note 3 30" xfId="31807"/>
    <cellStyle name="Note 3 30 2" xfId="31808"/>
    <cellStyle name="Note 3 30 2 2" xfId="31809"/>
    <cellStyle name="Note 3 30 2 2 2" xfId="31810"/>
    <cellStyle name="Note 3 30 2 3" xfId="31811"/>
    <cellStyle name="Note 3 30 2 4" xfId="31812"/>
    <cellStyle name="Note 3 30 2 5" xfId="31813"/>
    <cellStyle name="Note 3 30 2 6" xfId="31814"/>
    <cellStyle name="Note 3 30 3" xfId="31815"/>
    <cellStyle name="Note 3 30 4" xfId="31816"/>
    <cellStyle name="Note 3 30 4 2" xfId="31817"/>
    <cellStyle name="Note 3 30 5" xfId="31818"/>
    <cellStyle name="Note 3 30 6" xfId="31819"/>
    <cellStyle name="Note 3 30 7" xfId="31820"/>
    <cellStyle name="Note 3 30 8" xfId="31821"/>
    <cellStyle name="Note 3 31" xfId="31822"/>
    <cellStyle name="Note 3 31 2" xfId="31823"/>
    <cellStyle name="Note 3 31 2 2" xfId="31824"/>
    <cellStyle name="Note 3 31 2 2 2" xfId="31825"/>
    <cellStyle name="Note 3 31 2 3" xfId="31826"/>
    <cellStyle name="Note 3 31 2 4" xfId="31827"/>
    <cellStyle name="Note 3 31 2 5" xfId="31828"/>
    <cellStyle name="Note 3 31 2 6" xfId="31829"/>
    <cellStyle name="Note 3 31 3" xfId="31830"/>
    <cellStyle name="Note 3 31 4" xfId="31831"/>
    <cellStyle name="Note 3 31 4 2" xfId="31832"/>
    <cellStyle name="Note 3 31 5" xfId="31833"/>
    <cellStyle name="Note 3 31 6" xfId="31834"/>
    <cellStyle name="Note 3 31 7" xfId="31835"/>
    <cellStyle name="Note 3 31 8" xfId="31836"/>
    <cellStyle name="Note 3 32" xfId="31837"/>
    <cellStyle name="Note 3 32 2" xfId="31838"/>
    <cellStyle name="Note 3 32 2 2" xfId="31839"/>
    <cellStyle name="Note 3 32 2 2 2" xfId="31840"/>
    <cellStyle name="Note 3 32 2 3" xfId="31841"/>
    <cellStyle name="Note 3 32 2 4" xfId="31842"/>
    <cellStyle name="Note 3 32 2 5" xfId="31843"/>
    <cellStyle name="Note 3 32 2 6" xfId="31844"/>
    <cellStyle name="Note 3 32 3" xfId="31845"/>
    <cellStyle name="Note 3 32 4" xfId="31846"/>
    <cellStyle name="Note 3 32 4 2" xfId="31847"/>
    <cellStyle name="Note 3 32 5" xfId="31848"/>
    <cellStyle name="Note 3 32 6" xfId="31849"/>
    <cellStyle name="Note 3 32 7" xfId="31850"/>
    <cellStyle name="Note 3 32 8" xfId="31851"/>
    <cellStyle name="Note 3 33" xfId="31852"/>
    <cellStyle name="Note 3 33 2" xfId="31853"/>
    <cellStyle name="Note 3 33 2 2" xfId="31854"/>
    <cellStyle name="Note 3 33 2 2 2" xfId="31855"/>
    <cellStyle name="Note 3 33 2 3" xfId="31856"/>
    <cellStyle name="Note 3 33 2 4" xfId="31857"/>
    <cellStyle name="Note 3 33 2 5" xfId="31858"/>
    <cellStyle name="Note 3 33 2 6" xfId="31859"/>
    <cellStyle name="Note 3 33 3" xfId="31860"/>
    <cellStyle name="Note 3 33 4" xfId="31861"/>
    <cellStyle name="Note 3 33 4 2" xfId="31862"/>
    <cellStyle name="Note 3 33 5" xfId="31863"/>
    <cellStyle name="Note 3 33 6" xfId="31864"/>
    <cellStyle name="Note 3 33 7" xfId="31865"/>
    <cellStyle name="Note 3 33 8" xfId="31866"/>
    <cellStyle name="Note 3 34" xfId="31867"/>
    <cellStyle name="Note 3 34 2" xfId="31868"/>
    <cellStyle name="Note 3 34 2 2" xfId="31869"/>
    <cellStyle name="Note 3 34 2 2 2" xfId="31870"/>
    <cellStyle name="Note 3 34 2 3" xfId="31871"/>
    <cellStyle name="Note 3 34 2 4" xfId="31872"/>
    <cellStyle name="Note 3 34 2 5" xfId="31873"/>
    <cellStyle name="Note 3 34 2 6" xfId="31874"/>
    <cellStyle name="Note 3 34 3" xfId="31875"/>
    <cellStyle name="Note 3 34 4" xfId="31876"/>
    <cellStyle name="Note 3 34 4 2" xfId="31877"/>
    <cellStyle name="Note 3 34 5" xfId="31878"/>
    <cellStyle name="Note 3 34 6" xfId="31879"/>
    <cellStyle name="Note 3 34 7" xfId="31880"/>
    <cellStyle name="Note 3 34 8" xfId="31881"/>
    <cellStyle name="Note 3 35" xfId="31882"/>
    <cellStyle name="Note 3 35 2" xfId="31883"/>
    <cellStyle name="Note 3 35 3" xfId="31884"/>
    <cellStyle name="Note 3 35 4" xfId="31885"/>
    <cellStyle name="Note 3 35 5" xfId="31886"/>
    <cellStyle name="Note 3 35 5 2" xfId="31887"/>
    <cellStyle name="Note 3 35 6" xfId="31888"/>
    <cellStyle name="Note 3 35 7" xfId="31889"/>
    <cellStyle name="Note 3 35 8" xfId="31890"/>
    <cellStyle name="Note 3 35 9" xfId="31891"/>
    <cellStyle name="Note 3 36" xfId="31892"/>
    <cellStyle name="Note 3 36 2" xfId="31893"/>
    <cellStyle name="Note 3 36 3" xfId="31894"/>
    <cellStyle name="Note 3 36 3 2" xfId="31895"/>
    <cellStyle name="Note 3 36 4" xfId="31896"/>
    <cellStyle name="Note 3 36 5" xfId="31897"/>
    <cellStyle name="Note 3 36 6" xfId="31898"/>
    <cellStyle name="Note 3 36 7" xfId="31899"/>
    <cellStyle name="Note 3 37" xfId="31900"/>
    <cellStyle name="Note 3 37 2" xfId="31901"/>
    <cellStyle name="Note 3 38" xfId="31902"/>
    <cellStyle name="Note 3 39" xfId="31903"/>
    <cellStyle name="Note 3 4" xfId="31904"/>
    <cellStyle name="Note 3 4 2" xfId="31905"/>
    <cellStyle name="Note 3 4 2 2" xfId="31906"/>
    <cellStyle name="Note 3 4 2 2 2" xfId="31907"/>
    <cellStyle name="Note 3 4 2 3" xfId="31908"/>
    <cellStyle name="Note 3 4 2 4" xfId="31909"/>
    <cellStyle name="Note 3 4 2 5" xfId="31910"/>
    <cellStyle name="Note 3 4 2 6" xfId="31911"/>
    <cellStyle name="Note 3 4 3" xfId="31912"/>
    <cellStyle name="Note 3 4 4" xfId="31913"/>
    <cellStyle name="Note 3 4 4 2" xfId="31914"/>
    <cellStyle name="Note 3 4 5" xfId="31915"/>
    <cellStyle name="Note 3 4 6" xfId="31916"/>
    <cellStyle name="Note 3 4 7" xfId="31917"/>
    <cellStyle name="Note 3 4 8" xfId="31918"/>
    <cellStyle name="Note 3 40" xfId="31919"/>
    <cellStyle name="Note 3 41" xfId="31920"/>
    <cellStyle name="Note 3 5" xfId="31921"/>
    <cellStyle name="Note 3 5 2" xfId="31922"/>
    <cellStyle name="Note 3 5 2 2" xfId="31923"/>
    <cellStyle name="Note 3 5 2 2 2" xfId="31924"/>
    <cellStyle name="Note 3 5 2 3" xfId="31925"/>
    <cellStyle name="Note 3 5 2 4" xfId="31926"/>
    <cellStyle name="Note 3 5 2 5" xfId="31927"/>
    <cellStyle name="Note 3 5 2 6" xfId="31928"/>
    <cellStyle name="Note 3 5 3" xfId="31929"/>
    <cellStyle name="Note 3 5 4" xfId="31930"/>
    <cellStyle name="Note 3 5 4 2" xfId="31931"/>
    <cellStyle name="Note 3 5 5" xfId="31932"/>
    <cellStyle name="Note 3 5 6" xfId="31933"/>
    <cellStyle name="Note 3 5 7" xfId="31934"/>
    <cellStyle name="Note 3 5 8" xfId="31935"/>
    <cellStyle name="Note 3 6" xfId="31936"/>
    <cellStyle name="Note 3 6 2" xfId="31937"/>
    <cellStyle name="Note 3 6 2 2" xfId="31938"/>
    <cellStyle name="Note 3 6 2 2 2" xfId="31939"/>
    <cellStyle name="Note 3 6 2 3" xfId="31940"/>
    <cellStyle name="Note 3 6 2 4" xfId="31941"/>
    <cellStyle name="Note 3 6 2 5" xfId="31942"/>
    <cellStyle name="Note 3 6 2 6" xfId="31943"/>
    <cellStyle name="Note 3 6 3" xfId="31944"/>
    <cellStyle name="Note 3 6 4" xfId="31945"/>
    <cellStyle name="Note 3 6 4 2" xfId="31946"/>
    <cellStyle name="Note 3 6 5" xfId="31947"/>
    <cellStyle name="Note 3 6 6" xfId="31948"/>
    <cellStyle name="Note 3 6 7" xfId="31949"/>
    <cellStyle name="Note 3 6 8" xfId="31950"/>
    <cellStyle name="Note 3 7" xfId="31951"/>
    <cellStyle name="Note 3 7 2" xfId="31952"/>
    <cellStyle name="Note 3 7 2 2" xfId="31953"/>
    <cellStyle name="Note 3 7 2 2 2" xfId="31954"/>
    <cellStyle name="Note 3 7 2 3" xfId="31955"/>
    <cellStyle name="Note 3 7 2 4" xfId="31956"/>
    <cellStyle name="Note 3 7 2 5" xfId="31957"/>
    <cellStyle name="Note 3 7 2 6" xfId="31958"/>
    <cellStyle name="Note 3 7 3" xfId="31959"/>
    <cellStyle name="Note 3 7 4" xfId="31960"/>
    <cellStyle name="Note 3 7 4 2" xfId="31961"/>
    <cellStyle name="Note 3 7 5" xfId="31962"/>
    <cellStyle name="Note 3 7 6" xfId="31963"/>
    <cellStyle name="Note 3 7 7" xfId="31964"/>
    <cellStyle name="Note 3 7 8" xfId="31965"/>
    <cellStyle name="Note 3 8" xfId="31966"/>
    <cellStyle name="Note 3 8 2" xfId="31967"/>
    <cellStyle name="Note 3 8 2 2" xfId="31968"/>
    <cellStyle name="Note 3 8 2 2 2" xfId="31969"/>
    <cellStyle name="Note 3 8 2 3" xfId="31970"/>
    <cellStyle name="Note 3 8 2 4" xfId="31971"/>
    <cellStyle name="Note 3 8 2 5" xfId="31972"/>
    <cellStyle name="Note 3 8 2 6" xfId="31973"/>
    <cellStyle name="Note 3 8 3" xfId="31974"/>
    <cellStyle name="Note 3 8 4" xfId="31975"/>
    <cellStyle name="Note 3 8 4 2" xfId="31976"/>
    <cellStyle name="Note 3 8 5" xfId="31977"/>
    <cellStyle name="Note 3 8 6" xfId="31978"/>
    <cellStyle name="Note 3 8 7" xfId="31979"/>
    <cellStyle name="Note 3 8 8" xfId="31980"/>
    <cellStyle name="Note 3 9" xfId="31981"/>
    <cellStyle name="Note 3 9 2" xfId="31982"/>
    <cellStyle name="Note 3 9 2 2" xfId="31983"/>
    <cellStyle name="Note 3 9 2 2 2" xfId="31984"/>
    <cellStyle name="Note 3 9 2 3" xfId="31985"/>
    <cellStyle name="Note 3 9 2 4" xfId="31986"/>
    <cellStyle name="Note 3 9 2 5" xfId="31987"/>
    <cellStyle name="Note 3 9 2 6" xfId="31988"/>
    <cellStyle name="Note 3 9 3" xfId="31989"/>
    <cellStyle name="Note 3 9 4" xfId="31990"/>
    <cellStyle name="Note 3 9 4 2" xfId="31991"/>
    <cellStyle name="Note 3 9 5" xfId="31992"/>
    <cellStyle name="Note 3 9 6" xfId="31993"/>
    <cellStyle name="Note 3 9 7" xfId="31994"/>
    <cellStyle name="Note 3 9 8" xfId="31995"/>
    <cellStyle name="Note 30" xfId="31996"/>
    <cellStyle name="Note 30 2" xfId="31997"/>
    <cellStyle name="Note 30 3" xfId="31998"/>
    <cellStyle name="Note 30 3 2" xfId="31999"/>
    <cellStyle name="Note 30 4" xfId="32000"/>
    <cellStyle name="Note 30 5" xfId="32001"/>
    <cellStyle name="Note 30 6" xfId="32002"/>
    <cellStyle name="Note 30 7" xfId="32003"/>
    <cellStyle name="Note 31" xfId="32004"/>
    <cellStyle name="Note 31 2" xfId="32005"/>
    <cellStyle name="Note 31 3" xfId="32006"/>
    <cellStyle name="Note 31 3 2" xfId="32007"/>
    <cellStyle name="Note 31 4" xfId="32008"/>
    <cellStyle name="Note 31 5" xfId="32009"/>
    <cellStyle name="Note 31 6" xfId="32010"/>
    <cellStyle name="Note 31 7" xfId="32011"/>
    <cellStyle name="Note 32" xfId="32012"/>
    <cellStyle name="Note 32 2" xfId="32013"/>
    <cellStyle name="Note 32 3" xfId="32014"/>
    <cellStyle name="Note 32 3 2" xfId="32015"/>
    <cellStyle name="Note 32 4" xfId="32016"/>
    <cellStyle name="Note 32 5" xfId="32017"/>
    <cellStyle name="Note 32 6" xfId="32018"/>
    <cellStyle name="Note 32 7" xfId="32019"/>
    <cellStyle name="Note 33" xfId="32020"/>
    <cellStyle name="Note 33 2" xfId="32021"/>
    <cellStyle name="Note 33 3" xfId="32022"/>
    <cellStyle name="Note 33 3 2" xfId="32023"/>
    <cellStyle name="Note 33 4" xfId="32024"/>
    <cellStyle name="Note 33 5" xfId="32025"/>
    <cellStyle name="Note 33 6" xfId="32026"/>
    <cellStyle name="Note 33 7" xfId="32027"/>
    <cellStyle name="Note 34" xfId="32028"/>
    <cellStyle name="Note 34 2" xfId="32029"/>
    <cellStyle name="Note 34 3" xfId="32030"/>
    <cellStyle name="Note 34 3 2" xfId="32031"/>
    <cellStyle name="Note 34 4" xfId="32032"/>
    <cellStyle name="Note 34 5" xfId="32033"/>
    <cellStyle name="Note 34 6" xfId="32034"/>
    <cellStyle name="Note 34 7" xfId="32035"/>
    <cellStyle name="Note 35" xfId="32036"/>
    <cellStyle name="Note 35 2" xfId="32037"/>
    <cellStyle name="Note 35 3" xfId="32038"/>
    <cellStyle name="Note 35 3 2" xfId="32039"/>
    <cellStyle name="Note 35 4" xfId="32040"/>
    <cellStyle name="Note 35 5" xfId="32041"/>
    <cellStyle name="Note 35 6" xfId="32042"/>
    <cellStyle name="Note 35 7" xfId="32043"/>
    <cellStyle name="Note 36" xfId="32044"/>
    <cellStyle name="Note 36 2" xfId="32045"/>
    <cellStyle name="Note 36 3" xfId="32046"/>
    <cellStyle name="Note 36 3 2" xfId="32047"/>
    <cellStyle name="Note 36 4" xfId="32048"/>
    <cellStyle name="Note 36 5" xfId="32049"/>
    <cellStyle name="Note 36 6" xfId="32050"/>
    <cellStyle name="Note 36 7" xfId="32051"/>
    <cellStyle name="Note 37" xfId="32052"/>
    <cellStyle name="Note 37 2" xfId="32053"/>
    <cellStyle name="Note 37 3" xfId="32054"/>
    <cellStyle name="Note 37 3 2" xfId="32055"/>
    <cellStyle name="Note 37 4" xfId="32056"/>
    <cellStyle name="Note 37 5" xfId="32057"/>
    <cellStyle name="Note 37 6" xfId="32058"/>
    <cellStyle name="Note 37 7" xfId="32059"/>
    <cellStyle name="Note 38" xfId="32060"/>
    <cellStyle name="Note 38 2" xfId="32061"/>
    <cellStyle name="Note 39" xfId="32062"/>
    <cellStyle name="Note 39 2" xfId="32063"/>
    <cellStyle name="Note 4" xfId="32064"/>
    <cellStyle name="Note 4 10" xfId="32065"/>
    <cellStyle name="Note 4 10 2" xfId="32066"/>
    <cellStyle name="Note 4 10 2 2" xfId="32067"/>
    <cellStyle name="Note 4 10 2 2 2" xfId="32068"/>
    <cellStyle name="Note 4 10 2 3" xfId="32069"/>
    <cellStyle name="Note 4 10 2 4" xfId="32070"/>
    <cellStyle name="Note 4 10 2 5" xfId="32071"/>
    <cellStyle name="Note 4 10 2 6" xfId="32072"/>
    <cellStyle name="Note 4 10 3" xfId="32073"/>
    <cellStyle name="Note 4 10 4" xfId="32074"/>
    <cellStyle name="Note 4 10 4 2" xfId="32075"/>
    <cellStyle name="Note 4 10 5" xfId="32076"/>
    <cellStyle name="Note 4 10 6" xfId="32077"/>
    <cellStyle name="Note 4 10 7" xfId="32078"/>
    <cellStyle name="Note 4 10 8" xfId="32079"/>
    <cellStyle name="Note 4 11" xfId="32080"/>
    <cellStyle name="Note 4 11 2" xfId="32081"/>
    <cellStyle name="Note 4 11 2 2" xfId="32082"/>
    <cellStyle name="Note 4 11 2 2 2" xfId="32083"/>
    <cellStyle name="Note 4 11 2 3" xfId="32084"/>
    <cellStyle name="Note 4 11 2 4" xfId="32085"/>
    <cellStyle name="Note 4 11 2 5" xfId="32086"/>
    <cellStyle name="Note 4 11 2 6" xfId="32087"/>
    <cellStyle name="Note 4 11 3" xfId="32088"/>
    <cellStyle name="Note 4 11 4" xfId="32089"/>
    <cellStyle name="Note 4 11 4 2" xfId="32090"/>
    <cellStyle name="Note 4 11 5" xfId="32091"/>
    <cellStyle name="Note 4 11 6" xfId="32092"/>
    <cellStyle name="Note 4 11 7" xfId="32093"/>
    <cellStyle name="Note 4 11 8" xfId="32094"/>
    <cellStyle name="Note 4 12" xfId="32095"/>
    <cellStyle name="Note 4 12 2" xfId="32096"/>
    <cellStyle name="Note 4 12 2 2" xfId="32097"/>
    <cellStyle name="Note 4 12 2 2 2" xfId="32098"/>
    <cellStyle name="Note 4 12 2 3" xfId="32099"/>
    <cellStyle name="Note 4 12 2 4" xfId="32100"/>
    <cellStyle name="Note 4 12 2 5" xfId="32101"/>
    <cellStyle name="Note 4 12 2 6" xfId="32102"/>
    <cellStyle name="Note 4 12 3" xfId="32103"/>
    <cellStyle name="Note 4 12 4" xfId="32104"/>
    <cellStyle name="Note 4 12 4 2" xfId="32105"/>
    <cellStyle name="Note 4 12 5" xfId="32106"/>
    <cellStyle name="Note 4 12 6" xfId="32107"/>
    <cellStyle name="Note 4 12 7" xfId="32108"/>
    <cellStyle name="Note 4 12 8" xfId="32109"/>
    <cellStyle name="Note 4 13" xfId="32110"/>
    <cellStyle name="Note 4 13 2" xfId="32111"/>
    <cellStyle name="Note 4 13 2 2" xfId="32112"/>
    <cellStyle name="Note 4 13 2 2 2" xfId="32113"/>
    <cellStyle name="Note 4 13 2 3" xfId="32114"/>
    <cellStyle name="Note 4 13 2 4" xfId="32115"/>
    <cellStyle name="Note 4 13 2 5" xfId="32116"/>
    <cellStyle name="Note 4 13 2 6" xfId="32117"/>
    <cellStyle name="Note 4 13 3" xfId="32118"/>
    <cellStyle name="Note 4 13 4" xfId="32119"/>
    <cellStyle name="Note 4 13 4 2" xfId="32120"/>
    <cellStyle name="Note 4 13 5" xfId="32121"/>
    <cellStyle name="Note 4 13 6" xfId="32122"/>
    <cellStyle name="Note 4 13 7" xfId="32123"/>
    <cellStyle name="Note 4 13 8" xfId="32124"/>
    <cellStyle name="Note 4 14" xfId="32125"/>
    <cellStyle name="Note 4 14 2" xfId="32126"/>
    <cellStyle name="Note 4 14 2 2" xfId="32127"/>
    <cellStyle name="Note 4 14 2 2 2" xfId="32128"/>
    <cellStyle name="Note 4 14 2 3" xfId="32129"/>
    <cellStyle name="Note 4 14 2 4" xfId="32130"/>
    <cellStyle name="Note 4 14 2 5" xfId="32131"/>
    <cellStyle name="Note 4 14 2 6" xfId="32132"/>
    <cellStyle name="Note 4 14 3" xfId="32133"/>
    <cellStyle name="Note 4 14 4" xfId="32134"/>
    <cellStyle name="Note 4 14 4 2" xfId="32135"/>
    <cellStyle name="Note 4 14 5" xfId="32136"/>
    <cellStyle name="Note 4 14 6" xfId="32137"/>
    <cellStyle name="Note 4 14 7" xfId="32138"/>
    <cellStyle name="Note 4 14 8" xfId="32139"/>
    <cellStyle name="Note 4 15" xfId="32140"/>
    <cellStyle name="Note 4 15 2" xfId="32141"/>
    <cellStyle name="Note 4 15 2 2" xfId="32142"/>
    <cellStyle name="Note 4 15 2 2 2" xfId="32143"/>
    <cellStyle name="Note 4 15 2 3" xfId="32144"/>
    <cellStyle name="Note 4 15 2 4" xfId="32145"/>
    <cellStyle name="Note 4 15 2 5" xfId="32146"/>
    <cellStyle name="Note 4 15 2 6" xfId="32147"/>
    <cellStyle name="Note 4 15 3" xfId="32148"/>
    <cellStyle name="Note 4 15 4" xfId="32149"/>
    <cellStyle name="Note 4 15 4 2" xfId="32150"/>
    <cellStyle name="Note 4 15 5" xfId="32151"/>
    <cellStyle name="Note 4 15 6" xfId="32152"/>
    <cellStyle name="Note 4 15 7" xfId="32153"/>
    <cellStyle name="Note 4 15 8" xfId="32154"/>
    <cellStyle name="Note 4 16" xfId="32155"/>
    <cellStyle name="Note 4 16 2" xfId="32156"/>
    <cellStyle name="Note 4 16 2 2" xfId="32157"/>
    <cellStyle name="Note 4 16 2 2 2" xfId="32158"/>
    <cellStyle name="Note 4 16 2 3" xfId="32159"/>
    <cellStyle name="Note 4 16 2 4" xfId="32160"/>
    <cellStyle name="Note 4 16 2 5" xfId="32161"/>
    <cellStyle name="Note 4 16 2 6" xfId="32162"/>
    <cellStyle name="Note 4 16 3" xfId="32163"/>
    <cellStyle name="Note 4 16 4" xfId="32164"/>
    <cellStyle name="Note 4 16 4 2" xfId="32165"/>
    <cellStyle name="Note 4 16 5" xfId="32166"/>
    <cellStyle name="Note 4 16 6" xfId="32167"/>
    <cellStyle name="Note 4 16 7" xfId="32168"/>
    <cellStyle name="Note 4 16 8" xfId="32169"/>
    <cellStyle name="Note 4 17" xfId="32170"/>
    <cellStyle name="Note 4 17 2" xfId="32171"/>
    <cellStyle name="Note 4 17 2 2" xfId="32172"/>
    <cellStyle name="Note 4 17 2 2 2" xfId="32173"/>
    <cellStyle name="Note 4 17 2 3" xfId="32174"/>
    <cellStyle name="Note 4 17 2 4" xfId="32175"/>
    <cellStyle name="Note 4 17 2 5" xfId="32176"/>
    <cellStyle name="Note 4 17 2 6" xfId="32177"/>
    <cellStyle name="Note 4 17 3" xfId="32178"/>
    <cellStyle name="Note 4 17 4" xfId="32179"/>
    <cellStyle name="Note 4 17 4 2" xfId="32180"/>
    <cellStyle name="Note 4 17 5" xfId="32181"/>
    <cellStyle name="Note 4 17 6" xfId="32182"/>
    <cellStyle name="Note 4 17 7" xfId="32183"/>
    <cellStyle name="Note 4 17 8" xfId="32184"/>
    <cellStyle name="Note 4 18" xfId="32185"/>
    <cellStyle name="Note 4 18 2" xfId="32186"/>
    <cellStyle name="Note 4 18 2 2" xfId="32187"/>
    <cellStyle name="Note 4 18 2 2 2" xfId="32188"/>
    <cellStyle name="Note 4 18 2 3" xfId="32189"/>
    <cellStyle name="Note 4 18 2 4" xfId="32190"/>
    <cellStyle name="Note 4 18 2 5" xfId="32191"/>
    <cellStyle name="Note 4 18 2 6" xfId="32192"/>
    <cellStyle name="Note 4 18 3" xfId="32193"/>
    <cellStyle name="Note 4 18 4" xfId="32194"/>
    <cellStyle name="Note 4 18 4 2" xfId="32195"/>
    <cellStyle name="Note 4 18 5" xfId="32196"/>
    <cellStyle name="Note 4 18 6" xfId="32197"/>
    <cellStyle name="Note 4 18 7" xfId="32198"/>
    <cellStyle name="Note 4 18 8" xfId="32199"/>
    <cellStyle name="Note 4 19" xfId="32200"/>
    <cellStyle name="Note 4 19 2" xfId="32201"/>
    <cellStyle name="Note 4 19 2 2" xfId="32202"/>
    <cellStyle name="Note 4 19 2 2 2" xfId="32203"/>
    <cellStyle name="Note 4 19 2 3" xfId="32204"/>
    <cellStyle name="Note 4 19 2 4" xfId="32205"/>
    <cellStyle name="Note 4 19 2 5" xfId="32206"/>
    <cellStyle name="Note 4 19 2 6" xfId="32207"/>
    <cellStyle name="Note 4 19 3" xfId="32208"/>
    <cellStyle name="Note 4 19 4" xfId="32209"/>
    <cellStyle name="Note 4 19 4 2" xfId="32210"/>
    <cellStyle name="Note 4 19 5" xfId="32211"/>
    <cellStyle name="Note 4 19 6" xfId="32212"/>
    <cellStyle name="Note 4 19 7" xfId="32213"/>
    <cellStyle name="Note 4 19 8" xfId="32214"/>
    <cellStyle name="Note 4 2" xfId="32215"/>
    <cellStyle name="Note 4 2 2" xfId="32216"/>
    <cellStyle name="Note 4 2 2 2" xfId="32217"/>
    <cellStyle name="Note 4 2 2 2 2" xfId="32218"/>
    <cellStyle name="Note 4 2 2 3" xfId="32219"/>
    <cellStyle name="Note 4 2 2 4" xfId="32220"/>
    <cellStyle name="Note 4 2 2 5" xfId="32221"/>
    <cellStyle name="Note 4 2 2 6" xfId="32222"/>
    <cellStyle name="Note 4 2 3" xfId="32223"/>
    <cellStyle name="Note 4 2 4" xfId="32224"/>
    <cellStyle name="Note 4 2 4 2" xfId="32225"/>
    <cellStyle name="Note 4 2 5" xfId="32226"/>
    <cellStyle name="Note 4 2 6" xfId="32227"/>
    <cellStyle name="Note 4 2 7" xfId="32228"/>
    <cellStyle name="Note 4 2 8" xfId="32229"/>
    <cellStyle name="Note 4 20" xfId="32230"/>
    <cellStyle name="Note 4 20 2" xfId="32231"/>
    <cellStyle name="Note 4 20 2 2" xfId="32232"/>
    <cellStyle name="Note 4 20 2 2 2" xfId="32233"/>
    <cellStyle name="Note 4 20 2 3" xfId="32234"/>
    <cellStyle name="Note 4 20 2 4" xfId="32235"/>
    <cellStyle name="Note 4 20 2 5" xfId="32236"/>
    <cellStyle name="Note 4 20 2 6" xfId="32237"/>
    <cellStyle name="Note 4 20 3" xfId="32238"/>
    <cellStyle name="Note 4 20 4" xfId="32239"/>
    <cellStyle name="Note 4 20 4 2" xfId="32240"/>
    <cellStyle name="Note 4 20 5" xfId="32241"/>
    <cellStyle name="Note 4 20 6" xfId="32242"/>
    <cellStyle name="Note 4 20 7" xfId="32243"/>
    <cellStyle name="Note 4 20 8" xfId="32244"/>
    <cellStyle name="Note 4 21" xfId="32245"/>
    <cellStyle name="Note 4 21 2" xfId="32246"/>
    <cellStyle name="Note 4 21 2 2" xfId="32247"/>
    <cellStyle name="Note 4 21 2 2 2" xfId="32248"/>
    <cellStyle name="Note 4 21 2 3" xfId="32249"/>
    <cellStyle name="Note 4 21 2 4" xfId="32250"/>
    <cellStyle name="Note 4 21 2 5" xfId="32251"/>
    <cellStyle name="Note 4 21 2 6" xfId="32252"/>
    <cellStyle name="Note 4 21 3" xfId="32253"/>
    <cellStyle name="Note 4 21 4" xfId="32254"/>
    <cellStyle name="Note 4 21 4 2" xfId="32255"/>
    <cellStyle name="Note 4 21 5" xfId="32256"/>
    <cellStyle name="Note 4 21 6" xfId="32257"/>
    <cellStyle name="Note 4 21 7" xfId="32258"/>
    <cellStyle name="Note 4 21 8" xfId="32259"/>
    <cellStyle name="Note 4 22" xfId="32260"/>
    <cellStyle name="Note 4 22 2" xfId="32261"/>
    <cellStyle name="Note 4 22 2 2" xfId="32262"/>
    <cellStyle name="Note 4 22 2 2 2" xfId="32263"/>
    <cellStyle name="Note 4 22 2 3" xfId="32264"/>
    <cellStyle name="Note 4 22 2 4" xfId="32265"/>
    <cellStyle name="Note 4 22 2 5" xfId="32266"/>
    <cellStyle name="Note 4 22 2 6" xfId="32267"/>
    <cellStyle name="Note 4 22 3" xfId="32268"/>
    <cellStyle name="Note 4 22 4" xfId="32269"/>
    <cellStyle name="Note 4 22 4 2" xfId="32270"/>
    <cellStyle name="Note 4 22 5" xfId="32271"/>
    <cellStyle name="Note 4 22 6" xfId="32272"/>
    <cellStyle name="Note 4 22 7" xfId="32273"/>
    <cellStyle name="Note 4 22 8" xfId="32274"/>
    <cellStyle name="Note 4 23" xfId="32275"/>
    <cellStyle name="Note 4 23 2" xfId="32276"/>
    <cellStyle name="Note 4 23 2 2" xfId="32277"/>
    <cellStyle name="Note 4 23 2 2 2" xfId="32278"/>
    <cellStyle name="Note 4 23 2 3" xfId="32279"/>
    <cellStyle name="Note 4 23 2 4" xfId="32280"/>
    <cellStyle name="Note 4 23 2 5" xfId="32281"/>
    <cellStyle name="Note 4 23 2 6" xfId="32282"/>
    <cellStyle name="Note 4 23 3" xfId="32283"/>
    <cellStyle name="Note 4 23 4" xfId="32284"/>
    <cellStyle name="Note 4 23 4 2" xfId="32285"/>
    <cellStyle name="Note 4 23 5" xfId="32286"/>
    <cellStyle name="Note 4 23 6" xfId="32287"/>
    <cellStyle name="Note 4 23 7" xfId="32288"/>
    <cellStyle name="Note 4 23 8" xfId="32289"/>
    <cellStyle name="Note 4 24" xfId="32290"/>
    <cellStyle name="Note 4 24 2" xfId="32291"/>
    <cellStyle name="Note 4 24 2 2" xfId="32292"/>
    <cellStyle name="Note 4 24 2 2 2" xfId="32293"/>
    <cellStyle name="Note 4 24 2 3" xfId="32294"/>
    <cellStyle name="Note 4 24 2 4" xfId="32295"/>
    <cellStyle name="Note 4 24 2 5" xfId="32296"/>
    <cellStyle name="Note 4 24 2 6" xfId="32297"/>
    <cellStyle name="Note 4 24 3" xfId="32298"/>
    <cellStyle name="Note 4 24 4" xfId="32299"/>
    <cellStyle name="Note 4 24 4 2" xfId="32300"/>
    <cellStyle name="Note 4 24 5" xfId="32301"/>
    <cellStyle name="Note 4 24 6" xfId="32302"/>
    <cellStyle name="Note 4 24 7" xfId="32303"/>
    <cellStyle name="Note 4 24 8" xfId="32304"/>
    <cellStyle name="Note 4 25" xfId="32305"/>
    <cellStyle name="Note 4 25 2" xfId="32306"/>
    <cellStyle name="Note 4 25 2 2" xfId="32307"/>
    <cellStyle name="Note 4 25 2 2 2" xfId="32308"/>
    <cellStyle name="Note 4 25 2 3" xfId="32309"/>
    <cellStyle name="Note 4 25 2 4" xfId="32310"/>
    <cellStyle name="Note 4 25 2 5" xfId="32311"/>
    <cellStyle name="Note 4 25 2 6" xfId="32312"/>
    <cellStyle name="Note 4 25 3" xfId="32313"/>
    <cellStyle name="Note 4 25 4" xfId="32314"/>
    <cellStyle name="Note 4 25 4 2" xfId="32315"/>
    <cellStyle name="Note 4 25 5" xfId="32316"/>
    <cellStyle name="Note 4 25 6" xfId="32317"/>
    <cellStyle name="Note 4 25 7" xfId="32318"/>
    <cellStyle name="Note 4 25 8" xfId="32319"/>
    <cellStyle name="Note 4 26" xfId="32320"/>
    <cellStyle name="Note 4 26 2" xfId="32321"/>
    <cellStyle name="Note 4 26 2 2" xfId="32322"/>
    <cellStyle name="Note 4 26 2 2 2" xfId="32323"/>
    <cellStyle name="Note 4 26 2 3" xfId="32324"/>
    <cellStyle name="Note 4 26 2 4" xfId="32325"/>
    <cellStyle name="Note 4 26 2 5" xfId="32326"/>
    <cellStyle name="Note 4 26 2 6" xfId="32327"/>
    <cellStyle name="Note 4 26 3" xfId="32328"/>
    <cellStyle name="Note 4 26 4" xfId="32329"/>
    <cellStyle name="Note 4 26 4 2" xfId="32330"/>
    <cellStyle name="Note 4 26 5" xfId="32331"/>
    <cellStyle name="Note 4 26 6" xfId="32332"/>
    <cellStyle name="Note 4 26 7" xfId="32333"/>
    <cellStyle name="Note 4 26 8" xfId="32334"/>
    <cellStyle name="Note 4 27" xfId="32335"/>
    <cellStyle name="Note 4 27 2" xfId="32336"/>
    <cellStyle name="Note 4 27 2 2" xfId="32337"/>
    <cellStyle name="Note 4 27 2 2 2" xfId="32338"/>
    <cellStyle name="Note 4 27 2 3" xfId="32339"/>
    <cellStyle name="Note 4 27 2 4" xfId="32340"/>
    <cellStyle name="Note 4 27 2 5" xfId="32341"/>
    <cellStyle name="Note 4 27 2 6" xfId="32342"/>
    <cellStyle name="Note 4 27 3" xfId="32343"/>
    <cellStyle name="Note 4 27 4" xfId="32344"/>
    <cellStyle name="Note 4 27 4 2" xfId="32345"/>
    <cellStyle name="Note 4 27 5" xfId="32346"/>
    <cellStyle name="Note 4 27 6" xfId="32347"/>
    <cellStyle name="Note 4 27 7" xfId="32348"/>
    <cellStyle name="Note 4 27 8" xfId="32349"/>
    <cellStyle name="Note 4 28" xfId="32350"/>
    <cellStyle name="Note 4 28 2" xfId="32351"/>
    <cellStyle name="Note 4 28 2 2" xfId="32352"/>
    <cellStyle name="Note 4 28 2 2 2" xfId="32353"/>
    <cellStyle name="Note 4 28 2 3" xfId="32354"/>
    <cellStyle name="Note 4 28 2 4" xfId="32355"/>
    <cellStyle name="Note 4 28 2 5" xfId="32356"/>
    <cellStyle name="Note 4 28 2 6" xfId="32357"/>
    <cellStyle name="Note 4 28 3" xfId="32358"/>
    <cellStyle name="Note 4 28 4" xfId="32359"/>
    <cellStyle name="Note 4 28 4 2" xfId="32360"/>
    <cellStyle name="Note 4 28 5" xfId="32361"/>
    <cellStyle name="Note 4 28 6" xfId="32362"/>
    <cellStyle name="Note 4 28 7" xfId="32363"/>
    <cellStyle name="Note 4 28 8" xfId="32364"/>
    <cellStyle name="Note 4 29" xfId="32365"/>
    <cellStyle name="Note 4 29 2" xfId="32366"/>
    <cellStyle name="Note 4 29 2 2" xfId="32367"/>
    <cellStyle name="Note 4 29 2 2 2" xfId="32368"/>
    <cellStyle name="Note 4 29 2 3" xfId="32369"/>
    <cellStyle name="Note 4 29 2 4" xfId="32370"/>
    <cellStyle name="Note 4 29 2 5" xfId="32371"/>
    <cellStyle name="Note 4 29 2 6" xfId="32372"/>
    <cellStyle name="Note 4 29 3" xfId="32373"/>
    <cellStyle name="Note 4 29 4" xfId="32374"/>
    <cellStyle name="Note 4 29 4 2" xfId="32375"/>
    <cellStyle name="Note 4 29 5" xfId="32376"/>
    <cellStyle name="Note 4 29 6" xfId="32377"/>
    <cellStyle name="Note 4 29 7" xfId="32378"/>
    <cellStyle name="Note 4 29 8" xfId="32379"/>
    <cellStyle name="Note 4 3" xfId="32380"/>
    <cellStyle name="Note 4 3 2" xfId="32381"/>
    <cellStyle name="Note 4 3 2 2" xfId="32382"/>
    <cellStyle name="Note 4 3 2 2 2" xfId="32383"/>
    <cellStyle name="Note 4 3 2 3" xfId="32384"/>
    <cellStyle name="Note 4 3 2 4" xfId="32385"/>
    <cellStyle name="Note 4 3 2 5" xfId="32386"/>
    <cellStyle name="Note 4 3 2 6" xfId="32387"/>
    <cellStyle name="Note 4 3 3" xfId="32388"/>
    <cellStyle name="Note 4 3 4" xfId="32389"/>
    <cellStyle name="Note 4 3 4 2" xfId="32390"/>
    <cellStyle name="Note 4 3 5" xfId="32391"/>
    <cellStyle name="Note 4 3 6" xfId="32392"/>
    <cellStyle name="Note 4 3 7" xfId="32393"/>
    <cellStyle name="Note 4 3 8" xfId="32394"/>
    <cellStyle name="Note 4 30" xfId="32395"/>
    <cellStyle name="Note 4 30 2" xfId="32396"/>
    <cellStyle name="Note 4 30 2 2" xfId="32397"/>
    <cellStyle name="Note 4 30 2 2 2" xfId="32398"/>
    <cellStyle name="Note 4 30 2 3" xfId="32399"/>
    <cellStyle name="Note 4 30 2 4" xfId="32400"/>
    <cellStyle name="Note 4 30 2 5" xfId="32401"/>
    <cellStyle name="Note 4 30 2 6" xfId="32402"/>
    <cellStyle name="Note 4 30 3" xfId="32403"/>
    <cellStyle name="Note 4 30 4" xfId="32404"/>
    <cellStyle name="Note 4 30 4 2" xfId="32405"/>
    <cellStyle name="Note 4 30 5" xfId="32406"/>
    <cellStyle name="Note 4 30 6" xfId="32407"/>
    <cellStyle name="Note 4 30 7" xfId="32408"/>
    <cellStyle name="Note 4 30 8" xfId="32409"/>
    <cellStyle name="Note 4 31" xfId="32410"/>
    <cellStyle name="Note 4 31 2" xfId="32411"/>
    <cellStyle name="Note 4 31 2 2" xfId="32412"/>
    <cellStyle name="Note 4 31 2 2 2" xfId="32413"/>
    <cellStyle name="Note 4 31 2 3" xfId="32414"/>
    <cellStyle name="Note 4 31 2 4" xfId="32415"/>
    <cellStyle name="Note 4 31 2 5" xfId="32416"/>
    <cellStyle name="Note 4 31 2 6" xfId="32417"/>
    <cellStyle name="Note 4 31 3" xfId="32418"/>
    <cellStyle name="Note 4 31 4" xfId="32419"/>
    <cellStyle name="Note 4 31 4 2" xfId="32420"/>
    <cellStyle name="Note 4 31 5" xfId="32421"/>
    <cellStyle name="Note 4 31 6" xfId="32422"/>
    <cellStyle name="Note 4 31 7" xfId="32423"/>
    <cellStyle name="Note 4 31 8" xfId="32424"/>
    <cellStyle name="Note 4 32" xfId="32425"/>
    <cellStyle name="Note 4 32 2" xfId="32426"/>
    <cellStyle name="Note 4 32 2 2" xfId="32427"/>
    <cellStyle name="Note 4 32 2 2 2" xfId="32428"/>
    <cellStyle name="Note 4 32 2 3" xfId="32429"/>
    <cellStyle name="Note 4 32 2 4" xfId="32430"/>
    <cellStyle name="Note 4 32 2 5" xfId="32431"/>
    <cellStyle name="Note 4 32 2 6" xfId="32432"/>
    <cellStyle name="Note 4 32 3" xfId="32433"/>
    <cellStyle name="Note 4 32 4" xfId="32434"/>
    <cellStyle name="Note 4 32 4 2" xfId="32435"/>
    <cellStyle name="Note 4 32 5" xfId="32436"/>
    <cellStyle name="Note 4 32 6" xfId="32437"/>
    <cellStyle name="Note 4 32 7" xfId="32438"/>
    <cellStyle name="Note 4 32 8" xfId="32439"/>
    <cellStyle name="Note 4 33" xfId="32440"/>
    <cellStyle name="Note 4 33 2" xfId="32441"/>
    <cellStyle name="Note 4 33 2 2" xfId="32442"/>
    <cellStyle name="Note 4 33 2 2 2" xfId="32443"/>
    <cellStyle name="Note 4 33 2 3" xfId="32444"/>
    <cellStyle name="Note 4 33 2 4" xfId="32445"/>
    <cellStyle name="Note 4 33 2 5" xfId="32446"/>
    <cellStyle name="Note 4 33 2 6" xfId="32447"/>
    <cellStyle name="Note 4 33 3" xfId="32448"/>
    <cellStyle name="Note 4 33 4" xfId="32449"/>
    <cellStyle name="Note 4 33 4 2" xfId="32450"/>
    <cellStyle name="Note 4 33 5" xfId="32451"/>
    <cellStyle name="Note 4 33 6" xfId="32452"/>
    <cellStyle name="Note 4 33 7" xfId="32453"/>
    <cellStyle name="Note 4 33 8" xfId="32454"/>
    <cellStyle name="Note 4 34" xfId="32455"/>
    <cellStyle name="Note 4 34 2" xfId="32456"/>
    <cellStyle name="Note 4 34 2 2" xfId="32457"/>
    <cellStyle name="Note 4 34 2 2 2" xfId="32458"/>
    <cellStyle name="Note 4 34 2 3" xfId="32459"/>
    <cellStyle name="Note 4 34 2 4" xfId="32460"/>
    <cellStyle name="Note 4 34 2 5" xfId="32461"/>
    <cellStyle name="Note 4 34 2 6" xfId="32462"/>
    <cellStyle name="Note 4 34 3" xfId="32463"/>
    <cellStyle name="Note 4 34 4" xfId="32464"/>
    <cellStyle name="Note 4 34 4 2" xfId="32465"/>
    <cellStyle name="Note 4 34 5" xfId="32466"/>
    <cellStyle name="Note 4 34 6" xfId="32467"/>
    <cellStyle name="Note 4 34 7" xfId="32468"/>
    <cellStyle name="Note 4 34 8" xfId="32469"/>
    <cellStyle name="Note 4 35" xfId="32470"/>
    <cellStyle name="Note 4 35 2" xfId="32471"/>
    <cellStyle name="Note 4 35 3" xfId="32472"/>
    <cellStyle name="Note 4 35 4" xfId="32473"/>
    <cellStyle name="Note 4 35 5" xfId="32474"/>
    <cellStyle name="Note 4 35 5 2" xfId="32475"/>
    <cellStyle name="Note 4 35 6" xfId="32476"/>
    <cellStyle name="Note 4 35 7" xfId="32477"/>
    <cellStyle name="Note 4 35 8" xfId="32478"/>
    <cellStyle name="Note 4 35 9" xfId="32479"/>
    <cellStyle name="Note 4 36" xfId="32480"/>
    <cellStyle name="Note 4 36 2" xfId="32481"/>
    <cellStyle name="Note 4 36 3" xfId="32482"/>
    <cellStyle name="Note 4 36 3 2" xfId="32483"/>
    <cellStyle name="Note 4 36 4" xfId="32484"/>
    <cellStyle name="Note 4 36 5" xfId="32485"/>
    <cellStyle name="Note 4 36 6" xfId="32486"/>
    <cellStyle name="Note 4 36 7" xfId="32487"/>
    <cellStyle name="Note 4 37" xfId="32488"/>
    <cellStyle name="Note 4 37 2" xfId="32489"/>
    <cellStyle name="Note 4 37 2 2" xfId="32490"/>
    <cellStyle name="Note 4 37 3" xfId="32491"/>
    <cellStyle name="Note 4 37 4" xfId="32492"/>
    <cellStyle name="Note 4 37 5" xfId="32493"/>
    <cellStyle name="Note 4 37 6" xfId="32494"/>
    <cellStyle name="Note 4 38" xfId="32495"/>
    <cellStyle name="Note 4 39" xfId="32496"/>
    <cellStyle name="Note 4 39 2" xfId="32497"/>
    <cellStyle name="Note 4 4" xfId="32498"/>
    <cellStyle name="Note 4 4 2" xfId="32499"/>
    <cellStyle name="Note 4 4 2 2" xfId="32500"/>
    <cellStyle name="Note 4 4 2 2 2" xfId="32501"/>
    <cellStyle name="Note 4 4 2 3" xfId="32502"/>
    <cellStyle name="Note 4 4 2 4" xfId="32503"/>
    <cellStyle name="Note 4 4 2 5" xfId="32504"/>
    <cellStyle name="Note 4 4 2 6" xfId="32505"/>
    <cellStyle name="Note 4 4 3" xfId="32506"/>
    <cellStyle name="Note 4 4 4" xfId="32507"/>
    <cellStyle name="Note 4 4 4 2" xfId="32508"/>
    <cellStyle name="Note 4 4 5" xfId="32509"/>
    <cellStyle name="Note 4 4 6" xfId="32510"/>
    <cellStyle name="Note 4 4 7" xfId="32511"/>
    <cellStyle name="Note 4 4 8" xfId="32512"/>
    <cellStyle name="Note 4 40" xfId="32513"/>
    <cellStyle name="Note 4 41" xfId="32514"/>
    <cellStyle name="Note 4 42" xfId="32515"/>
    <cellStyle name="Note 4 43" xfId="32516"/>
    <cellStyle name="Note 4 5" xfId="32517"/>
    <cellStyle name="Note 4 5 2" xfId="32518"/>
    <cellStyle name="Note 4 5 2 2" xfId="32519"/>
    <cellStyle name="Note 4 5 2 2 2" xfId="32520"/>
    <cellStyle name="Note 4 5 2 3" xfId="32521"/>
    <cellStyle name="Note 4 5 2 4" xfId="32522"/>
    <cellStyle name="Note 4 5 2 5" xfId="32523"/>
    <cellStyle name="Note 4 5 2 6" xfId="32524"/>
    <cellStyle name="Note 4 5 3" xfId="32525"/>
    <cellStyle name="Note 4 5 4" xfId="32526"/>
    <cellStyle name="Note 4 5 4 2" xfId="32527"/>
    <cellStyle name="Note 4 5 5" xfId="32528"/>
    <cellStyle name="Note 4 5 6" xfId="32529"/>
    <cellStyle name="Note 4 5 7" xfId="32530"/>
    <cellStyle name="Note 4 5 8" xfId="32531"/>
    <cellStyle name="Note 4 6" xfId="32532"/>
    <cellStyle name="Note 4 6 2" xfId="32533"/>
    <cellStyle name="Note 4 6 2 2" xfId="32534"/>
    <cellStyle name="Note 4 6 2 2 2" xfId="32535"/>
    <cellStyle name="Note 4 6 2 3" xfId="32536"/>
    <cellStyle name="Note 4 6 2 4" xfId="32537"/>
    <cellStyle name="Note 4 6 2 5" xfId="32538"/>
    <cellStyle name="Note 4 6 2 6" xfId="32539"/>
    <cellStyle name="Note 4 6 3" xfId="32540"/>
    <cellStyle name="Note 4 6 4" xfId="32541"/>
    <cellStyle name="Note 4 6 4 2" xfId="32542"/>
    <cellStyle name="Note 4 6 5" xfId="32543"/>
    <cellStyle name="Note 4 6 6" xfId="32544"/>
    <cellStyle name="Note 4 6 7" xfId="32545"/>
    <cellStyle name="Note 4 6 8" xfId="32546"/>
    <cellStyle name="Note 4 7" xfId="32547"/>
    <cellStyle name="Note 4 7 2" xfId="32548"/>
    <cellStyle name="Note 4 7 2 2" xfId="32549"/>
    <cellStyle name="Note 4 7 2 2 2" xfId="32550"/>
    <cellStyle name="Note 4 7 2 3" xfId="32551"/>
    <cellStyle name="Note 4 7 2 4" xfId="32552"/>
    <cellStyle name="Note 4 7 2 5" xfId="32553"/>
    <cellStyle name="Note 4 7 2 6" xfId="32554"/>
    <cellStyle name="Note 4 7 3" xfId="32555"/>
    <cellStyle name="Note 4 7 4" xfId="32556"/>
    <cellStyle name="Note 4 7 4 2" xfId="32557"/>
    <cellStyle name="Note 4 7 5" xfId="32558"/>
    <cellStyle name="Note 4 7 6" xfId="32559"/>
    <cellStyle name="Note 4 7 7" xfId="32560"/>
    <cellStyle name="Note 4 7 8" xfId="32561"/>
    <cellStyle name="Note 4 8" xfId="32562"/>
    <cellStyle name="Note 4 8 2" xfId="32563"/>
    <cellStyle name="Note 4 8 2 2" xfId="32564"/>
    <cellStyle name="Note 4 8 2 2 2" xfId="32565"/>
    <cellStyle name="Note 4 8 2 3" xfId="32566"/>
    <cellStyle name="Note 4 8 2 4" xfId="32567"/>
    <cellStyle name="Note 4 8 2 5" xfId="32568"/>
    <cellStyle name="Note 4 8 2 6" xfId="32569"/>
    <cellStyle name="Note 4 8 3" xfId="32570"/>
    <cellStyle name="Note 4 8 4" xfId="32571"/>
    <cellStyle name="Note 4 8 4 2" xfId="32572"/>
    <cellStyle name="Note 4 8 5" xfId="32573"/>
    <cellStyle name="Note 4 8 6" xfId="32574"/>
    <cellStyle name="Note 4 8 7" xfId="32575"/>
    <cellStyle name="Note 4 8 8" xfId="32576"/>
    <cellStyle name="Note 4 9" xfId="32577"/>
    <cellStyle name="Note 4 9 2" xfId="32578"/>
    <cellStyle name="Note 4 9 2 2" xfId="32579"/>
    <cellStyle name="Note 4 9 2 2 2" xfId="32580"/>
    <cellStyle name="Note 4 9 2 3" xfId="32581"/>
    <cellStyle name="Note 4 9 2 4" xfId="32582"/>
    <cellStyle name="Note 4 9 2 5" xfId="32583"/>
    <cellStyle name="Note 4 9 2 6" xfId="32584"/>
    <cellStyle name="Note 4 9 3" xfId="32585"/>
    <cellStyle name="Note 4 9 4" xfId="32586"/>
    <cellStyle name="Note 4 9 4 2" xfId="32587"/>
    <cellStyle name="Note 4 9 5" xfId="32588"/>
    <cellStyle name="Note 4 9 6" xfId="32589"/>
    <cellStyle name="Note 4 9 7" xfId="32590"/>
    <cellStyle name="Note 4 9 8" xfId="32591"/>
    <cellStyle name="Note 40" xfId="32592"/>
    <cellStyle name="Note 40 2" xfId="32593"/>
    <cellStyle name="Note 40 2 2" xfId="32594"/>
    <cellStyle name="Note 40 2 3" xfId="32595"/>
    <cellStyle name="Note 40 3" xfId="32596"/>
    <cellStyle name="Note 41" xfId="32597"/>
    <cellStyle name="Note 41 2" xfId="32598"/>
    <cellStyle name="Note 41 2 2" xfId="32599"/>
    <cellStyle name="Note 41 2 2 2" xfId="32600"/>
    <cellStyle name="Note 41 2 2 2 2" xfId="32601"/>
    <cellStyle name="Note 41 2 2 3" xfId="32602"/>
    <cellStyle name="Note 41 2 3" xfId="32603"/>
    <cellStyle name="Note 41 2 3 2" xfId="32604"/>
    <cellStyle name="Note 41 2 4" xfId="32605"/>
    <cellStyle name="Note 41 3" xfId="32606"/>
    <cellStyle name="Note 41 3 2" xfId="32607"/>
    <cellStyle name="Note 41 3 2 2" xfId="32608"/>
    <cellStyle name="Note 41 3 2 2 2" xfId="32609"/>
    <cellStyle name="Note 41 3 2 3" xfId="32610"/>
    <cellStyle name="Note 41 3 3" xfId="32611"/>
    <cellStyle name="Note 41 3 3 2" xfId="32612"/>
    <cellStyle name="Note 41 3 4" xfId="32613"/>
    <cellStyle name="Note 41 4" xfId="32614"/>
    <cellStyle name="Note 41 4 2" xfId="32615"/>
    <cellStyle name="Note 41 4 2 2" xfId="32616"/>
    <cellStyle name="Note 41 4 3" xfId="32617"/>
    <cellStyle name="Note 41 5" xfId="32618"/>
    <cellStyle name="Note 41 5 2" xfId="32619"/>
    <cellStyle name="Note 41 6" xfId="32620"/>
    <cellStyle name="Note 42" xfId="32621"/>
    <cellStyle name="Note 42 2" xfId="32622"/>
    <cellStyle name="Note 42 2 2" xfId="32623"/>
    <cellStyle name="Note 42 2 2 2" xfId="32624"/>
    <cellStyle name="Note 42 2 2 2 2" xfId="32625"/>
    <cellStyle name="Note 42 2 2 3" xfId="32626"/>
    <cellStyle name="Note 42 2 3" xfId="32627"/>
    <cellStyle name="Note 42 2 3 2" xfId="32628"/>
    <cellStyle name="Note 42 2 4" xfId="32629"/>
    <cellStyle name="Note 42 3" xfId="32630"/>
    <cellStyle name="Note 42 3 2" xfId="32631"/>
    <cellStyle name="Note 42 3 2 2" xfId="32632"/>
    <cellStyle name="Note 42 3 2 2 2" xfId="32633"/>
    <cellStyle name="Note 42 3 2 3" xfId="32634"/>
    <cellStyle name="Note 42 3 3" xfId="32635"/>
    <cellStyle name="Note 42 3 3 2" xfId="32636"/>
    <cellStyle name="Note 42 3 4" xfId="32637"/>
    <cellStyle name="Note 42 4" xfId="32638"/>
    <cellStyle name="Note 42 4 2" xfId="32639"/>
    <cellStyle name="Note 42 4 2 2" xfId="32640"/>
    <cellStyle name="Note 42 4 3" xfId="32641"/>
    <cellStyle name="Note 42 5" xfId="32642"/>
    <cellStyle name="Note 42 5 2" xfId="32643"/>
    <cellStyle name="Note 42 6" xfId="32644"/>
    <cellStyle name="Note 43" xfId="32645"/>
    <cellStyle name="Note 43 2" xfId="32646"/>
    <cellStyle name="Note 43 2 2" xfId="32647"/>
    <cellStyle name="Note 43 2 2 2" xfId="32648"/>
    <cellStyle name="Note 43 2 2 2 2" xfId="32649"/>
    <cellStyle name="Note 43 2 2 3" xfId="32650"/>
    <cellStyle name="Note 43 2 3" xfId="32651"/>
    <cellStyle name="Note 43 2 3 2" xfId="32652"/>
    <cellStyle name="Note 43 2 4" xfId="32653"/>
    <cellStyle name="Note 43 3" xfId="32654"/>
    <cellStyle name="Note 43 3 2" xfId="32655"/>
    <cellStyle name="Note 43 3 2 2" xfId="32656"/>
    <cellStyle name="Note 43 3 2 2 2" xfId="32657"/>
    <cellStyle name="Note 43 3 2 3" xfId="32658"/>
    <cellStyle name="Note 43 3 3" xfId="32659"/>
    <cellStyle name="Note 43 3 3 2" xfId="32660"/>
    <cellStyle name="Note 43 3 4" xfId="32661"/>
    <cellStyle name="Note 43 4" xfId="32662"/>
    <cellStyle name="Note 43 4 2" xfId="32663"/>
    <cellStyle name="Note 43 4 2 2" xfId="32664"/>
    <cellStyle name="Note 43 4 3" xfId="32665"/>
    <cellStyle name="Note 43 5" xfId="32666"/>
    <cellStyle name="Note 43 5 2" xfId="32667"/>
    <cellStyle name="Note 43 6" xfId="32668"/>
    <cellStyle name="Note 44" xfId="32669"/>
    <cellStyle name="Note 44 2" xfId="32670"/>
    <cellStyle name="Note 44 2 2" xfId="32671"/>
    <cellStyle name="Note 44 2 2 2" xfId="32672"/>
    <cellStyle name="Note 44 2 2 2 2" xfId="32673"/>
    <cellStyle name="Note 44 2 2 3" xfId="32674"/>
    <cellStyle name="Note 44 2 3" xfId="32675"/>
    <cellStyle name="Note 44 2 3 2" xfId="32676"/>
    <cellStyle name="Note 44 2 4" xfId="32677"/>
    <cellStyle name="Note 44 3" xfId="32678"/>
    <cellStyle name="Note 44 3 2" xfId="32679"/>
    <cellStyle name="Note 44 3 2 2" xfId="32680"/>
    <cellStyle name="Note 44 3 2 2 2" xfId="32681"/>
    <cellStyle name="Note 44 3 2 3" xfId="32682"/>
    <cellStyle name="Note 44 3 3" xfId="32683"/>
    <cellStyle name="Note 44 3 3 2" xfId="32684"/>
    <cellStyle name="Note 44 3 4" xfId="32685"/>
    <cellStyle name="Note 44 4" xfId="32686"/>
    <cellStyle name="Note 44 4 2" xfId="32687"/>
    <cellStyle name="Note 44 4 2 2" xfId="32688"/>
    <cellStyle name="Note 44 4 3" xfId="32689"/>
    <cellStyle name="Note 44 5" xfId="32690"/>
    <cellStyle name="Note 44 5 2" xfId="32691"/>
    <cellStyle name="Note 44 6" xfId="32692"/>
    <cellStyle name="Note 45" xfId="32693"/>
    <cellStyle name="Note 45 2" xfId="32694"/>
    <cellStyle name="Note 45 2 2" xfId="32695"/>
    <cellStyle name="Note 45 2 2 2" xfId="32696"/>
    <cellStyle name="Note 45 2 3" xfId="32697"/>
    <cellStyle name="Note 45 3" xfId="32698"/>
    <cellStyle name="Note 45 3 2" xfId="32699"/>
    <cellStyle name="Note 45 4" xfId="32700"/>
    <cellStyle name="Note 46" xfId="32701"/>
    <cellStyle name="Note 5" xfId="32702"/>
    <cellStyle name="Note 5 10" xfId="32703"/>
    <cellStyle name="Note 5 10 2" xfId="32704"/>
    <cellStyle name="Note 5 10 2 2" xfId="32705"/>
    <cellStyle name="Note 5 10 2 2 2" xfId="32706"/>
    <cellStyle name="Note 5 10 2 3" xfId="32707"/>
    <cellStyle name="Note 5 10 2 4" xfId="32708"/>
    <cellStyle name="Note 5 10 2 5" xfId="32709"/>
    <cellStyle name="Note 5 10 2 6" xfId="32710"/>
    <cellStyle name="Note 5 10 3" xfId="32711"/>
    <cellStyle name="Note 5 10 4" xfId="32712"/>
    <cellStyle name="Note 5 10 4 2" xfId="32713"/>
    <cellStyle name="Note 5 10 5" xfId="32714"/>
    <cellStyle name="Note 5 10 6" xfId="32715"/>
    <cellStyle name="Note 5 10 7" xfId="32716"/>
    <cellStyle name="Note 5 10 8" xfId="32717"/>
    <cellStyle name="Note 5 11" xfId="32718"/>
    <cellStyle name="Note 5 11 2" xfId="32719"/>
    <cellStyle name="Note 5 11 2 2" xfId="32720"/>
    <cellStyle name="Note 5 11 2 2 2" xfId="32721"/>
    <cellStyle name="Note 5 11 2 3" xfId="32722"/>
    <cellStyle name="Note 5 11 2 4" xfId="32723"/>
    <cellStyle name="Note 5 11 2 5" xfId="32724"/>
    <cellStyle name="Note 5 11 2 6" xfId="32725"/>
    <cellStyle name="Note 5 11 3" xfId="32726"/>
    <cellStyle name="Note 5 11 4" xfId="32727"/>
    <cellStyle name="Note 5 11 4 2" xfId="32728"/>
    <cellStyle name="Note 5 11 5" xfId="32729"/>
    <cellStyle name="Note 5 11 6" xfId="32730"/>
    <cellStyle name="Note 5 11 7" xfId="32731"/>
    <cellStyle name="Note 5 11 8" xfId="32732"/>
    <cellStyle name="Note 5 12" xfId="32733"/>
    <cellStyle name="Note 5 12 2" xfId="32734"/>
    <cellStyle name="Note 5 12 2 2" xfId="32735"/>
    <cellStyle name="Note 5 12 2 2 2" xfId="32736"/>
    <cellStyle name="Note 5 12 2 3" xfId="32737"/>
    <cellStyle name="Note 5 12 2 4" xfId="32738"/>
    <cellStyle name="Note 5 12 2 5" xfId="32739"/>
    <cellStyle name="Note 5 12 2 6" xfId="32740"/>
    <cellStyle name="Note 5 12 3" xfId="32741"/>
    <cellStyle name="Note 5 12 4" xfId="32742"/>
    <cellStyle name="Note 5 12 4 2" xfId="32743"/>
    <cellStyle name="Note 5 12 5" xfId="32744"/>
    <cellStyle name="Note 5 12 6" xfId="32745"/>
    <cellStyle name="Note 5 12 7" xfId="32746"/>
    <cellStyle name="Note 5 12 8" xfId="32747"/>
    <cellStyle name="Note 5 13" xfId="32748"/>
    <cellStyle name="Note 5 13 2" xfId="32749"/>
    <cellStyle name="Note 5 13 2 2" xfId="32750"/>
    <cellStyle name="Note 5 13 2 2 2" xfId="32751"/>
    <cellStyle name="Note 5 13 2 3" xfId="32752"/>
    <cellStyle name="Note 5 13 2 4" xfId="32753"/>
    <cellStyle name="Note 5 13 2 5" xfId="32754"/>
    <cellStyle name="Note 5 13 2 6" xfId="32755"/>
    <cellStyle name="Note 5 13 3" xfId="32756"/>
    <cellStyle name="Note 5 13 4" xfId="32757"/>
    <cellStyle name="Note 5 13 4 2" xfId="32758"/>
    <cellStyle name="Note 5 13 5" xfId="32759"/>
    <cellStyle name="Note 5 13 6" xfId="32760"/>
    <cellStyle name="Note 5 13 7" xfId="32761"/>
    <cellStyle name="Note 5 13 8" xfId="32762"/>
    <cellStyle name="Note 5 14" xfId="32763"/>
    <cellStyle name="Note 5 14 2" xfId="32764"/>
    <cellStyle name="Note 5 14 2 2" xfId="32765"/>
    <cellStyle name="Note 5 14 2 2 2" xfId="32766"/>
    <cellStyle name="Note 5 14 2 3" xfId="32767"/>
    <cellStyle name="Note 5 14 2 4" xfId="32768"/>
    <cellStyle name="Note 5 14 2 5" xfId="32769"/>
    <cellStyle name="Note 5 14 2 6" xfId="32770"/>
    <cellStyle name="Note 5 14 3" xfId="32771"/>
    <cellStyle name="Note 5 14 4" xfId="32772"/>
    <cellStyle name="Note 5 14 4 2" xfId="32773"/>
    <cellStyle name="Note 5 14 5" xfId="32774"/>
    <cellStyle name="Note 5 14 6" xfId="32775"/>
    <cellStyle name="Note 5 14 7" xfId="32776"/>
    <cellStyle name="Note 5 14 8" xfId="32777"/>
    <cellStyle name="Note 5 15" xfId="32778"/>
    <cellStyle name="Note 5 15 2" xfId="32779"/>
    <cellStyle name="Note 5 15 2 2" xfId="32780"/>
    <cellStyle name="Note 5 15 2 2 2" xfId="32781"/>
    <cellStyle name="Note 5 15 2 3" xfId="32782"/>
    <cellStyle name="Note 5 15 2 4" xfId="32783"/>
    <cellStyle name="Note 5 15 2 5" xfId="32784"/>
    <cellStyle name="Note 5 15 2 6" xfId="32785"/>
    <cellStyle name="Note 5 15 3" xfId="32786"/>
    <cellStyle name="Note 5 15 4" xfId="32787"/>
    <cellStyle name="Note 5 15 4 2" xfId="32788"/>
    <cellStyle name="Note 5 15 5" xfId="32789"/>
    <cellStyle name="Note 5 15 6" xfId="32790"/>
    <cellStyle name="Note 5 15 7" xfId="32791"/>
    <cellStyle name="Note 5 15 8" xfId="32792"/>
    <cellStyle name="Note 5 16" xfId="32793"/>
    <cellStyle name="Note 5 16 2" xfId="32794"/>
    <cellStyle name="Note 5 16 2 2" xfId="32795"/>
    <cellStyle name="Note 5 16 2 2 2" xfId="32796"/>
    <cellStyle name="Note 5 16 2 3" xfId="32797"/>
    <cellStyle name="Note 5 16 2 4" xfId="32798"/>
    <cellStyle name="Note 5 16 2 5" xfId="32799"/>
    <cellStyle name="Note 5 16 2 6" xfId="32800"/>
    <cellStyle name="Note 5 16 3" xfId="32801"/>
    <cellStyle name="Note 5 16 4" xfId="32802"/>
    <cellStyle name="Note 5 16 4 2" xfId="32803"/>
    <cellStyle name="Note 5 16 5" xfId="32804"/>
    <cellStyle name="Note 5 16 6" xfId="32805"/>
    <cellStyle name="Note 5 16 7" xfId="32806"/>
    <cellStyle name="Note 5 16 8" xfId="32807"/>
    <cellStyle name="Note 5 17" xfId="32808"/>
    <cellStyle name="Note 5 17 2" xfId="32809"/>
    <cellStyle name="Note 5 17 2 2" xfId="32810"/>
    <cellStyle name="Note 5 17 2 2 2" xfId="32811"/>
    <cellStyle name="Note 5 17 2 3" xfId="32812"/>
    <cellStyle name="Note 5 17 2 4" xfId="32813"/>
    <cellStyle name="Note 5 17 2 5" xfId="32814"/>
    <cellStyle name="Note 5 17 2 6" xfId="32815"/>
    <cellStyle name="Note 5 17 3" xfId="32816"/>
    <cellStyle name="Note 5 17 4" xfId="32817"/>
    <cellStyle name="Note 5 17 4 2" xfId="32818"/>
    <cellStyle name="Note 5 17 5" xfId="32819"/>
    <cellStyle name="Note 5 17 6" xfId="32820"/>
    <cellStyle name="Note 5 17 7" xfId="32821"/>
    <cellStyle name="Note 5 17 8" xfId="32822"/>
    <cellStyle name="Note 5 18" xfId="32823"/>
    <cellStyle name="Note 5 18 2" xfId="32824"/>
    <cellStyle name="Note 5 18 2 2" xfId="32825"/>
    <cellStyle name="Note 5 18 2 2 2" xfId="32826"/>
    <cellStyle name="Note 5 18 2 3" xfId="32827"/>
    <cellStyle name="Note 5 18 2 4" xfId="32828"/>
    <cellStyle name="Note 5 18 2 5" xfId="32829"/>
    <cellStyle name="Note 5 18 2 6" xfId="32830"/>
    <cellStyle name="Note 5 18 3" xfId="32831"/>
    <cellStyle name="Note 5 18 4" xfId="32832"/>
    <cellStyle name="Note 5 18 4 2" xfId="32833"/>
    <cellStyle name="Note 5 18 5" xfId="32834"/>
    <cellStyle name="Note 5 18 6" xfId="32835"/>
    <cellStyle name="Note 5 18 7" xfId="32836"/>
    <cellStyle name="Note 5 18 8" xfId="32837"/>
    <cellStyle name="Note 5 19" xfId="32838"/>
    <cellStyle name="Note 5 19 2" xfId="32839"/>
    <cellStyle name="Note 5 19 2 2" xfId="32840"/>
    <cellStyle name="Note 5 19 2 2 2" xfId="32841"/>
    <cellStyle name="Note 5 19 2 3" xfId="32842"/>
    <cellStyle name="Note 5 19 2 4" xfId="32843"/>
    <cellStyle name="Note 5 19 2 5" xfId="32844"/>
    <cellStyle name="Note 5 19 2 6" xfId="32845"/>
    <cellStyle name="Note 5 19 3" xfId="32846"/>
    <cellStyle name="Note 5 19 4" xfId="32847"/>
    <cellStyle name="Note 5 19 4 2" xfId="32848"/>
    <cellStyle name="Note 5 19 5" xfId="32849"/>
    <cellStyle name="Note 5 19 6" xfId="32850"/>
    <cellStyle name="Note 5 19 7" xfId="32851"/>
    <cellStyle name="Note 5 19 8" xfId="32852"/>
    <cellStyle name="Note 5 2" xfId="32853"/>
    <cellStyle name="Note 5 2 2" xfId="32854"/>
    <cellStyle name="Note 5 2 2 2" xfId="32855"/>
    <cellStyle name="Note 5 2 2 2 2" xfId="32856"/>
    <cellStyle name="Note 5 2 2 3" xfId="32857"/>
    <cellStyle name="Note 5 2 2 4" xfId="32858"/>
    <cellStyle name="Note 5 2 2 5" xfId="32859"/>
    <cellStyle name="Note 5 2 2 6" xfId="32860"/>
    <cellStyle name="Note 5 2 3" xfId="32861"/>
    <cellStyle name="Note 5 2 4" xfId="32862"/>
    <cellStyle name="Note 5 2 4 2" xfId="32863"/>
    <cellStyle name="Note 5 2 5" xfId="32864"/>
    <cellStyle name="Note 5 2 6" xfId="32865"/>
    <cellStyle name="Note 5 2 7" xfId="32866"/>
    <cellStyle name="Note 5 2 8" xfId="32867"/>
    <cellStyle name="Note 5 20" xfId="32868"/>
    <cellStyle name="Note 5 20 2" xfId="32869"/>
    <cellStyle name="Note 5 20 2 2" xfId="32870"/>
    <cellStyle name="Note 5 20 2 2 2" xfId="32871"/>
    <cellStyle name="Note 5 20 2 3" xfId="32872"/>
    <cellStyle name="Note 5 20 2 4" xfId="32873"/>
    <cellStyle name="Note 5 20 2 5" xfId="32874"/>
    <cellStyle name="Note 5 20 2 6" xfId="32875"/>
    <cellStyle name="Note 5 20 3" xfId="32876"/>
    <cellStyle name="Note 5 20 4" xfId="32877"/>
    <cellStyle name="Note 5 20 4 2" xfId="32878"/>
    <cellStyle name="Note 5 20 5" xfId="32879"/>
    <cellStyle name="Note 5 20 6" xfId="32880"/>
    <cellStyle name="Note 5 20 7" xfId="32881"/>
    <cellStyle name="Note 5 20 8" xfId="32882"/>
    <cellStyle name="Note 5 21" xfId="32883"/>
    <cellStyle name="Note 5 21 2" xfId="32884"/>
    <cellStyle name="Note 5 21 2 2" xfId="32885"/>
    <cellStyle name="Note 5 21 2 2 2" xfId="32886"/>
    <cellStyle name="Note 5 21 2 3" xfId="32887"/>
    <cellStyle name="Note 5 21 2 4" xfId="32888"/>
    <cellStyle name="Note 5 21 2 5" xfId="32889"/>
    <cellStyle name="Note 5 21 2 6" xfId="32890"/>
    <cellStyle name="Note 5 21 3" xfId="32891"/>
    <cellStyle name="Note 5 21 4" xfId="32892"/>
    <cellStyle name="Note 5 21 4 2" xfId="32893"/>
    <cellStyle name="Note 5 21 5" xfId="32894"/>
    <cellStyle name="Note 5 21 6" xfId="32895"/>
    <cellStyle name="Note 5 21 7" xfId="32896"/>
    <cellStyle name="Note 5 21 8" xfId="32897"/>
    <cellStyle name="Note 5 22" xfId="32898"/>
    <cellStyle name="Note 5 22 2" xfId="32899"/>
    <cellStyle name="Note 5 22 2 2" xfId="32900"/>
    <cellStyle name="Note 5 22 2 2 2" xfId="32901"/>
    <cellStyle name="Note 5 22 2 3" xfId="32902"/>
    <cellStyle name="Note 5 22 2 4" xfId="32903"/>
    <cellStyle name="Note 5 22 2 5" xfId="32904"/>
    <cellStyle name="Note 5 22 2 6" xfId="32905"/>
    <cellStyle name="Note 5 22 3" xfId="32906"/>
    <cellStyle name="Note 5 22 4" xfId="32907"/>
    <cellStyle name="Note 5 22 4 2" xfId="32908"/>
    <cellStyle name="Note 5 22 5" xfId="32909"/>
    <cellStyle name="Note 5 22 6" xfId="32910"/>
    <cellStyle name="Note 5 22 7" xfId="32911"/>
    <cellStyle name="Note 5 22 8" xfId="32912"/>
    <cellStyle name="Note 5 23" xfId="32913"/>
    <cellStyle name="Note 5 23 2" xfId="32914"/>
    <cellStyle name="Note 5 23 2 2" xfId="32915"/>
    <cellStyle name="Note 5 23 2 2 2" xfId="32916"/>
    <cellStyle name="Note 5 23 2 3" xfId="32917"/>
    <cellStyle name="Note 5 23 2 4" xfId="32918"/>
    <cellStyle name="Note 5 23 2 5" xfId="32919"/>
    <cellStyle name="Note 5 23 2 6" xfId="32920"/>
    <cellStyle name="Note 5 23 3" xfId="32921"/>
    <cellStyle name="Note 5 23 4" xfId="32922"/>
    <cellStyle name="Note 5 23 4 2" xfId="32923"/>
    <cellStyle name="Note 5 23 5" xfId="32924"/>
    <cellStyle name="Note 5 23 6" xfId="32925"/>
    <cellStyle name="Note 5 23 7" xfId="32926"/>
    <cellStyle name="Note 5 23 8" xfId="32927"/>
    <cellStyle name="Note 5 24" xfId="32928"/>
    <cellStyle name="Note 5 24 2" xfId="32929"/>
    <cellStyle name="Note 5 24 2 2" xfId="32930"/>
    <cellStyle name="Note 5 24 2 2 2" xfId="32931"/>
    <cellStyle name="Note 5 24 2 3" xfId="32932"/>
    <cellStyle name="Note 5 24 2 4" xfId="32933"/>
    <cellStyle name="Note 5 24 2 5" xfId="32934"/>
    <cellStyle name="Note 5 24 2 6" xfId="32935"/>
    <cellStyle name="Note 5 24 3" xfId="32936"/>
    <cellStyle name="Note 5 24 4" xfId="32937"/>
    <cellStyle name="Note 5 24 4 2" xfId="32938"/>
    <cellStyle name="Note 5 24 5" xfId="32939"/>
    <cellStyle name="Note 5 24 6" xfId="32940"/>
    <cellStyle name="Note 5 24 7" xfId="32941"/>
    <cellStyle name="Note 5 24 8" xfId="32942"/>
    <cellStyle name="Note 5 25" xfId="32943"/>
    <cellStyle name="Note 5 25 2" xfId="32944"/>
    <cellStyle name="Note 5 25 2 2" xfId="32945"/>
    <cellStyle name="Note 5 25 2 2 2" xfId="32946"/>
    <cellStyle name="Note 5 25 2 3" xfId="32947"/>
    <cellStyle name="Note 5 25 2 4" xfId="32948"/>
    <cellStyle name="Note 5 25 2 5" xfId="32949"/>
    <cellStyle name="Note 5 25 2 6" xfId="32950"/>
    <cellStyle name="Note 5 25 3" xfId="32951"/>
    <cellStyle name="Note 5 25 4" xfId="32952"/>
    <cellStyle name="Note 5 25 4 2" xfId="32953"/>
    <cellStyle name="Note 5 25 5" xfId="32954"/>
    <cellStyle name="Note 5 25 6" xfId="32955"/>
    <cellStyle name="Note 5 25 7" xfId="32956"/>
    <cellStyle name="Note 5 25 8" xfId="32957"/>
    <cellStyle name="Note 5 26" xfId="32958"/>
    <cellStyle name="Note 5 26 2" xfId="32959"/>
    <cellStyle name="Note 5 26 2 2" xfId="32960"/>
    <cellStyle name="Note 5 26 2 2 2" xfId="32961"/>
    <cellStyle name="Note 5 26 2 3" xfId="32962"/>
    <cellStyle name="Note 5 26 2 4" xfId="32963"/>
    <cellStyle name="Note 5 26 2 5" xfId="32964"/>
    <cellStyle name="Note 5 26 2 6" xfId="32965"/>
    <cellStyle name="Note 5 26 3" xfId="32966"/>
    <cellStyle name="Note 5 26 4" xfId="32967"/>
    <cellStyle name="Note 5 26 4 2" xfId="32968"/>
    <cellStyle name="Note 5 26 5" xfId="32969"/>
    <cellStyle name="Note 5 26 6" xfId="32970"/>
    <cellStyle name="Note 5 26 7" xfId="32971"/>
    <cellStyle name="Note 5 26 8" xfId="32972"/>
    <cellStyle name="Note 5 27" xfId="32973"/>
    <cellStyle name="Note 5 27 2" xfId="32974"/>
    <cellStyle name="Note 5 27 2 2" xfId="32975"/>
    <cellStyle name="Note 5 27 2 2 2" xfId="32976"/>
    <cellStyle name="Note 5 27 2 3" xfId="32977"/>
    <cellStyle name="Note 5 27 2 4" xfId="32978"/>
    <cellStyle name="Note 5 27 2 5" xfId="32979"/>
    <cellStyle name="Note 5 27 2 6" xfId="32980"/>
    <cellStyle name="Note 5 27 3" xfId="32981"/>
    <cellStyle name="Note 5 27 4" xfId="32982"/>
    <cellStyle name="Note 5 27 4 2" xfId="32983"/>
    <cellStyle name="Note 5 27 5" xfId="32984"/>
    <cellStyle name="Note 5 27 6" xfId="32985"/>
    <cellStyle name="Note 5 27 7" xfId="32986"/>
    <cellStyle name="Note 5 27 8" xfId="32987"/>
    <cellStyle name="Note 5 28" xfId="32988"/>
    <cellStyle name="Note 5 28 2" xfId="32989"/>
    <cellStyle name="Note 5 28 2 2" xfId="32990"/>
    <cellStyle name="Note 5 28 2 2 2" xfId="32991"/>
    <cellStyle name="Note 5 28 2 3" xfId="32992"/>
    <cellStyle name="Note 5 28 2 4" xfId="32993"/>
    <cellStyle name="Note 5 28 2 5" xfId="32994"/>
    <cellStyle name="Note 5 28 2 6" xfId="32995"/>
    <cellStyle name="Note 5 28 3" xfId="32996"/>
    <cellStyle name="Note 5 28 4" xfId="32997"/>
    <cellStyle name="Note 5 28 4 2" xfId="32998"/>
    <cellStyle name="Note 5 28 5" xfId="32999"/>
    <cellStyle name="Note 5 28 6" xfId="33000"/>
    <cellStyle name="Note 5 28 7" xfId="33001"/>
    <cellStyle name="Note 5 28 8" xfId="33002"/>
    <cellStyle name="Note 5 29" xfId="33003"/>
    <cellStyle name="Note 5 29 2" xfId="33004"/>
    <cellStyle name="Note 5 29 2 2" xfId="33005"/>
    <cellStyle name="Note 5 29 2 2 2" xfId="33006"/>
    <cellStyle name="Note 5 29 2 3" xfId="33007"/>
    <cellStyle name="Note 5 29 2 4" xfId="33008"/>
    <cellStyle name="Note 5 29 2 5" xfId="33009"/>
    <cellStyle name="Note 5 29 2 6" xfId="33010"/>
    <cellStyle name="Note 5 29 3" xfId="33011"/>
    <cellStyle name="Note 5 29 4" xfId="33012"/>
    <cellStyle name="Note 5 29 4 2" xfId="33013"/>
    <cellStyle name="Note 5 29 5" xfId="33014"/>
    <cellStyle name="Note 5 29 6" xfId="33015"/>
    <cellStyle name="Note 5 29 7" xfId="33016"/>
    <cellStyle name="Note 5 29 8" xfId="33017"/>
    <cellStyle name="Note 5 3" xfId="33018"/>
    <cellStyle name="Note 5 3 2" xfId="33019"/>
    <cellStyle name="Note 5 3 2 2" xfId="33020"/>
    <cellStyle name="Note 5 3 2 2 2" xfId="33021"/>
    <cellStyle name="Note 5 3 2 3" xfId="33022"/>
    <cellStyle name="Note 5 3 2 4" xfId="33023"/>
    <cellStyle name="Note 5 3 2 5" xfId="33024"/>
    <cellStyle name="Note 5 3 2 6" xfId="33025"/>
    <cellStyle name="Note 5 3 3" xfId="33026"/>
    <cellStyle name="Note 5 3 4" xfId="33027"/>
    <cellStyle name="Note 5 3 4 2" xfId="33028"/>
    <cellStyle name="Note 5 3 5" xfId="33029"/>
    <cellStyle name="Note 5 3 6" xfId="33030"/>
    <cellStyle name="Note 5 3 7" xfId="33031"/>
    <cellStyle name="Note 5 3 8" xfId="33032"/>
    <cellStyle name="Note 5 30" xfId="33033"/>
    <cellStyle name="Note 5 30 2" xfId="33034"/>
    <cellStyle name="Note 5 30 2 2" xfId="33035"/>
    <cellStyle name="Note 5 30 2 2 2" xfId="33036"/>
    <cellStyle name="Note 5 30 2 3" xfId="33037"/>
    <cellStyle name="Note 5 30 2 4" xfId="33038"/>
    <cellStyle name="Note 5 30 2 5" xfId="33039"/>
    <cellStyle name="Note 5 30 2 6" xfId="33040"/>
    <cellStyle name="Note 5 30 3" xfId="33041"/>
    <cellStyle name="Note 5 30 4" xfId="33042"/>
    <cellStyle name="Note 5 30 4 2" xfId="33043"/>
    <cellStyle name="Note 5 30 5" xfId="33044"/>
    <cellStyle name="Note 5 30 6" xfId="33045"/>
    <cellStyle name="Note 5 30 7" xfId="33046"/>
    <cellStyle name="Note 5 30 8" xfId="33047"/>
    <cellStyle name="Note 5 31" xfId="33048"/>
    <cellStyle name="Note 5 31 2" xfId="33049"/>
    <cellStyle name="Note 5 31 2 2" xfId="33050"/>
    <cellStyle name="Note 5 31 2 2 2" xfId="33051"/>
    <cellStyle name="Note 5 31 2 3" xfId="33052"/>
    <cellStyle name="Note 5 31 2 4" xfId="33053"/>
    <cellStyle name="Note 5 31 2 5" xfId="33054"/>
    <cellStyle name="Note 5 31 2 6" xfId="33055"/>
    <cellStyle name="Note 5 31 3" xfId="33056"/>
    <cellStyle name="Note 5 31 4" xfId="33057"/>
    <cellStyle name="Note 5 31 4 2" xfId="33058"/>
    <cellStyle name="Note 5 31 5" xfId="33059"/>
    <cellStyle name="Note 5 31 6" xfId="33060"/>
    <cellStyle name="Note 5 31 7" xfId="33061"/>
    <cellStyle name="Note 5 31 8" xfId="33062"/>
    <cellStyle name="Note 5 32" xfId="33063"/>
    <cellStyle name="Note 5 32 2" xfId="33064"/>
    <cellStyle name="Note 5 32 2 2" xfId="33065"/>
    <cellStyle name="Note 5 32 2 2 2" xfId="33066"/>
    <cellStyle name="Note 5 32 2 3" xfId="33067"/>
    <cellStyle name="Note 5 32 2 4" xfId="33068"/>
    <cellStyle name="Note 5 32 2 5" xfId="33069"/>
    <cellStyle name="Note 5 32 2 6" xfId="33070"/>
    <cellStyle name="Note 5 32 3" xfId="33071"/>
    <cellStyle name="Note 5 32 4" xfId="33072"/>
    <cellStyle name="Note 5 32 4 2" xfId="33073"/>
    <cellStyle name="Note 5 32 5" xfId="33074"/>
    <cellStyle name="Note 5 32 6" xfId="33075"/>
    <cellStyle name="Note 5 32 7" xfId="33076"/>
    <cellStyle name="Note 5 32 8" xfId="33077"/>
    <cellStyle name="Note 5 33" xfId="33078"/>
    <cellStyle name="Note 5 33 2" xfId="33079"/>
    <cellStyle name="Note 5 33 2 2" xfId="33080"/>
    <cellStyle name="Note 5 33 2 2 2" xfId="33081"/>
    <cellStyle name="Note 5 33 2 3" xfId="33082"/>
    <cellStyle name="Note 5 33 2 4" xfId="33083"/>
    <cellStyle name="Note 5 33 2 5" xfId="33084"/>
    <cellStyle name="Note 5 33 2 6" xfId="33085"/>
    <cellStyle name="Note 5 33 3" xfId="33086"/>
    <cellStyle name="Note 5 33 4" xfId="33087"/>
    <cellStyle name="Note 5 33 4 2" xfId="33088"/>
    <cellStyle name="Note 5 33 5" xfId="33089"/>
    <cellStyle name="Note 5 33 6" xfId="33090"/>
    <cellStyle name="Note 5 33 7" xfId="33091"/>
    <cellStyle name="Note 5 33 8" xfId="33092"/>
    <cellStyle name="Note 5 34" xfId="33093"/>
    <cellStyle name="Note 5 34 2" xfId="33094"/>
    <cellStyle name="Note 5 34 2 2" xfId="33095"/>
    <cellStyle name="Note 5 34 2 2 2" xfId="33096"/>
    <cellStyle name="Note 5 34 2 3" xfId="33097"/>
    <cellStyle name="Note 5 34 2 4" xfId="33098"/>
    <cellStyle name="Note 5 34 2 5" xfId="33099"/>
    <cellStyle name="Note 5 34 2 6" xfId="33100"/>
    <cellStyle name="Note 5 34 3" xfId="33101"/>
    <cellStyle name="Note 5 34 4" xfId="33102"/>
    <cellStyle name="Note 5 34 4 2" xfId="33103"/>
    <cellStyle name="Note 5 34 5" xfId="33104"/>
    <cellStyle name="Note 5 34 6" xfId="33105"/>
    <cellStyle name="Note 5 34 7" xfId="33106"/>
    <cellStyle name="Note 5 34 8" xfId="33107"/>
    <cellStyle name="Note 5 35" xfId="33108"/>
    <cellStyle name="Note 5 35 2" xfId="33109"/>
    <cellStyle name="Note 5 35 3" xfId="33110"/>
    <cellStyle name="Note 5 35 3 2" xfId="33111"/>
    <cellStyle name="Note 5 35 4" xfId="33112"/>
    <cellStyle name="Note 5 35 5" xfId="33113"/>
    <cellStyle name="Note 5 35 6" xfId="33114"/>
    <cellStyle name="Note 5 35 7" xfId="33115"/>
    <cellStyle name="Note 5 36" xfId="33116"/>
    <cellStyle name="Note 5 36 2" xfId="33117"/>
    <cellStyle name="Note 5 36 3" xfId="33118"/>
    <cellStyle name="Note 5 36 3 2" xfId="33119"/>
    <cellStyle name="Note 5 36 4" xfId="33120"/>
    <cellStyle name="Note 5 36 5" xfId="33121"/>
    <cellStyle name="Note 5 36 6" xfId="33122"/>
    <cellStyle name="Note 5 36 7" xfId="33123"/>
    <cellStyle name="Note 5 37" xfId="33124"/>
    <cellStyle name="Note 5 37 2" xfId="33125"/>
    <cellStyle name="Note 5 37 2 2" xfId="33126"/>
    <cellStyle name="Note 5 37 3" xfId="33127"/>
    <cellStyle name="Note 5 37 4" xfId="33128"/>
    <cellStyle name="Note 5 37 5" xfId="33129"/>
    <cellStyle name="Note 5 37 6" xfId="33130"/>
    <cellStyle name="Note 5 38" xfId="33131"/>
    <cellStyle name="Note 5 39" xfId="33132"/>
    <cellStyle name="Note 5 39 2" xfId="33133"/>
    <cellStyle name="Note 5 4" xfId="33134"/>
    <cellStyle name="Note 5 4 2" xfId="33135"/>
    <cellStyle name="Note 5 4 2 2" xfId="33136"/>
    <cellStyle name="Note 5 4 2 2 2" xfId="33137"/>
    <cellStyle name="Note 5 4 2 3" xfId="33138"/>
    <cellStyle name="Note 5 4 2 4" xfId="33139"/>
    <cellStyle name="Note 5 4 2 5" xfId="33140"/>
    <cellStyle name="Note 5 4 2 6" xfId="33141"/>
    <cellStyle name="Note 5 4 3" xfId="33142"/>
    <cellStyle name="Note 5 4 4" xfId="33143"/>
    <cellStyle name="Note 5 4 4 2" xfId="33144"/>
    <cellStyle name="Note 5 4 5" xfId="33145"/>
    <cellStyle name="Note 5 4 6" xfId="33146"/>
    <cellStyle name="Note 5 4 7" xfId="33147"/>
    <cellStyle name="Note 5 4 8" xfId="33148"/>
    <cellStyle name="Note 5 40" xfId="33149"/>
    <cellStyle name="Note 5 41" xfId="33150"/>
    <cellStyle name="Note 5 42" xfId="33151"/>
    <cellStyle name="Note 5 43" xfId="33152"/>
    <cellStyle name="Note 5 5" xfId="33153"/>
    <cellStyle name="Note 5 5 2" xfId="33154"/>
    <cellStyle name="Note 5 5 2 2" xfId="33155"/>
    <cellStyle name="Note 5 5 2 2 2" xfId="33156"/>
    <cellStyle name="Note 5 5 2 3" xfId="33157"/>
    <cellStyle name="Note 5 5 2 4" xfId="33158"/>
    <cellStyle name="Note 5 5 2 5" xfId="33159"/>
    <cellStyle name="Note 5 5 2 6" xfId="33160"/>
    <cellStyle name="Note 5 5 3" xfId="33161"/>
    <cellStyle name="Note 5 5 4" xfId="33162"/>
    <cellStyle name="Note 5 5 4 2" xfId="33163"/>
    <cellStyle name="Note 5 5 5" xfId="33164"/>
    <cellStyle name="Note 5 5 6" xfId="33165"/>
    <cellStyle name="Note 5 5 7" xfId="33166"/>
    <cellStyle name="Note 5 5 8" xfId="33167"/>
    <cellStyle name="Note 5 6" xfId="33168"/>
    <cellStyle name="Note 5 6 2" xfId="33169"/>
    <cellStyle name="Note 5 6 2 2" xfId="33170"/>
    <cellStyle name="Note 5 6 2 2 2" xfId="33171"/>
    <cellStyle name="Note 5 6 2 3" xfId="33172"/>
    <cellStyle name="Note 5 6 2 4" xfId="33173"/>
    <cellStyle name="Note 5 6 2 5" xfId="33174"/>
    <cellStyle name="Note 5 6 2 6" xfId="33175"/>
    <cellStyle name="Note 5 6 3" xfId="33176"/>
    <cellStyle name="Note 5 6 4" xfId="33177"/>
    <cellStyle name="Note 5 6 4 2" xfId="33178"/>
    <cellStyle name="Note 5 6 5" xfId="33179"/>
    <cellStyle name="Note 5 6 6" xfId="33180"/>
    <cellStyle name="Note 5 6 7" xfId="33181"/>
    <cellStyle name="Note 5 6 8" xfId="33182"/>
    <cellStyle name="Note 5 7" xfId="33183"/>
    <cellStyle name="Note 5 7 2" xfId="33184"/>
    <cellStyle name="Note 5 7 2 2" xfId="33185"/>
    <cellStyle name="Note 5 7 2 2 2" xfId="33186"/>
    <cellStyle name="Note 5 7 2 3" xfId="33187"/>
    <cellStyle name="Note 5 7 2 4" xfId="33188"/>
    <cellStyle name="Note 5 7 2 5" xfId="33189"/>
    <cellStyle name="Note 5 7 2 6" xfId="33190"/>
    <cellStyle name="Note 5 7 3" xfId="33191"/>
    <cellStyle name="Note 5 7 4" xfId="33192"/>
    <cellStyle name="Note 5 7 4 2" xfId="33193"/>
    <cellStyle name="Note 5 7 5" xfId="33194"/>
    <cellStyle name="Note 5 7 6" xfId="33195"/>
    <cellStyle name="Note 5 7 7" xfId="33196"/>
    <cellStyle name="Note 5 7 8" xfId="33197"/>
    <cellStyle name="Note 5 8" xfId="33198"/>
    <cellStyle name="Note 5 8 2" xfId="33199"/>
    <cellStyle name="Note 5 8 2 2" xfId="33200"/>
    <cellStyle name="Note 5 8 2 2 2" xfId="33201"/>
    <cellStyle name="Note 5 8 2 3" xfId="33202"/>
    <cellStyle name="Note 5 8 2 4" xfId="33203"/>
    <cellStyle name="Note 5 8 2 5" xfId="33204"/>
    <cellStyle name="Note 5 8 2 6" xfId="33205"/>
    <cellStyle name="Note 5 8 3" xfId="33206"/>
    <cellStyle name="Note 5 8 4" xfId="33207"/>
    <cellStyle name="Note 5 8 4 2" xfId="33208"/>
    <cellStyle name="Note 5 8 5" xfId="33209"/>
    <cellStyle name="Note 5 8 6" xfId="33210"/>
    <cellStyle name="Note 5 8 7" xfId="33211"/>
    <cellStyle name="Note 5 8 8" xfId="33212"/>
    <cellStyle name="Note 5 9" xfId="33213"/>
    <cellStyle name="Note 5 9 2" xfId="33214"/>
    <cellStyle name="Note 5 9 2 2" xfId="33215"/>
    <cellStyle name="Note 5 9 2 2 2" xfId="33216"/>
    <cellStyle name="Note 5 9 2 3" xfId="33217"/>
    <cellStyle name="Note 5 9 2 4" xfId="33218"/>
    <cellStyle name="Note 5 9 2 5" xfId="33219"/>
    <cellStyle name="Note 5 9 2 6" xfId="33220"/>
    <cellStyle name="Note 5 9 3" xfId="33221"/>
    <cellStyle name="Note 5 9 4" xfId="33222"/>
    <cellStyle name="Note 5 9 4 2" xfId="33223"/>
    <cellStyle name="Note 5 9 5" xfId="33224"/>
    <cellStyle name="Note 5 9 6" xfId="33225"/>
    <cellStyle name="Note 5 9 7" xfId="33226"/>
    <cellStyle name="Note 5 9 8" xfId="33227"/>
    <cellStyle name="Note 6" xfId="33228"/>
    <cellStyle name="Note 6 10" xfId="33229"/>
    <cellStyle name="Note 6 10 2" xfId="33230"/>
    <cellStyle name="Note 6 10 2 2" xfId="33231"/>
    <cellStyle name="Note 6 10 2 2 2" xfId="33232"/>
    <cellStyle name="Note 6 10 2 3" xfId="33233"/>
    <cellStyle name="Note 6 10 2 4" xfId="33234"/>
    <cellStyle name="Note 6 10 2 5" xfId="33235"/>
    <cellStyle name="Note 6 10 2 6" xfId="33236"/>
    <cellStyle name="Note 6 10 3" xfId="33237"/>
    <cellStyle name="Note 6 10 4" xfId="33238"/>
    <cellStyle name="Note 6 10 4 2" xfId="33239"/>
    <cellStyle name="Note 6 10 5" xfId="33240"/>
    <cellStyle name="Note 6 10 6" xfId="33241"/>
    <cellStyle name="Note 6 10 7" xfId="33242"/>
    <cellStyle name="Note 6 10 8" xfId="33243"/>
    <cellStyle name="Note 6 11" xfId="33244"/>
    <cellStyle name="Note 6 11 2" xfId="33245"/>
    <cellStyle name="Note 6 11 2 2" xfId="33246"/>
    <cellStyle name="Note 6 11 2 2 2" xfId="33247"/>
    <cellStyle name="Note 6 11 2 3" xfId="33248"/>
    <cellStyle name="Note 6 11 2 4" xfId="33249"/>
    <cellStyle name="Note 6 11 2 5" xfId="33250"/>
    <cellStyle name="Note 6 11 2 6" xfId="33251"/>
    <cellStyle name="Note 6 11 3" xfId="33252"/>
    <cellStyle name="Note 6 11 4" xfId="33253"/>
    <cellStyle name="Note 6 11 4 2" xfId="33254"/>
    <cellStyle name="Note 6 11 5" xfId="33255"/>
    <cellStyle name="Note 6 11 6" xfId="33256"/>
    <cellStyle name="Note 6 11 7" xfId="33257"/>
    <cellStyle name="Note 6 11 8" xfId="33258"/>
    <cellStyle name="Note 6 12" xfId="33259"/>
    <cellStyle name="Note 6 12 2" xfId="33260"/>
    <cellStyle name="Note 6 12 2 2" xfId="33261"/>
    <cellStyle name="Note 6 12 2 2 2" xfId="33262"/>
    <cellStyle name="Note 6 12 2 3" xfId="33263"/>
    <cellStyle name="Note 6 12 2 4" xfId="33264"/>
    <cellStyle name="Note 6 12 2 5" xfId="33265"/>
    <cellStyle name="Note 6 12 2 6" xfId="33266"/>
    <cellStyle name="Note 6 12 3" xfId="33267"/>
    <cellStyle name="Note 6 12 4" xfId="33268"/>
    <cellStyle name="Note 6 12 4 2" xfId="33269"/>
    <cellStyle name="Note 6 12 5" xfId="33270"/>
    <cellStyle name="Note 6 12 6" xfId="33271"/>
    <cellStyle name="Note 6 12 7" xfId="33272"/>
    <cellStyle name="Note 6 12 8" xfId="33273"/>
    <cellStyle name="Note 6 13" xfId="33274"/>
    <cellStyle name="Note 6 13 2" xfId="33275"/>
    <cellStyle name="Note 6 13 2 2" xfId="33276"/>
    <cellStyle name="Note 6 13 2 2 2" xfId="33277"/>
    <cellStyle name="Note 6 13 2 3" xfId="33278"/>
    <cellStyle name="Note 6 13 2 4" xfId="33279"/>
    <cellStyle name="Note 6 13 2 5" xfId="33280"/>
    <cellStyle name="Note 6 13 2 6" xfId="33281"/>
    <cellStyle name="Note 6 13 3" xfId="33282"/>
    <cellStyle name="Note 6 13 4" xfId="33283"/>
    <cellStyle name="Note 6 13 4 2" xfId="33284"/>
    <cellStyle name="Note 6 13 5" xfId="33285"/>
    <cellStyle name="Note 6 13 6" xfId="33286"/>
    <cellStyle name="Note 6 13 7" xfId="33287"/>
    <cellStyle name="Note 6 13 8" xfId="33288"/>
    <cellStyle name="Note 6 14" xfId="33289"/>
    <cellStyle name="Note 6 14 2" xfId="33290"/>
    <cellStyle name="Note 6 14 2 2" xfId="33291"/>
    <cellStyle name="Note 6 14 2 2 2" xfId="33292"/>
    <cellStyle name="Note 6 14 2 3" xfId="33293"/>
    <cellStyle name="Note 6 14 2 4" xfId="33294"/>
    <cellStyle name="Note 6 14 2 5" xfId="33295"/>
    <cellStyle name="Note 6 14 2 6" xfId="33296"/>
    <cellStyle name="Note 6 14 3" xfId="33297"/>
    <cellStyle name="Note 6 14 4" xfId="33298"/>
    <cellStyle name="Note 6 14 4 2" xfId="33299"/>
    <cellStyle name="Note 6 14 5" xfId="33300"/>
    <cellStyle name="Note 6 14 6" xfId="33301"/>
    <cellStyle name="Note 6 14 7" xfId="33302"/>
    <cellStyle name="Note 6 14 8" xfId="33303"/>
    <cellStyle name="Note 6 15" xfId="33304"/>
    <cellStyle name="Note 6 15 2" xfId="33305"/>
    <cellStyle name="Note 6 15 2 2" xfId="33306"/>
    <cellStyle name="Note 6 15 2 2 2" xfId="33307"/>
    <cellStyle name="Note 6 15 2 3" xfId="33308"/>
    <cellStyle name="Note 6 15 2 4" xfId="33309"/>
    <cellStyle name="Note 6 15 2 5" xfId="33310"/>
    <cellStyle name="Note 6 15 2 6" xfId="33311"/>
    <cellStyle name="Note 6 15 3" xfId="33312"/>
    <cellStyle name="Note 6 15 4" xfId="33313"/>
    <cellStyle name="Note 6 15 4 2" xfId="33314"/>
    <cellStyle name="Note 6 15 5" xfId="33315"/>
    <cellStyle name="Note 6 15 6" xfId="33316"/>
    <cellStyle name="Note 6 15 7" xfId="33317"/>
    <cellStyle name="Note 6 15 8" xfId="33318"/>
    <cellStyle name="Note 6 16" xfId="33319"/>
    <cellStyle name="Note 6 16 2" xfId="33320"/>
    <cellStyle name="Note 6 16 2 2" xfId="33321"/>
    <cellStyle name="Note 6 16 2 2 2" xfId="33322"/>
    <cellStyle name="Note 6 16 2 3" xfId="33323"/>
    <cellStyle name="Note 6 16 2 4" xfId="33324"/>
    <cellStyle name="Note 6 16 2 5" xfId="33325"/>
    <cellStyle name="Note 6 16 2 6" xfId="33326"/>
    <cellStyle name="Note 6 16 3" xfId="33327"/>
    <cellStyle name="Note 6 16 4" xfId="33328"/>
    <cellStyle name="Note 6 16 4 2" xfId="33329"/>
    <cellStyle name="Note 6 16 5" xfId="33330"/>
    <cellStyle name="Note 6 16 6" xfId="33331"/>
    <cellStyle name="Note 6 16 7" xfId="33332"/>
    <cellStyle name="Note 6 16 8" xfId="33333"/>
    <cellStyle name="Note 6 17" xfId="33334"/>
    <cellStyle name="Note 6 17 2" xfId="33335"/>
    <cellStyle name="Note 6 17 2 2" xfId="33336"/>
    <cellStyle name="Note 6 17 2 2 2" xfId="33337"/>
    <cellStyle name="Note 6 17 2 3" xfId="33338"/>
    <cellStyle name="Note 6 17 2 4" xfId="33339"/>
    <cellStyle name="Note 6 17 2 5" xfId="33340"/>
    <cellStyle name="Note 6 17 2 6" xfId="33341"/>
    <cellStyle name="Note 6 17 3" xfId="33342"/>
    <cellStyle name="Note 6 17 4" xfId="33343"/>
    <cellStyle name="Note 6 17 4 2" xfId="33344"/>
    <cellStyle name="Note 6 17 5" xfId="33345"/>
    <cellStyle name="Note 6 17 6" xfId="33346"/>
    <cellStyle name="Note 6 17 7" xfId="33347"/>
    <cellStyle name="Note 6 17 8" xfId="33348"/>
    <cellStyle name="Note 6 18" xfId="33349"/>
    <cellStyle name="Note 6 18 2" xfId="33350"/>
    <cellStyle name="Note 6 18 2 2" xfId="33351"/>
    <cellStyle name="Note 6 18 2 2 2" xfId="33352"/>
    <cellStyle name="Note 6 18 2 3" xfId="33353"/>
    <cellStyle name="Note 6 18 2 4" xfId="33354"/>
    <cellStyle name="Note 6 18 2 5" xfId="33355"/>
    <cellStyle name="Note 6 18 2 6" xfId="33356"/>
    <cellStyle name="Note 6 18 3" xfId="33357"/>
    <cellStyle name="Note 6 18 4" xfId="33358"/>
    <cellStyle name="Note 6 18 4 2" xfId="33359"/>
    <cellStyle name="Note 6 18 5" xfId="33360"/>
    <cellStyle name="Note 6 18 6" xfId="33361"/>
    <cellStyle name="Note 6 18 7" xfId="33362"/>
    <cellStyle name="Note 6 18 8" xfId="33363"/>
    <cellStyle name="Note 6 19" xfId="33364"/>
    <cellStyle name="Note 6 19 2" xfId="33365"/>
    <cellStyle name="Note 6 19 2 2" xfId="33366"/>
    <cellStyle name="Note 6 19 2 2 2" xfId="33367"/>
    <cellStyle name="Note 6 19 2 3" xfId="33368"/>
    <cellStyle name="Note 6 19 2 4" xfId="33369"/>
    <cellStyle name="Note 6 19 2 5" xfId="33370"/>
    <cellStyle name="Note 6 19 2 6" xfId="33371"/>
    <cellStyle name="Note 6 19 3" xfId="33372"/>
    <cellStyle name="Note 6 19 4" xfId="33373"/>
    <cellStyle name="Note 6 19 4 2" xfId="33374"/>
    <cellStyle name="Note 6 19 5" xfId="33375"/>
    <cellStyle name="Note 6 19 6" xfId="33376"/>
    <cellStyle name="Note 6 19 7" xfId="33377"/>
    <cellStyle name="Note 6 19 8" xfId="33378"/>
    <cellStyle name="Note 6 2" xfId="33379"/>
    <cellStyle name="Note 6 2 2" xfId="33380"/>
    <cellStyle name="Note 6 2 2 2" xfId="33381"/>
    <cellStyle name="Note 6 2 2 2 2" xfId="33382"/>
    <cellStyle name="Note 6 2 2 3" xfId="33383"/>
    <cellStyle name="Note 6 2 2 4" xfId="33384"/>
    <cellStyle name="Note 6 2 2 5" xfId="33385"/>
    <cellStyle name="Note 6 2 2 6" xfId="33386"/>
    <cellStyle name="Note 6 2 3" xfId="33387"/>
    <cellStyle name="Note 6 2 4" xfId="33388"/>
    <cellStyle name="Note 6 2 4 2" xfId="33389"/>
    <cellStyle name="Note 6 2 5" xfId="33390"/>
    <cellStyle name="Note 6 2 6" xfId="33391"/>
    <cellStyle name="Note 6 2 7" xfId="33392"/>
    <cellStyle name="Note 6 2 8" xfId="33393"/>
    <cellStyle name="Note 6 20" xfId="33394"/>
    <cellStyle name="Note 6 20 2" xfId="33395"/>
    <cellStyle name="Note 6 20 2 2" xfId="33396"/>
    <cellStyle name="Note 6 20 2 2 2" xfId="33397"/>
    <cellStyle name="Note 6 20 2 3" xfId="33398"/>
    <cellStyle name="Note 6 20 2 4" xfId="33399"/>
    <cellStyle name="Note 6 20 2 5" xfId="33400"/>
    <cellStyle name="Note 6 20 2 6" xfId="33401"/>
    <cellStyle name="Note 6 20 3" xfId="33402"/>
    <cellStyle name="Note 6 20 4" xfId="33403"/>
    <cellStyle name="Note 6 20 4 2" xfId="33404"/>
    <cellStyle name="Note 6 20 5" xfId="33405"/>
    <cellStyle name="Note 6 20 6" xfId="33406"/>
    <cellStyle name="Note 6 20 7" xfId="33407"/>
    <cellStyle name="Note 6 20 8" xfId="33408"/>
    <cellStyle name="Note 6 21" xfId="33409"/>
    <cellStyle name="Note 6 21 2" xfId="33410"/>
    <cellStyle name="Note 6 21 2 2" xfId="33411"/>
    <cellStyle name="Note 6 21 2 2 2" xfId="33412"/>
    <cellStyle name="Note 6 21 2 3" xfId="33413"/>
    <cellStyle name="Note 6 21 2 4" xfId="33414"/>
    <cellStyle name="Note 6 21 2 5" xfId="33415"/>
    <cellStyle name="Note 6 21 2 6" xfId="33416"/>
    <cellStyle name="Note 6 21 3" xfId="33417"/>
    <cellStyle name="Note 6 21 4" xfId="33418"/>
    <cellStyle name="Note 6 21 4 2" xfId="33419"/>
    <cellStyle name="Note 6 21 5" xfId="33420"/>
    <cellStyle name="Note 6 21 6" xfId="33421"/>
    <cellStyle name="Note 6 21 7" xfId="33422"/>
    <cellStyle name="Note 6 21 8" xfId="33423"/>
    <cellStyle name="Note 6 22" xfId="33424"/>
    <cellStyle name="Note 6 22 2" xfId="33425"/>
    <cellStyle name="Note 6 22 2 2" xfId="33426"/>
    <cellStyle name="Note 6 22 2 2 2" xfId="33427"/>
    <cellStyle name="Note 6 22 2 3" xfId="33428"/>
    <cellStyle name="Note 6 22 2 4" xfId="33429"/>
    <cellStyle name="Note 6 22 2 5" xfId="33430"/>
    <cellStyle name="Note 6 22 2 6" xfId="33431"/>
    <cellStyle name="Note 6 22 3" xfId="33432"/>
    <cellStyle name="Note 6 22 4" xfId="33433"/>
    <cellStyle name="Note 6 22 4 2" xfId="33434"/>
    <cellStyle name="Note 6 22 5" xfId="33435"/>
    <cellStyle name="Note 6 22 6" xfId="33436"/>
    <cellStyle name="Note 6 22 7" xfId="33437"/>
    <cellStyle name="Note 6 22 8" xfId="33438"/>
    <cellStyle name="Note 6 23" xfId="33439"/>
    <cellStyle name="Note 6 23 2" xfId="33440"/>
    <cellStyle name="Note 6 23 2 2" xfId="33441"/>
    <cellStyle name="Note 6 23 2 2 2" xfId="33442"/>
    <cellStyle name="Note 6 23 2 3" xfId="33443"/>
    <cellStyle name="Note 6 23 2 4" xfId="33444"/>
    <cellStyle name="Note 6 23 2 5" xfId="33445"/>
    <cellStyle name="Note 6 23 2 6" xfId="33446"/>
    <cellStyle name="Note 6 23 3" xfId="33447"/>
    <cellStyle name="Note 6 23 4" xfId="33448"/>
    <cellStyle name="Note 6 23 4 2" xfId="33449"/>
    <cellStyle name="Note 6 23 5" xfId="33450"/>
    <cellStyle name="Note 6 23 6" xfId="33451"/>
    <cellStyle name="Note 6 23 7" xfId="33452"/>
    <cellStyle name="Note 6 23 8" xfId="33453"/>
    <cellStyle name="Note 6 24" xfId="33454"/>
    <cellStyle name="Note 6 24 2" xfId="33455"/>
    <cellStyle name="Note 6 24 2 2" xfId="33456"/>
    <cellStyle name="Note 6 24 2 2 2" xfId="33457"/>
    <cellStyle name="Note 6 24 2 3" xfId="33458"/>
    <cellStyle name="Note 6 24 2 4" xfId="33459"/>
    <cellStyle name="Note 6 24 2 5" xfId="33460"/>
    <cellStyle name="Note 6 24 2 6" xfId="33461"/>
    <cellStyle name="Note 6 24 3" xfId="33462"/>
    <cellStyle name="Note 6 24 4" xfId="33463"/>
    <cellStyle name="Note 6 24 4 2" xfId="33464"/>
    <cellStyle name="Note 6 24 5" xfId="33465"/>
    <cellStyle name="Note 6 24 6" xfId="33466"/>
    <cellStyle name="Note 6 24 7" xfId="33467"/>
    <cellStyle name="Note 6 24 8" xfId="33468"/>
    <cellStyle name="Note 6 25" xfId="33469"/>
    <cellStyle name="Note 6 25 2" xfId="33470"/>
    <cellStyle name="Note 6 25 2 2" xfId="33471"/>
    <cellStyle name="Note 6 25 2 2 2" xfId="33472"/>
    <cellStyle name="Note 6 25 2 3" xfId="33473"/>
    <cellStyle name="Note 6 25 2 4" xfId="33474"/>
    <cellStyle name="Note 6 25 2 5" xfId="33475"/>
    <cellStyle name="Note 6 25 2 6" xfId="33476"/>
    <cellStyle name="Note 6 25 3" xfId="33477"/>
    <cellStyle name="Note 6 25 4" xfId="33478"/>
    <cellStyle name="Note 6 25 4 2" xfId="33479"/>
    <cellStyle name="Note 6 25 5" xfId="33480"/>
    <cellStyle name="Note 6 25 6" xfId="33481"/>
    <cellStyle name="Note 6 25 7" xfId="33482"/>
    <cellStyle name="Note 6 25 8" xfId="33483"/>
    <cellStyle name="Note 6 26" xfId="33484"/>
    <cellStyle name="Note 6 26 2" xfId="33485"/>
    <cellStyle name="Note 6 26 2 2" xfId="33486"/>
    <cellStyle name="Note 6 26 2 2 2" xfId="33487"/>
    <cellStyle name="Note 6 26 2 3" xfId="33488"/>
    <cellStyle name="Note 6 26 2 4" xfId="33489"/>
    <cellStyle name="Note 6 26 2 5" xfId="33490"/>
    <cellStyle name="Note 6 26 2 6" xfId="33491"/>
    <cellStyle name="Note 6 26 3" xfId="33492"/>
    <cellStyle name="Note 6 26 4" xfId="33493"/>
    <cellStyle name="Note 6 26 4 2" xfId="33494"/>
    <cellStyle name="Note 6 26 5" xfId="33495"/>
    <cellStyle name="Note 6 26 6" xfId="33496"/>
    <cellStyle name="Note 6 26 7" xfId="33497"/>
    <cellStyle name="Note 6 26 8" xfId="33498"/>
    <cellStyle name="Note 6 27" xfId="33499"/>
    <cellStyle name="Note 6 27 2" xfId="33500"/>
    <cellStyle name="Note 6 27 2 2" xfId="33501"/>
    <cellStyle name="Note 6 27 2 2 2" xfId="33502"/>
    <cellStyle name="Note 6 27 2 3" xfId="33503"/>
    <cellStyle name="Note 6 27 2 4" xfId="33504"/>
    <cellStyle name="Note 6 27 2 5" xfId="33505"/>
    <cellStyle name="Note 6 27 2 6" xfId="33506"/>
    <cellStyle name="Note 6 27 3" xfId="33507"/>
    <cellStyle name="Note 6 27 4" xfId="33508"/>
    <cellStyle name="Note 6 27 4 2" xfId="33509"/>
    <cellStyle name="Note 6 27 5" xfId="33510"/>
    <cellStyle name="Note 6 27 6" xfId="33511"/>
    <cellStyle name="Note 6 27 7" xfId="33512"/>
    <cellStyle name="Note 6 27 8" xfId="33513"/>
    <cellStyle name="Note 6 28" xfId="33514"/>
    <cellStyle name="Note 6 28 2" xfId="33515"/>
    <cellStyle name="Note 6 28 2 2" xfId="33516"/>
    <cellStyle name="Note 6 28 2 2 2" xfId="33517"/>
    <cellStyle name="Note 6 28 2 3" xfId="33518"/>
    <cellStyle name="Note 6 28 2 4" xfId="33519"/>
    <cellStyle name="Note 6 28 2 5" xfId="33520"/>
    <cellStyle name="Note 6 28 2 6" xfId="33521"/>
    <cellStyle name="Note 6 28 3" xfId="33522"/>
    <cellStyle name="Note 6 28 4" xfId="33523"/>
    <cellStyle name="Note 6 28 4 2" xfId="33524"/>
    <cellStyle name="Note 6 28 5" xfId="33525"/>
    <cellStyle name="Note 6 28 6" xfId="33526"/>
    <cellStyle name="Note 6 28 7" xfId="33527"/>
    <cellStyle name="Note 6 28 8" xfId="33528"/>
    <cellStyle name="Note 6 29" xfId="33529"/>
    <cellStyle name="Note 6 29 2" xfId="33530"/>
    <cellStyle name="Note 6 29 2 2" xfId="33531"/>
    <cellStyle name="Note 6 29 2 2 2" xfId="33532"/>
    <cellStyle name="Note 6 29 2 3" xfId="33533"/>
    <cellStyle name="Note 6 29 2 4" xfId="33534"/>
    <cellStyle name="Note 6 29 2 5" xfId="33535"/>
    <cellStyle name="Note 6 29 2 6" xfId="33536"/>
    <cellStyle name="Note 6 29 3" xfId="33537"/>
    <cellStyle name="Note 6 29 4" xfId="33538"/>
    <cellStyle name="Note 6 29 4 2" xfId="33539"/>
    <cellStyle name="Note 6 29 5" xfId="33540"/>
    <cellStyle name="Note 6 29 6" xfId="33541"/>
    <cellStyle name="Note 6 29 7" xfId="33542"/>
    <cellStyle name="Note 6 29 8" xfId="33543"/>
    <cellStyle name="Note 6 3" xfId="33544"/>
    <cellStyle name="Note 6 3 2" xfId="33545"/>
    <cellStyle name="Note 6 3 2 2" xfId="33546"/>
    <cellStyle name="Note 6 3 2 2 2" xfId="33547"/>
    <cellStyle name="Note 6 3 2 3" xfId="33548"/>
    <cellStyle name="Note 6 3 2 4" xfId="33549"/>
    <cellStyle name="Note 6 3 2 5" xfId="33550"/>
    <cellStyle name="Note 6 3 2 6" xfId="33551"/>
    <cellStyle name="Note 6 3 3" xfId="33552"/>
    <cellStyle name="Note 6 3 4" xfId="33553"/>
    <cellStyle name="Note 6 3 4 2" xfId="33554"/>
    <cellStyle name="Note 6 3 5" xfId="33555"/>
    <cellStyle name="Note 6 3 6" xfId="33556"/>
    <cellStyle name="Note 6 3 7" xfId="33557"/>
    <cellStyle name="Note 6 3 8" xfId="33558"/>
    <cellStyle name="Note 6 30" xfId="33559"/>
    <cellStyle name="Note 6 30 2" xfId="33560"/>
    <cellStyle name="Note 6 30 2 2" xfId="33561"/>
    <cellStyle name="Note 6 30 2 2 2" xfId="33562"/>
    <cellStyle name="Note 6 30 2 3" xfId="33563"/>
    <cellStyle name="Note 6 30 2 4" xfId="33564"/>
    <cellStyle name="Note 6 30 2 5" xfId="33565"/>
    <cellStyle name="Note 6 30 2 6" xfId="33566"/>
    <cellStyle name="Note 6 30 3" xfId="33567"/>
    <cellStyle name="Note 6 30 4" xfId="33568"/>
    <cellStyle name="Note 6 30 4 2" xfId="33569"/>
    <cellStyle name="Note 6 30 5" xfId="33570"/>
    <cellStyle name="Note 6 30 6" xfId="33571"/>
    <cellStyle name="Note 6 30 7" xfId="33572"/>
    <cellStyle name="Note 6 30 8" xfId="33573"/>
    <cellStyle name="Note 6 31" xfId="33574"/>
    <cellStyle name="Note 6 31 2" xfId="33575"/>
    <cellStyle name="Note 6 31 2 2" xfId="33576"/>
    <cellStyle name="Note 6 31 2 2 2" xfId="33577"/>
    <cellStyle name="Note 6 31 2 3" xfId="33578"/>
    <cellStyle name="Note 6 31 2 4" xfId="33579"/>
    <cellStyle name="Note 6 31 2 5" xfId="33580"/>
    <cellStyle name="Note 6 31 2 6" xfId="33581"/>
    <cellStyle name="Note 6 31 3" xfId="33582"/>
    <cellStyle name="Note 6 31 4" xfId="33583"/>
    <cellStyle name="Note 6 31 4 2" xfId="33584"/>
    <cellStyle name="Note 6 31 5" xfId="33585"/>
    <cellStyle name="Note 6 31 6" xfId="33586"/>
    <cellStyle name="Note 6 31 7" xfId="33587"/>
    <cellStyle name="Note 6 31 8" xfId="33588"/>
    <cellStyle name="Note 6 32" xfId="33589"/>
    <cellStyle name="Note 6 32 2" xfId="33590"/>
    <cellStyle name="Note 6 32 2 2" xfId="33591"/>
    <cellStyle name="Note 6 32 2 2 2" xfId="33592"/>
    <cellStyle name="Note 6 32 2 3" xfId="33593"/>
    <cellStyle name="Note 6 32 2 4" xfId="33594"/>
    <cellStyle name="Note 6 32 2 5" xfId="33595"/>
    <cellStyle name="Note 6 32 2 6" xfId="33596"/>
    <cellStyle name="Note 6 32 3" xfId="33597"/>
    <cellStyle name="Note 6 32 4" xfId="33598"/>
    <cellStyle name="Note 6 32 4 2" xfId="33599"/>
    <cellStyle name="Note 6 32 5" xfId="33600"/>
    <cellStyle name="Note 6 32 6" xfId="33601"/>
    <cellStyle name="Note 6 32 7" xfId="33602"/>
    <cellStyle name="Note 6 32 8" xfId="33603"/>
    <cellStyle name="Note 6 33" xfId="33604"/>
    <cellStyle name="Note 6 33 2" xfId="33605"/>
    <cellStyle name="Note 6 33 2 2" xfId="33606"/>
    <cellStyle name="Note 6 33 2 2 2" xfId="33607"/>
    <cellStyle name="Note 6 33 2 3" xfId="33608"/>
    <cellStyle name="Note 6 33 2 4" xfId="33609"/>
    <cellStyle name="Note 6 33 2 5" xfId="33610"/>
    <cellStyle name="Note 6 33 2 6" xfId="33611"/>
    <cellStyle name="Note 6 33 3" xfId="33612"/>
    <cellStyle name="Note 6 33 4" xfId="33613"/>
    <cellStyle name="Note 6 33 4 2" xfId="33614"/>
    <cellStyle name="Note 6 33 5" xfId="33615"/>
    <cellStyle name="Note 6 33 6" xfId="33616"/>
    <cellStyle name="Note 6 33 7" xfId="33617"/>
    <cellStyle name="Note 6 33 8" xfId="33618"/>
    <cellStyle name="Note 6 34" xfId="33619"/>
    <cellStyle name="Note 6 34 2" xfId="33620"/>
    <cellStyle name="Note 6 34 2 2" xfId="33621"/>
    <cellStyle name="Note 6 34 2 2 2" xfId="33622"/>
    <cellStyle name="Note 6 34 2 3" xfId="33623"/>
    <cellStyle name="Note 6 34 2 4" xfId="33624"/>
    <cellStyle name="Note 6 34 2 5" xfId="33625"/>
    <cellStyle name="Note 6 34 2 6" xfId="33626"/>
    <cellStyle name="Note 6 34 3" xfId="33627"/>
    <cellStyle name="Note 6 34 4" xfId="33628"/>
    <cellStyle name="Note 6 34 4 2" xfId="33629"/>
    <cellStyle name="Note 6 34 5" xfId="33630"/>
    <cellStyle name="Note 6 34 6" xfId="33631"/>
    <cellStyle name="Note 6 34 7" xfId="33632"/>
    <cellStyle name="Note 6 34 8" xfId="33633"/>
    <cellStyle name="Note 6 35" xfId="33634"/>
    <cellStyle name="Note 6 35 2" xfId="33635"/>
    <cellStyle name="Note 6 35 3" xfId="33636"/>
    <cellStyle name="Note 6 35 3 2" xfId="33637"/>
    <cellStyle name="Note 6 35 4" xfId="33638"/>
    <cellStyle name="Note 6 35 5" xfId="33639"/>
    <cellStyle name="Note 6 35 6" xfId="33640"/>
    <cellStyle name="Note 6 35 7" xfId="33641"/>
    <cellStyle name="Note 6 36" xfId="33642"/>
    <cellStyle name="Note 6 36 2" xfId="33643"/>
    <cellStyle name="Note 6 36 3" xfId="33644"/>
    <cellStyle name="Note 6 36 3 2" xfId="33645"/>
    <cellStyle name="Note 6 36 4" xfId="33646"/>
    <cellStyle name="Note 6 36 5" xfId="33647"/>
    <cellStyle name="Note 6 36 6" xfId="33648"/>
    <cellStyle name="Note 6 36 7" xfId="33649"/>
    <cellStyle name="Note 6 37" xfId="33650"/>
    <cellStyle name="Note 6 37 2" xfId="33651"/>
    <cellStyle name="Note 6 37 2 2" xfId="33652"/>
    <cellStyle name="Note 6 37 3" xfId="33653"/>
    <cellStyle name="Note 6 37 4" xfId="33654"/>
    <cellStyle name="Note 6 37 5" xfId="33655"/>
    <cellStyle name="Note 6 37 6" xfId="33656"/>
    <cellStyle name="Note 6 38" xfId="33657"/>
    <cellStyle name="Note 6 39" xfId="33658"/>
    <cellStyle name="Note 6 39 2" xfId="33659"/>
    <cellStyle name="Note 6 4" xfId="33660"/>
    <cellStyle name="Note 6 4 2" xfId="33661"/>
    <cellStyle name="Note 6 4 2 2" xfId="33662"/>
    <cellStyle name="Note 6 4 2 2 2" xfId="33663"/>
    <cellStyle name="Note 6 4 2 3" xfId="33664"/>
    <cellStyle name="Note 6 4 2 4" xfId="33665"/>
    <cellStyle name="Note 6 4 2 5" xfId="33666"/>
    <cellStyle name="Note 6 4 2 6" xfId="33667"/>
    <cellStyle name="Note 6 4 3" xfId="33668"/>
    <cellStyle name="Note 6 4 4" xfId="33669"/>
    <cellStyle name="Note 6 4 4 2" xfId="33670"/>
    <cellStyle name="Note 6 4 5" xfId="33671"/>
    <cellStyle name="Note 6 4 6" xfId="33672"/>
    <cellStyle name="Note 6 4 7" xfId="33673"/>
    <cellStyle name="Note 6 4 8" xfId="33674"/>
    <cellStyle name="Note 6 40" xfId="33675"/>
    <cellStyle name="Note 6 41" xfId="33676"/>
    <cellStyle name="Note 6 42" xfId="33677"/>
    <cellStyle name="Note 6 43" xfId="33678"/>
    <cellStyle name="Note 6 5" xfId="33679"/>
    <cellStyle name="Note 6 5 2" xfId="33680"/>
    <cellStyle name="Note 6 5 2 2" xfId="33681"/>
    <cellStyle name="Note 6 5 2 2 2" xfId="33682"/>
    <cellStyle name="Note 6 5 2 3" xfId="33683"/>
    <cellStyle name="Note 6 5 2 4" xfId="33684"/>
    <cellStyle name="Note 6 5 2 5" xfId="33685"/>
    <cellStyle name="Note 6 5 2 6" xfId="33686"/>
    <cellStyle name="Note 6 5 3" xfId="33687"/>
    <cellStyle name="Note 6 5 4" xfId="33688"/>
    <cellStyle name="Note 6 5 4 2" xfId="33689"/>
    <cellStyle name="Note 6 5 5" xfId="33690"/>
    <cellStyle name="Note 6 5 6" xfId="33691"/>
    <cellStyle name="Note 6 5 7" xfId="33692"/>
    <cellStyle name="Note 6 5 8" xfId="33693"/>
    <cellStyle name="Note 6 6" xfId="33694"/>
    <cellStyle name="Note 6 6 2" xfId="33695"/>
    <cellStyle name="Note 6 6 2 2" xfId="33696"/>
    <cellStyle name="Note 6 6 2 2 2" xfId="33697"/>
    <cellStyle name="Note 6 6 2 3" xfId="33698"/>
    <cellStyle name="Note 6 6 2 4" xfId="33699"/>
    <cellStyle name="Note 6 6 2 5" xfId="33700"/>
    <cellStyle name="Note 6 6 2 6" xfId="33701"/>
    <cellStyle name="Note 6 6 3" xfId="33702"/>
    <cellStyle name="Note 6 6 4" xfId="33703"/>
    <cellStyle name="Note 6 6 4 2" xfId="33704"/>
    <cellStyle name="Note 6 6 5" xfId="33705"/>
    <cellStyle name="Note 6 6 6" xfId="33706"/>
    <cellStyle name="Note 6 6 7" xfId="33707"/>
    <cellStyle name="Note 6 6 8" xfId="33708"/>
    <cellStyle name="Note 6 7" xfId="33709"/>
    <cellStyle name="Note 6 7 2" xfId="33710"/>
    <cellStyle name="Note 6 7 2 2" xfId="33711"/>
    <cellStyle name="Note 6 7 2 2 2" xfId="33712"/>
    <cellStyle name="Note 6 7 2 3" xfId="33713"/>
    <cellStyle name="Note 6 7 2 4" xfId="33714"/>
    <cellStyle name="Note 6 7 2 5" xfId="33715"/>
    <cellStyle name="Note 6 7 2 6" xfId="33716"/>
    <cellStyle name="Note 6 7 3" xfId="33717"/>
    <cellStyle name="Note 6 7 4" xfId="33718"/>
    <cellStyle name="Note 6 7 4 2" xfId="33719"/>
    <cellStyle name="Note 6 7 5" xfId="33720"/>
    <cellStyle name="Note 6 7 6" xfId="33721"/>
    <cellStyle name="Note 6 7 7" xfId="33722"/>
    <cellStyle name="Note 6 7 8" xfId="33723"/>
    <cellStyle name="Note 6 8" xfId="33724"/>
    <cellStyle name="Note 6 8 2" xfId="33725"/>
    <cellStyle name="Note 6 8 2 2" xfId="33726"/>
    <cellStyle name="Note 6 8 2 2 2" xfId="33727"/>
    <cellStyle name="Note 6 8 2 3" xfId="33728"/>
    <cellStyle name="Note 6 8 2 4" xfId="33729"/>
    <cellStyle name="Note 6 8 2 5" xfId="33730"/>
    <cellStyle name="Note 6 8 2 6" xfId="33731"/>
    <cellStyle name="Note 6 8 3" xfId="33732"/>
    <cellStyle name="Note 6 8 4" xfId="33733"/>
    <cellStyle name="Note 6 8 4 2" xfId="33734"/>
    <cellStyle name="Note 6 8 5" xfId="33735"/>
    <cellStyle name="Note 6 8 6" xfId="33736"/>
    <cellStyle name="Note 6 8 7" xfId="33737"/>
    <cellStyle name="Note 6 8 8" xfId="33738"/>
    <cellStyle name="Note 6 9" xfId="33739"/>
    <cellStyle name="Note 6 9 2" xfId="33740"/>
    <cellStyle name="Note 6 9 2 2" xfId="33741"/>
    <cellStyle name="Note 6 9 2 2 2" xfId="33742"/>
    <cellStyle name="Note 6 9 2 3" xfId="33743"/>
    <cellStyle name="Note 6 9 2 4" xfId="33744"/>
    <cellStyle name="Note 6 9 2 5" xfId="33745"/>
    <cellStyle name="Note 6 9 2 6" xfId="33746"/>
    <cellStyle name="Note 6 9 3" xfId="33747"/>
    <cellStyle name="Note 6 9 4" xfId="33748"/>
    <cellStyle name="Note 6 9 4 2" xfId="33749"/>
    <cellStyle name="Note 6 9 5" xfId="33750"/>
    <cellStyle name="Note 6 9 6" xfId="33751"/>
    <cellStyle name="Note 6 9 7" xfId="33752"/>
    <cellStyle name="Note 6 9 8" xfId="33753"/>
    <cellStyle name="Note 7" xfId="33754"/>
    <cellStyle name="Note 7 10" xfId="33755"/>
    <cellStyle name="Note 7 10 2" xfId="33756"/>
    <cellStyle name="Note 7 10 2 2" xfId="33757"/>
    <cellStyle name="Note 7 10 2 2 2" xfId="33758"/>
    <cellStyle name="Note 7 10 2 3" xfId="33759"/>
    <cellStyle name="Note 7 10 2 4" xfId="33760"/>
    <cellStyle name="Note 7 10 2 5" xfId="33761"/>
    <cellStyle name="Note 7 10 2 6" xfId="33762"/>
    <cellStyle name="Note 7 10 3" xfId="33763"/>
    <cellStyle name="Note 7 10 4" xfId="33764"/>
    <cellStyle name="Note 7 10 4 2" xfId="33765"/>
    <cellStyle name="Note 7 10 5" xfId="33766"/>
    <cellStyle name="Note 7 10 6" xfId="33767"/>
    <cellStyle name="Note 7 10 7" xfId="33768"/>
    <cellStyle name="Note 7 10 8" xfId="33769"/>
    <cellStyle name="Note 7 11" xfId="33770"/>
    <cellStyle name="Note 7 11 2" xfId="33771"/>
    <cellStyle name="Note 7 11 2 2" xfId="33772"/>
    <cellStyle name="Note 7 11 2 2 2" xfId="33773"/>
    <cellStyle name="Note 7 11 2 3" xfId="33774"/>
    <cellStyle name="Note 7 11 2 4" xfId="33775"/>
    <cellStyle name="Note 7 11 2 5" xfId="33776"/>
    <cellStyle name="Note 7 11 2 6" xfId="33777"/>
    <cellStyle name="Note 7 11 3" xfId="33778"/>
    <cellStyle name="Note 7 11 4" xfId="33779"/>
    <cellStyle name="Note 7 11 4 2" xfId="33780"/>
    <cellStyle name="Note 7 11 5" xfId="33781"/>
    <cellStyle name="Note 7 11 6" xfId="33782"/>
    <cellStyle name="Note 7 11 7" xfId="33783"/>
    <cellStyle name="Note 7 11 8" xfId="33784"/>
    <cellStyle name="Note 7 12" xfId="33785"/>
    <cellStyle name="Note 7 12 2" xfId="33786"/>
    <cellStyle name="Note 7 12 2 2" xfId="33787"/>
    <cellStyle name="Note 7 12 2 2 2" xfId="33788"/>
    <cellStyle name="Note 7 12 2 3" xfId="33789"/>
    <cellStyle name="Note 7 12 2 4" xfId="33790"/>
    <cellStyle name="Note 7 12 2 5" xfId="33791"/>
    <cellStyle name="Note 7 12 2 6" xfId="33792"/>
    <cellStyle name="Note 7 12 3" xfId="33793"/>
    <cellStyle name="Note 7 12 4" xfId="33794"/>
    <cellStyle name="Note 7 12 4 2" xfId="33795"/>
    <cellStyle name="Note 7 12 5" xfId="33796"/>
    <cellStyle name="Note 7 12 6" xfId="33797"/>
    <cellStyle name="Note 7 12 7" xfId="33798"/>
    <cellStyle name="Note 7 12 8" xfId="33799"/>
    <cellStyle name="Note 7 13" xfId="33800"/>
    <cellStyle name="Note 7 13 2" xfId="33801"/>
    <cellStyle name="Note 7 13 2 2" xfId="33802"/>
    <cellStyle name="Note 7 13 2 2 2" xfId="33803"/>
    <cellStyle name="Note 7 13 2 3" xfId="33804"/>
    <cellStyle name="Note 7 13 2 4" xfId="33805"/>
    <cellStyle name="Note 7 13 2 5" xfId="33806"/>
    <cellStyle name="Note 7 13 2 6" xfId="33807"/>
    <cellStyle name="Note 7 13 3" xfId="33808"/>
    <cellStyle name="Note 7 13 4" xfId="33809"/>
    <cellStyle name="Note 7 13 4 2" xfId="33810"/>
    <cellStyle name="Note 7 13 5" xfId="33811"/>
    <cellStyle name="Note 7 13 6" xfId="33812"/>
    <cellStyle name="Note 7 13 7" xfId="33813"/>
    <cellStyle name="Note 7 13 8" xfId="33814"/>
    <cellStyle name="Note 7 14" xfId="33815"/>
    <cellStyle name="Note 7 14 2" xfId="33816"/>
    <cellStyle name="Note 7 14 2 2" xfId="33817"/>
    <cellStyle name="Note 7 14 2 2 2" xfId="33818"/>
    <cellStyle name="Note 7 14 2 3" xfId="33819"/>
    <cellStyle name="Note 7 14 2 4" xfId="33820"/>
    <cellStyle name="Note 7 14 2 5" xfId="33821"/>
    <cellStyle name="Note 7 14 2 6" xfId="33822"/>
    <cellStyle name="Note 7 14 3" xfId="33823"/>
    <cellStyle name="Note 7 14 4" xfId="33824"/>
    <cellStyle name="Note 7 14 4 2" xfId="33825"/>
    <cellStyle name="Note 7 14 5" xfId="33826"/>
    <cellStyle name="Note 7 14 6" xfId="33827"/>
    <cellStyle name="Note 7 14 7" xfId="33828"/>
    <cellStyle name="Note 7 14 8" xfId="33829"/>
    <cellStyle name="Note 7 15" xfId="33830"/>
    <cellStyle name="Note 7 15 2" xfId="33831"/>
    <cellStyle name="Note 7 15 2 2" xfId="33832"/>
    <cellStyle name="Note 7 15 2 2 2" xfId="33833"/>
    <cellStyle name="Note 7 15 2 3" xfId="33834"/>
    <cellStyle name="Note 7 15 2 4" xfId="33835"/>
    <cellStyle name="Note 7 15 2 5" xfId="33836"/>
    <cellStyle name="Note 7 15 2 6" xfId="33837"/>
    <cellStyle name="Note 7 15 3" xfId="33838"/>
    <cellStyle name="Note 7 15 4" xfId="33839"/>
    <cellStyle name="Note 7 15 4 2" xfId="33840"/>
    <cellStyle name="Note 7 15 5" xfId="33841"/>
    <cellStyle name="Note 7 15 6" xfId="33842"/>
    <cellStyle name="Note 7 15 7" xfId="33843"/>
    <cellStyle name="Note 7 15 8" xfId="33844"/>
    <cellStyle name="Note 7 16" xfId="33845"/>
    <cellStyle name="Note 7 16 2" xfId="33846"/>
    <cellStyle name="Note 7 16 2 2" xfId="33847"/>
    <cellStyle name="Note 7 16 2 2 2" xfId="33848"/>
    <cellStyle name="Note 7 16 2 3" xfId="33849"/>
    <cellStyle name="Note 7 16 2 4" xfId="33850"/>
    <cellStyle name="Note 7 16 2 5" xfId="33851"/>
    <cellStyle name="Note 7 16 2 6" xfId="33852"/>
    <cellStyle name="Note 7 16 3" xfId="33853"/>
    <cellStyle name="Note 7 16 4" xfId="33854"/>
    <cellStyle name="Note 7 16 4 2" xfId="33855"/>
    <cellStyle name="Note 7 16 5" xfId="33856"/>
    <cellStyle name="Note 7 16 6" xfId="33857"/>
    <cellStyle name="Note 7 16 7" xfId="33858"/>
    <cellStyle name="Note 7 16 8" xfId="33859"/>
    <cellStyle name="Note 7 17" xfId="33860"/>
    <cellStyle name="Note 7 17 2" xfId="33861"/>
    <cellStyle name="Note 7 17 2 2" xfId="33862"/>
    <cellStyle name="Note 7 17 2 2 2" xfId="33863"/>
    <cellStyle name="Note 7 17 2 3" xfId="33864"/>
    <cellStyle name="Note 7 17 2 4" xfId="33865"/>
    <cellStyle name="Note 7 17 2 5" xfId="33866"/>
    <cellStyle name="Note 7 17 2 6" xfId="33867"/>
    <cellStyle name="Note 7 17 3" xfId="33868"/>
    <cellStyle name="Note 7 17 4" xfId="33869"/>
    <cellStyle name="Note 7 17 4 2" xfId="33870"/>
    <cellStyle name="Note 7 17 5" xfId="33871"/>
    <cellStyle name="Note 7 17 6" xfId="33872"/>
    <cellStyle name="Note 7 17 7" xfId="33873"/>
    <cellStyle name="Note 7 17 8" xfId="33874"/>
    <cellStyle name="Note 7 18" xfId="33875"/>
    <cellStyle name="Note 7 18 2" xfId="33876"/>
    <cellStyle name="Note 7 18 2 2" xfId="33877"/>
    <cellStyle name="Note 7 18 2 2 2" xfId="33878"/>
    <cellStyle name="Note 7 18 2 3" xfId="33879"/>
    <cellStyle name="Note 7 18 2 4" xfId="33880"/>
    <cellStyle name="Note 7 18 2 5" xfId="33881"/>
    <cellStyle name="Note 7 18 2 6" xfId="33882"/>
    <cellStyle name="Note 7 18 3" xfId="33883"/>
    <cellStyle name="Note 7 18 4" xfId="33884"/>
    <cellStyle name="Note 7 18 4 2" xfId="33885"/>
    <cellStyle name="Note 7 18 5" xfId="33886"/>
    <cellStyle name="Note 7 18 6" xfId="33887"/>
    <cellStyle name="Note 7 18 7" xfId="33888"/>
    <cellStyle name="Note 7 18 8" xfId="33889"/>
    <cellStyle name="Note 7 19" xfId="33890"/>
    <cellStyle name="Note 7 19 2" xfId="33891"/>
    <cellStyle name="Note 7 19 2 2" xfId="33892"/>
    <cellStyle name="Note 7 19 2 2 2" xfId="33893"/>
    <cellStyle name="Note 7 19 2 3" xfId="33894"/>
    <cellStyle name="Note 7 19 2 4" xfId="33895"/>
    <cellStyle name="Note 7 19 2 5" xfId="33896"/>
    <cellStyle name="Note 7 19 2 6" xfId="33897"/>
    <cellStyle name="Note 7 19 3" xfId="33898"/>
    <cellStyle name="Note 7 19 4" xfId="33899"/>
    <cellStyle name="Note 7 19 4 2" xfId="33900"/>
    <cellStyle name="Note 7 19 5" xfId="33901"/>
    <cellStyle name="Note 7 19 6" xfId="33902"/>
    <cellStyle name="Note 7 19 7" xfId="33903"/>
    <cellStyle name="Note 7 19 8" xfId="33904"/>
    <cellStyle name="Note 7 2" xfId="33905"/>
    <cellStyle name="Note 7 2 2" xfId="33906"/>
    <cellStyle name="Note 7 2 2 2" xfId="33907"/>
    <cellStyle name="Note 7 2 2 2 2" xfId="33908"/>
    <cellStyle name="Note 7 2 2 3" xfId="33909"/>
    <cellStyle name="Note 7 2 2 4" xfId="33910"/>
    <cellStyle name="Note 7 2 2 5" xfId="33911"/>
    <cellStyle name="Note 7 2 2 6" xfId="33912"/>
    <cellStyle name="Note 7 2 3" xfId="33913"/>
    <cellStyle name="Note 7 2 4" xfId="33914"/>
    <cellStyle name="Note 7 2 4 2" xfId="33915"/>
    <cellStyle name="Note 7 2 5" xfId="33916"/>
    <cellStyle name="Note 7 2 6" xfId="33917"/>
    <cellStyle name="Note 7 2 7" xfId="33918"/>
    <cellStyle name="Note 7 2 8" xfId="33919"/>
    <cellStyle name="Note 7 20" xfId="33920"/>
    <cellStyle name="Note 7 20 2" xfId="33921"/>
    <cellStyle name="Note 7 20 2 2" xfId="33922"/>
    <cellStyle name="Note 7 20 2 2 2" xfId="33923"/>
    <cellStyle name="Note 7 20 2 3" xfId="33924"/>
    <cellStyle name="Note 7 20 2 4" xfId="33925"/>
    <cellStyle name="Note 7 20 2 5" xfId="33926"/>
    <cellStyle name="Note 7 20 2 6" xfId="33927"/>
    <cellStyle name="Note 7 20 3" xfId="33928"/>
    <cellStyle name="Note 7 20 4" xfId="33929"/>
    <cellStyle name="Note 7 20 4 2" xfId="33930"/>
    <cellStyle name="Note 7 20 5" xfId="33931"/>
    <cellStyle name="Note 7 20 6" xfId="33932"/>
    <cellStyle name="Note 7 20 7" xfId="33933"/>
    <cellStyle name="Note 7 20 8" xfId="33934"/>
    <cellStyle name="Note 7 21" xfId="33935"/>
    <cellStyle name="Note 7 21 2" xfId="33936"/>
    <cellStyle name="Note 7 21 2 2" xfId="33937"/>
    <cellStyle name="Note 7 21 2 2 2" xfId="33938"/>
    <cellStyle name="Note 7 21 2 3" xfId="33939"/>
    <cellStyle name="Note 7 21 2 4" xfId="33940"/>
    <cellStyle name="Note 7 21 2 5" xfId="33941"/>
    <cellStyle name="Note 7 21 2 6" xfId="33942"/>
    <cellStyle name="Note 7 21 3" xfId="33943"/>
    <cellStyle name="Note 7 21 4" xfId="33944"/>
    <cellStyle name="Note 7 21 4 2" xfId="33945"/>
    <cellStyle name="Note 7 21 5" xfId="33946"/>
    <cellStyle name="Note 7 21 6" xfId="33947"/>
    <cellStyle name="Note 7 21 7" xfId="33948"/>
    <cellStyle name="Note 7 21 8" xfId="33949"/>
    <cellStyle name="Note 7 22" xfId="33950"/>
    <cellStyle name="Note 7 22 2" xfId="33951"/>
    <cellStyle name="Note 7 22 2 2" xfId="33952"/>
    <cellStyle name="Note 7 22 2 2 2" xfId="33953"/>
    <cellStyle name="Note 7 22 2 3" xfId="33954"/>
    <cellStyle name="Note 7 22 2 4" xfId="33955"/>
    <cellStyle name="Note 7 22 2 5" xfId="33956"/>
    <cellStyle name="Note 7 22 2 6" xfId="33957"/>
    <cellStyle name="Note 7 22 3" xfId="33958"/>
    <cellStyle name="Note 7 22 4" xfId="33959"/>
    <cellStyle name="Note 7 22 4 2" xfId="33960"/>
    <cellStyle name="Note 7 22 5" xfId="33961"/>
    <cellStyle name="Note 7 22 6" xfId="33962"/>
    <cellStyle name="Note 7 22 7" xfId="33963"/>
    <cellStyle name="Note 7 22 8" xfId="33964"/>
    <cellStyle name="Note 7 23" xfId="33965"/>
    <cellStyle name="Note 7 23 2" xfId="33966"/>
    <cellStyle name="Note 7 23 2 2" xfId="33967"/>
    <cellStyle name="Note 7 23 2 2 2" xfId="33968"/>
    <cellStyle name="Note 7 23 2 3" xfId="33969"/>
    <cellStyle name="Note 7 23 2 4" xfId="33970"/>
    <cellStyle name="Note 7 23 2 5" xfId="33971"/>
    <cellStyle name="Note 7 23 2 6" xfId="33972"/>
    <cellStyle name="Note 7 23 3" xfId="33973"/>
    <cellStyle name="Note 7 23 4" xfId="33974"/>
    <cellStyle name="Note 7 23 4 2" xfId="33975"/>
    <cellStyle name="Note 7 23 5" xfId="33976"/>
    <cellStyle name="Note 7 23 6" xfId="33977"/>
    <cellStyle name="Note 7 23 7" xfId="33978"/>
    <cellStyle name="Note 7 23 8" xfId="33979"/>
    <cellStyle name="Note 7 24" xfId="33980"/>
    <cellStyle name="Note 7 24 2" xfId="33981"/>
    <cellStyle name="Note 7 24 2 2" xfId="33982"/>
    <cellStyle name="Note 7 24 2 2 2" xfId="33983"/>
    <cellStyle name="Note 7 24 2 3" xfId="33984"/>
    <cellStyle name="Note 7 24 2 4" xfId="33985"/>
    <cellStyle name="Note 7 24 2 5" xfId="33986"/>
    <cellStyle name="Note 7 24 2 6" xfId="33987"/>
    <cellStyle name="Note 7 24 3" xfId="33988"/>
    <cellStyle name="Note 7 24 4" xfId="33989"/>
    <cellStyle name="Note 7 24 4 2" xfId="33990"/>
    <cellStyle name="Note 7 24 5" xfId="33991"/>
    <cellStyle name="Note 7 24 6" xfId="33992"/>
    <cellStyle name="Note 7 24 7" xfId="33993"/>
    <cellStyle name="Note 7 24 8" xfId="33994"/>
    <cellStyle name="Note 7 25" xfId="33995"/>
    <cellStyle name="Note 7 25 2" xfId="33996"/>
    <cellStyle name="Note 7 25 2 2" xfId="33997"/>
    <cellStyle name="Note 7 25 2 2 2" xfId="33998"/>
    <cellStyle name="Note 7 25 2 3" xfId="33999"/>
    <cellStyle name="Note 7 25 2 4" xfId="34000"/>
    <cellStyle name="Note 7 25 2 5" xfId="34001"/>
    <cellStyle name="Note 7 25 2 6" xfId="34002"/>
    <cellStyle name="Note 7 25 3" xfId="34003"/>
    <cellStyle name="Note 7 25 4" xfId="34004"/>
    <cellStyle name="Note 7 25 4 2" xfId="34005"/>
    <cellStyle name="Note 7 25 5" xfId="34006"/>
    <cellStyle name="Note 7 25 6" xfId="34007"/>
    <cellStyle name="Note 7 25 7" xfId="34008"/>
    <cellStyle name="Note 7 25 8" xfId="34009"/>
    <cellStyle name="Note 7 26" xfId="34010"/>
    <cellStyle name="Note 7 26 2" xfId="34011"/>
    <cellStyle name="Note 7 26 2 2" xfId="34012"/>
    <cellStyle name="Note 7 26 2 2 2" xfId="34013"/>
    <cellStyle name="Note 7 26 2 3" xfId="34014"/>
    <cellStyle name="Note 7 26 2 4" xfId="34015"/>
    <cellStyle name="Note 7 26 2 5" xfId="34016"/>
    <cellStyle name="Note 7 26 2 6" xfId="34017"/>
    <cellStyle name="Note 7 26 3" xfId="34018"/>
    <cellStyle name="Note 7 26 4" xfId="34019"/>
    <cellStyle name="Note 7 26 4 2" xfId="34020"/>
    <cellStyle name="Note 7 26 5" xfId="34021"/>
    <cellStyle name="Note 7 26 6" xfId="34022"/>
    <cellStyle name="Note 7 26 7" xfId="34023"/>
    <cellStyle name="Note 7 26 8" xfId="34024"/>
    <cellStyle name="Note 7 27" xfId="34025"/>
    <cellStyle name="Note 7 27 2" xfId="34026"/>
    <cellStyle name="Note 7 27 2 2" xfId="34027"/>
    <cellStyle name="Note 7 27 2 2 2" xfId="34028"/>
    <cellStyle name="Note 7 27 2 3" xfId="34029"/>
    <cellStyle name="Note 7 27 2 4" xfId="34030"/>
    <cellStyle name="Note 7 27 2 5" xfId="34031"/>
    <cellStyle name="Note 7 27 2 6" xfId="34032"/>
    <cellStyle name="Note 7 27 3" xfId="34033"/>
    <cellStyle name="Note 7 27 4" xfId="34034"/>
    <cellStyle name="Note 7 27 4 2" xfId="34035"/>
    <cellStyle name="Note 7 27 5" xfId="34036"/>
    <cellStyle name="Note 7 27 6" xfId="34037"/>
    <cellStyle name="Note 7 27 7" xfId="34038"/>
    <cellStyle name="Note 7 27 8" xfId="34039"/>
    <cellStyle name="Note 7 28" xfId="34040"/>
    <cellStyle name="Note 7 28 2" xfId="34041"/>
    <cellStyle name="Note 7 28 2 2" xfId="34042"/>
    <cellStyle name="Note 7 28 2 2 2" xfId="34043"/>
    <cellStyle name="Note 7 28 2 3" xfId="34044"/>
    <cellStyle name="Note 7 28 2 4" xfId="34045"/>
    <cellStyle name="Note 7 28 2 5" xfId="34046"/>
    <cellStyle name="Note 7 28 2 6" xfId="34047"/>
    <cellStyle name="Note 7 28 3" xfId="34048"/>
    <cellStyle name="Note 7 28 4" xfId="34049"/>
    <cellStyle name="Note 7 28 4 2" xfId="34050"/>
    <cellStyle name="Note 7 28 5" xfId="34051"/>
    <cellStyle name="Note 7 28 6" xfId="34052"/>
    <cellStyle name="Note 7 28 7" xfId="34053"/>
    <cellStyle name="Note 7 28 8" xfId="34054"/>
    <cellStyle name="Note 7 29" xfId="34055"/>
    <cellStyle name="Note 7 29 2" xfId="34056"/>
    <cellStyle name="Note 7 29 2 2" xfId="34057"/>
    <cellStyle name="Note 7 29 2 2 2" xfId="34058"/>
    <cellStyle name="Note 7 29 2 3" xfId="34059"/>
    <cellStyle name="Note 7 29 2 4" xfId="34060"/>
    <cellStyle name="Note 7 29 2 5" xfId="34061"/>
    <cellStyle name="Note 7 29 2 6" xfId="34062"/>
    <cellStyle name="Note 7 29 3" xfId="34063"/>
    <cellStyle name="Note 7 29 4" xfId="34064"/>
    <cellStyle name="Note 7 29 4 2" xfId="34065"/>
    <cellStyle name="Note 7 29 5" xfId="34066"/>
    <cellStyle name="Note 7 29 6" xfId="34067"/>
    <cellStyle name="Note 7 29 7" xfId="34068"/>
    <cellStyle name="Note 7 29 8" xfId="34069"/>
    <cellStyle name="Note 7 3" xfId="34070"/>
    <cellStyle name="Note 7 3 2" xfId="34071"/>
    <cellStyle name="Note 7 3 2 2" xfId="34072"/>
    <cellStyle name="Note 7 3 2 2 2" xfId="34073"/>
    <cellStyle name="Note 7 3 2 3" xfId="34074"/>
    <cellStyle name="Note 7 3 2 4" xfId="34075"/>
    <cellStyle name="Note 7 3 2 5" xfId="34076"/>
    <cellStyle name="Note 7 3 2 6" xfId="34077"/>
    <cellStyle name="Note 7 3 3" xfId="34078"/>
    <cellStyle name="Note 7 3 4" xfId="34079"/>
    <cellStyle name="Note 7 3 4 2" xfId="34080"/>
    <cellStyle name="Note 7 3 5" xfId="34081"/>
    <cellStyle name="Note 7 3 6" xfId="34082"/>
    <cellStyle name="Note 7 3 7" xfId="34083"/>
    <cellStyle name="Note 7 3 8" xfId="34084"/>
    <cellStyle name="Note 7 30" xfId="34085"/>
    <cellStyle name="Note 7 30 2" xfId="34086"/>
    <cellStyle name="Note 7 30 3" xfId="34087"/>
    <cellStyle name="Note 7 30 3 2" xfId="34088"/>
    <cellStyle name="Note 7 30 4" xfId="34089"/>
    <cellStyle name="Note 7 30 5" xfId="34090"/>
    <cellStyle name="Note 7 30 6" xfId="34091"/>
    <cellStyle name="Note 7 30 7" xfId="34092"/>
    <cellStyle name="Note 7 31" xfId="34093"/>
    <cellStyle name="Note 7 31 2" xfId="34094"/>
    <cellStyle name="Note 7 31 3" xfId="34095"/>
    <cellStyle name="Note 7 31 3 2" xfId="34096"/>
    <cellStyle name="Note 7 31 4" xfId="34097"/>
    <cellStyle name="Note 7 31 5" xfId="34098"/>
    <cellStyle name="Note 7 31 6" xfId="34099"/>
    <cellStyle name="Note 7 31 7" xfId="34100"/>
    <cellStyle name="Note 7 32" xfId="34101"/>
    <cellStyle name="Note 7 32 2" xfId="34102"/>
    <cellStyle name="Note 7 32 2 2" xfId="34103"/>
    <cellStyle name="Note 7 32 3" xfId="34104"/>
    <cellStyle name="Note 7 32 4" xfId="34105"/>
    <cellStyle name="Note 7 32 5" xfId="34106"/>
    <cellStyle name="Note 7 32 6" xfId="34107"/>
    <cellStyle name="Note 7 33" xfId="34108"/>
    <cellStyle name="Note 7 34" xfId="34109"/>
    <cellStyle name="Note 7 34 2" xfId="34110"/>
    <cellStyle name="Note 7 35" xfId="34111"/>
    <cellStyle name="Note 7 36" xfId="34112"/>
    <cellStyle name="Note 7 37" xfId="34113"/>
    <cellStyle name="Note 7 38" xfId="34114"/>
    <cellStyle name="Note 7 4" xfId="34115"/>
    <cellStyle name="Note 7 4 2" xfId="34116"/>
    <cellStyle name="Note 7 4 2 2" xfId="34117"/>
    <cellStyle name="Note 7 4 2 2 2" xfId="34118"/>
    <cellStyle name="Note 7 4 2 3" xfId="34119"/>
    <cellStyle name="Note 7 4 2 4" xfId="34120"/>
    <cellStyle name="Note 7 4 2 5" xfId="34121"/>
    <cellStyle name="Note 7 4 2 6" xfId="34122"/>
    <cellStyle name="Note 7 4 3" xfId="34123"/>
    <cellStyle name="Note 7 4 4" xfId="34124"/>
    <cellStyle name="Note 7 4 4 2" xfId="34125"/>
    <cellStyle name="Note 7 4 5" xfId="34126"/>
    <cellStyle name="Note 7 4 6" xfId="34127"/>
    <cellStyle name="Note 7 4 7" xfId="34128"/>
    <cellStyle name="Note 7 4 8" xfId="34129"/>
    <cellStyle name="Note 7 5" xfId="34130"/>
    <cellStyle name="Note 7 5 2" xfId="34131"/>
    <cellStyle name="Note 7 5 2 2" xfId="34132"/>
    <cellStyle name="Note 7 5 2 2 2" xfId="34133"/>
    <cellStyle name="Note 7 5 2 3" xfId="34134"/>
    <cellStyle name="Note 7 5 2 4" xfId="34135"/>
    <cellStyle name="Note 7 5 2 5" xfId="34136"/>
    <cellStyle name="Note 7 5 2 6" xfId="34137"/>
    <cellStyle name="Note 7 5 3" xfId="34138"/>
    <cellStyle name="Note 7 5 4" xfId="34139"/>
    <cellStyle name="Note 7 5 4 2" xfId="34140"/>
    <cellStyle name="Note 7 5 5" xfId="34141"/>
    <cellStyle name="Note 7 5 6" xfId="34142"/>
    <cellStyle name="Note 7 5 7" xfId="34143"/>
    <cellStyle name="Note 7 5 8" xfId="34144"/>
    <cellStyle name="Note 7 6" xfId="34145"/>
    <cellStyle name="Note 7 6 2" xfId="34146"/>
    <cellStyle name="Note 7 6 2 2" xfId="34147"/>
    <cellStyle name="Note 7 6 2 2 2" xfId="34148"/>
    <cellStyle name="Note 7 6 2 3" xfId="34149"/>
    <cellStyle name="Note 7 6 2 4" xfId="34150"/>
    <cellStyle name="Note 7 6 2 5" xfId="34151"/>
    <cellStyle name="Note 7 6 2 6" xfId="34152"/>
    <cellStyle name="Note 7 6 3" xfId="34153"/>
    <cellStyle name="Note 7 6 4" xfId="34154"/>
    <cellStyle name="Note 7 6 4 2" xfId="34155"/>
    <cellStyle name="Note 7 6 5" xfId="34156"/>
    <cellStyle name="Note 7 6 6" xfId="34157"/>
    <cellStyle name="Note 7 6 7" xfId="34158"/>
    <cellStyle name="Note 7 6 8" xfId="34159"/>
    <cellStyle name="Note 7 7" xfId="34160"/>
    <cellStyle name="Note 7 7 2" xfId="34161"/>
    <cellStyle name="Note 7 7 2 2" xfId="34162"/>
    <cellStyle name="Note 7 7 2 2 2" xfId="34163"/>
    <cellStyle name="Note 7 7 2 3" xfId="34164"/>
    <cellStyle name="Note 7 7 2 4" xfId="34165"/>
    <cellStyle name="Note 7 7 2 5" xfId="34166"/>
    <cellStyle name="Note 7 7 2 6" xfId="34167"/>
    <cellStyle name="Note 7 7 3" xfId="34168"/>
    <cellStyle name="Note 7 7 4" xfId="34169"/>
    <cellStyle name="Note 7 7 4 2" xfId="34170"/>
    <cellStyle name="Note 7 7 5" xfId="34171"/>
    <cellStyle name="Note 7 7 6" xfId="34172"/>
    <cellStyle name="Note 7 7 7" xfId="34173"/>
    <cellStyle name="Note 7 7 8" xfId="34174"/>
    <cellStyle name="Note 7 8" xfId="34175"/>
    <cellStyle name="Note 7 8 2" xfId="34176"/>
    <cellStyle name="Note 7 8 2 2" xfId="34177"/>
    <cellStyle name="Note 7 8 2 2 2" xfId="34178"/>
    <cellStyle name="Note 7 8 2 3" xfId="34179"/>
    <cellStyle name="Note 7 8 2 4" xfId="34180"/>
    <cellStyle name="Note 7 8 2 5" xfId="34181"/>
    <cellStyle name="Note 7 8 2 6" xfId="34182"/>
    <cellStyle name="Note 7 8 3" xfId="34183"/>
    <cellStyle name="Note 7 8 4" xfId="34184"/>
    <cellStyle name="Note 7 8 4 2" xfId="34185"/>
    <cellStyle name="Note 7 8 5" xfId="34186"/>
    <cellStyle name="Note 7 8 6" xfId="34187"/>
    <cellStyle name="Note 7 8 7" xfId="34188"/>
    <cellStyle name="Note 7 8 8" xfId="34189"/>
    <cellStyle name="Note 7 9" xfId="34190"/>
    <cellStyle name="Note 7 9 2" xfId="34191"/>
    <cellStyle name="Note 7 9 2 2" xfId="34192"/>
    <cellStyle name="Note 7 9 2 2 2" xfId="34193"/>
    <cellStyle name="Note 7 9 2 3" xfId="34194"/>
    <cellStyle name="Note 7 9 2 4" xfId="34195"/>
    <cellStyle name="Note 7 9 2 5" xfId="34196"/>
    <cellStyle name="Note 7 9 2 6" xfId="34197"/>
    <cellStyle name="Note 7 9 3" xfId="34198"/>
    <cellStyle name="Note 7 9 4" xfId="34199"/>
    <cellStyle name="Note 7 9 4 2" xfId="34200"/>
    <cellStyle name="Note 7 9 5" xfId="34201"/>
    <cellStyle name="Note 7 9 6" xfId="34202"/>
    <cellStyle name="Note 7 9 7" xfId="34203"/>
    <cellStyle name="Note 7 9 8" xfId="34204"/>
    <cellStyle name="Note 8" xfId="34205"/>
    <cellStyle name="Note 8 10" xfId="34206"/>
    <cellStyle name="Note 8 10 2" xfId="34207"/>
    <cellStyle name="Note 8 10 2 2" xfId="34208"/>
    <cellStyle name="Note 8 10 2 2 2" xfId="34209"/>
    <cellStyle name="Note 8 10 2 3" xfId="34210"/>
    <cellStyle name="Note 8 10 2 4" xfId="34211"/>
    <cellStyle name="Note 8 10 2 5" xfId="34212"/>
    <cellStyle name="Note 8 10 2 6" xfId="34213"/>
    <cellStyle name="Note 8 10 3" xfId="34214"/>
    <cellStyle name="Note 8 10 4" xfId="34215"/>
    <cellStyle name="Note 8 10 4 2" xfId="34216"/>
    <cellStyle name="Note 8 10 5" xfId="34217"/>
    <cellStyle name="Note 8 10 6" xfId="34218"/>
    <cellStyle name="Note 8 10 7" xfId="34219"/>
    <cellStyle name="Note 8 10 8" xfId="34220"/>
    <cellStyle name="Note 8 11" xfId="34221"/>
    <cellStyle name="Note 8 11 2" xfId="34222"/>
    <cellStyle name="Note 8 11 2 2" xfId="34223"/>
    <cellStyle name="Note 8 11 2 2 2" xfId="34224"/>
    <cellStyle name="Note 8 11 2 3" xfId="34225"/>
    <cellStyle name="Note 8 11 2 4" xfId="34226"/>
    <cellStyle name="Note 8 11 2 5" xfId="34227"/>
    <cellStyle name="Note 8 11 2 6" xfId="34228"/>
    <cellStyle name="Note 8 11 3" xfId="34229"/>
    <cellStyle name="Note 8 11 4" xfId="34230"/>
    <cellStyle name="Note 8 11 4 2" xfId="34231"/>
    <cellStyle name="Note 8 11 5" xfId="34232"/>
    <cellStyle name="Note 8 11 6" xfId="34233"/>
    <cellStyle name="Note 8 11 7" xfId="34234"/>
    <cellStyle name="Note 8 11 8" xfId="34235"/>
    <cellStyle name="Note 8 12" xfId="34236"/>
    <cellStyle name="Note 8 12 2" xfId="34237"/>
    <cellStyle name="Note 8 12 2 2" xfId="34238"/>
    <cellStyle name="Note 8 12 2 2 2" xfId="34239"/>
    <cellStyle name="Note 8 12 2 3" xfId="34240"/>
    <cellStyle name="Note 8 12 2 4" xfId="34241"/>
    <cellStyle name="Note 8 12 2 5" xfId="34242"/>
    <cellStyle name="Note 8 12 2 6" xfId="34243"/>
    <cellStyle name="Note 8 12 3" xfId="34244"/>
    <cellStyle name="Note 8 12 4" xfId="34245"/>
    <cellStyle name="Note 8 12 4 2" xfId="34246"/>
    <cellStyle name="Note 8 12 5" xfId="34247"/>
    <cellStyle name="Note 8 12 6" xfId="34248"/>
    <cellStyle name="Note 8 12 7" xfId="34249"/>
    <cellStyle name="Note 8 12 8" xfId="34250"/>
    <cellStyle name="Note 8 13" xfId="34251"/>
    <cellStyle name="Note 8 13 2" xfId="34252"/>
    <cellStyle name="Note 8 13 2 2" xfId="34253"/>
    <cellStyle name="Note 8 13 2 2 2" xfId="34254"/>
    <cellStyle name="Note 8 13 2 3" xfId="34255"/>
    <cellStyle name="Note 8 13 2 4" xfId="34256"/>
    <cellStyle name="Note 8 13 2 5" xfId="34257"/>
    <cellStyle name="Note 8 13 2 6" xfId="34258"/>
    <cellStyle name="Note 8 13 3" xfId="34259"/>
    <cellStyle name="Note 8 13 4" xfId="34260"/>
    <cellStyle name="Note 8 13 4 2" xfId="34261"/>
    <cellStyle name="Note 8 13 5" xfId="34262"/>
    <cellStyle name="Note 8 13 6" xfId="34263"/>
    <cellStyle name="Note 8 13 7" xfId="34264"/>
    <cellStyle name="Note 8 13 8" xfId="34265"/>
    <cellStyle name="Note 8 14" xfId="34266"/>
    <cellStyle name="Note 8 14 2" xfId="34267"/>
    <cellStyle name="Note 8 14 2 2" xfId="34268"/>
    <cellStyle name="Note 8 14 2 2 2" xfId="34269"/>
    <cellStyle name="Note 8 14 2 3" xfId="34270"/>
    <cellStyle name="Note 8 14 2 4" xfId="34271"/>
    <cellStyle name="Note 8 14 2 5" xfId="34272"/>
    <cellStyle name="Note 8 14 2 6" xfId="34273"/>
    <cellStyle name="Note 8 14 3" xfId="34274"/>
    <cellStyle name="Note 8 14 4" xfId="34275"/>
    <cellStyle name="Note 8 14 4 2" xfId="34276"/>
    <cellStyle name="Note 8 14 5" xfId="34277"/>
    <cellStyle name="Note 8 14 6" xfId="34278"/>
    <cellStyle name="Note 8 14 7" xfId="34279"/>
    <cellStyle name="Note 8 14 8" xfId="34280"/>
    <cellStyle name="Note 8 15" xfId="34281"/>
    <cellStyle name="Note 8 15 2" xfId="34282"/>
    <cellStyle name="Note 8 15 2 2" xfId="34283"/>
    <cellStyle name="Note 8 15 2 2 2" xfId="34284"/>
    <cellStyle name="Note 8 15 2 3" xfId="34285"/>
    <cellStyle name="Note 8 15 2 4" xfId="34286"/>
    <cellStyle name="Note 8 15 2 5" xfId="34287"/>
    <cellStyle name="Note 8 15 2 6" xfId="34288"/>
    <cellStyle name="Note 8 15 3" xfId="34289"/>
    <cellStyle name="Note 8 15 4" xfId="34290"/>
    <cellStyle name="Note 8 15 4 2" xfId="34291"/>
    <cellStyle name="Note 8 15 5" xfId="34292"/>
    <cellStyle name="Note 8 15 6" xfId="34293"/>
    <cellStyle name="Note 8 15 7" xfId="34294"/>
    <cellStyle name="Note 8 15 8" xfId="34295"/>
    <cellStyle name="Note 8 16" xfId="34296"/>
    <cellStyle name="Note 8 16 2" xfId="34297"/>
    <cellStyle name="Note 8 16 2 2" xfId="34298"/>
    <cellStyle name="Note 8 16 2 2 2" xfId="34299"/>
    <cellStyle name="Note 8 16 2 3" xfId="34300"/>
    <cellStyle name="Note 8 16 2 4" xfId="34301"/>
    <cellStyle name="Note 8 16 2 5" xfId="34302"/>
    <cellStyle name="Note 8 16 2 6" xfId="34303"/>
    <cellStyle name="Note 8 16 3" xfId="34304"/>
    <cellStyle name="Note 8 16 4" xfId="34305"/>
    <cellStyle name="Note 8 16 4 2" xfId="34306"/>
    <cellStyle name="Note 8 16 5" xfId="34307"/>
    <cellStyle name="Note 8 16 6" xfId="34308"/>
    <cellStyle name="Note 8 16 7" xfId="34309"/>
    <cellStyle name="Note 8 16 8" xfId="34310"/>
    <cellStyle name="Note 8 17" xfId="34311"/>
    <cellStyle name="Note 8 17 2" xfId="34312"/>
    <cellStyle name="Note 8 17 2 2" xfId="34313"/>
    <cellStyle name="Note 8 17 2 2 2" xfId="34314"/>
    <cellStyle name="Note 8 17 2 3" xfId="34315"/>
    <cellStyle name="Note 8 17 2 4" xfId="34316"/>
    <cellStyle name="Note 8 17 2 5" xfId="34317"/>
    <cellStyle name="Note 8 17 2 6" xfId="34318"/>
    <cellStyle name="Note 8 17 3" xfId="34319"/>
    <cellStyle name="Note 8 17 4" xfId="34320"/>
    <cellStyle name="Note 8 17 4 2" xfId="34321"/>
    <cellStyle name="Note 8 17 5" xfId="34322"/>
    <cellStyle name="Note 8 17 6" xfId="34323"/>
    <cellStyle name="Note 8 17 7" xfId="34324"/>
    <cellStyle name="Note 8 17 8" xfId="34325"/>
    <cellStyle name="Note 8 18" xfId="34326"/>
    <cellStyle name="Note 8 18 2" xfId="34327"/>
    <cellStyle name="Note 8 18 2 2" xfId="34328"/>
    <cellStyle name="Note 8 18 2 2 2" xfId="34329"/>
    <cellStyle name="Note 8 18 2 3" xfId="34330"/>
    <cellStyle name="Note 8 18 2 4" xfId="34331"/>
    <cellStyle name="Note 8 18 2 5" xfId="34332"/>
    <cellStyle name="Note 8 18 2 6" xfId="34333"/>
    <cellStyle name="Note 8 18 3" xfId="34334"/>
    <cellStyle name="Note 8 18 4" xfId="34335"/>
    <cellStyle name="Note 8 18 4 2" xfId="34336"/>
    <cellStyle name="Note 8 18 5" xfId="34337"/>
    <cellStyle name="Note 8 18 6" xfId="34338"/>
    <cellStyle name="Note 8 18 7" xfId="34339"/>
    <cellStyle name="Note 8 18 8" xfId="34340"/>
    <cellStyle name="Note 8 19" xfId="34341"/>
    <cellStyle name="Note 8 19 2" xfId="34342"/>
    <cellStyle name="Note 8 19 2 2" xfId="34343"/>
    <cellStyle name="Note 8 19 2 2 2" xfId="34344"/>
    <cellStyle name="Note 8 19 2 3" xfId="34345"/>
    <cellStyle name="Note 8 19 2 4" xfId="34346"/>
    <cellStyle name="Note 8 19 2 5" xfId="34347"/>
    <cellStyle name="Note 8 19 2 6" xfId="34348"/>
    <cellStyle name="Note 8 19 3" xfId="34349"/>
    <cellStyle name="Note 8 19 4" xfId="34350"/>
    <cellStyle name="Note 8 19 4 2" xfId="34351"/>
    <cellStyle name="Note 8 19 5" xfId="34352"/>
    <cellStyle name="Note 8 19 6" xfId="34353"/>
    <cellStyle name="Note 8 19 7" xfId="34354"/>
    <cellStyle name="Note 8 19 8" xfId="34355"/>
    <cellStyle name="Note 8 2" xfId="34356"/>
    <cellStyle name="Note 8 2 2" xfId="34357"/>
    <cellStyle name="Note 8 2 2 2" xfId="34358"/>
    <cellStyle name="Note 8 2 2 2 2" xfId="34359"/>
    <cellStyle name="Note 8 2 2 3" xfId="34360"/>
    <cellStyle name="Note 8 2 2 4" xfId="34361"/>
    <cellStyle name="Note 8 2 2 5" xfId="34362"/>
    <cellStyle name="Note 8 2 2 6" xfId="34363"/>
    <cellStyle name="Note 8 2 3" xfId="34364"/>
    <cellStyle name="Note 8 2 4" xfId="34365"/>
    <cellStyle name="Note 8 2 4 2" xfId="34366"/>
    <cellStyle name="Note 8 2 5" xfId="34367"/>
    <cellStyle name="Note 8 2 6" xfId="34368"/>
    <cellStyle name="Note 8 2 7" xfId="34369"/>
    <cellStyle name="Note 8 2 8" xfId="34370"/>
    <cellStyle name="Note 8 20" xfId="34371"/>
    <cellStyle name="Note 8 20 2" xfId="34372"/>
    <cellStyle name="Note 8 20 2 2" xfId="34373"/>
    <cellStyle name="Note 8 20 2 2 2" xfId="34374"/>
    <cellStyle name="Note 8 20 2 3" xfId="34375"/>
    <cellStyle name="Note 8 20 2 4" xfId="34376"/>
    <cellStyle name="Note 8 20 2 5" xfId="34377"/>
    <cellStyle name="Note 8 20 2 6" xfId="34378"/>
    <cellStyle name="Note 8 20 3" xfId="34379"/>
    <cellStyle name="Note 8 20 4" xfId="34380"/>
    <cellStyle name="Note 8 20 4 2" xfId="34381"/>
    <cellStyle name="Note 8 20 5" xfId="34382"/>
    <cellStyle name="Note 8 20 6" xfId="34383"/>
    <cellStyle name="Note 8 20 7" xfId="34384"/>
    <cellStyle name="Note 8 20 8" xfId="34385"/>
    <cellStyle name="Note 8 21" xfId="34386"/>
    <cellStyle name="Note 8 21 2" xfId="34387"/>
    <cellStyle name="Note 8 21 2 2" xfId="34388"/>
    <cellStyle name="Note 8 21 2 2 2" xfId="34389"/>
    <cellStyle name="Note 8 21 2 3" xfId="34390"/>
    <cellStyle name="Note 8 21 2 4" xfId="34391"/>
    <cellStyle name="Note 8 21 2 5" xfId="34392"/>
    <cellStyle name="Note 8 21 2 6" xfId="34393"/>
    <cellStyle name="Note 8 21 3" xfId="34394"/>
    <cellStyle name="Note 8 21 4" xfId="34395"/>
    <cellStyle name="Note 8 21 4 2" xfId="34396"/>
    <cellStyle name="Note 8 21 5" xfId="34397"/>
    <cellStyle name="Note 8 21 6" xfId="34398"/>
    <cellStyle name="Note 8 21 7" xfId="34399"/>
    <cellStyle name="Note 8 21 8" xfId="34400"/>
    <cellStyle name="Note 8 22" xfId="34401"/>
    <cellStyle name="Note 8 22 2" xfId="34402"/>
    <cellStyle name="Note 8 22 2 2" xfId="34403"/>
    <cellStyle name="Note 8 22 2 2 2" xfId="34404"/>
    <cellStyle name="Note 8 22 2 3" xfId="34405"/>
    <cellStyle name="Note 8 22 2 4" xfId="34406"/>
    <cellStyle name="Note 8 22 2 5" xfId="34407"/>
    <cellStyle name="Note 8 22 2 6" xfId="34408"/>
    <cellStyle name="Note 8 22 3" xfId="34409"/>
    <cellStyle name="Note 8 22 4" xfId="34410"/>
    <cellStyle name="Note 8 22 4 2" xfId="34411"/>
    <cellStyle name="Note 8 22 5" xfId="34412"/>
    <cellStyle name="Note 8 22 6" xfId="34413"/>
    <cellStyle name="Note 8 22 7" xfId="34414"/>
    <cellStyle name="Note 8 22 8" xfId="34415"/>
    <cellStyle name="Note 8 23" xfId="34416"/>
    <cellStyle name="Note 8 23 2" xfId="34417"/>
    <cellStyle name="Note 8 23 2 2" xfId="34418"/>
    <cellStyle name="Note 8 23 2 2 2" xfId="34419"/>
    <cellStyle name="Note 8 23 2 3" xfId="34420"/>
    <cellStyle name="Note 8 23 2 4" xfId="34421"/>
    <cellStyle name="Note 8 23 2 5" xfId="34422"/>
    <cellStyle name="Note 8 23 2 6" xfId="34423"/>
    <cellStyle name="Note 8 23 3" xfId="34424"/>
    <cellStyle name="Note 8 23 4" xfId="34425"/>
    <cellStyle name="Note 8 23 4 2" xfId="34426"/>
    <cellStyle name="Note 8 23 5" xfId="34427"/>
    <cellStyle name="Note 8 23 6" xfId="34428"/>
    <cellStyle name="Note 8 23 7" xfId="34429"/>
    <cellStyle name="Note 8 23 8" xfId="34430"/>
    <cellStyle name="Note 8 24" xfId="34431"/>
    <cellStyle name="Note 8 24 2" xfId="34432"/>
    <cellStyle name="Note 8 24 2 2" xfId="34433"/>
    <cellStyle name="Note 8 24 2 2 2" xfId="34434"/>
    <cellStyle name="Note 8 24 2 3" xfId="34435"/>
    <cellStyle name="Note 8 24 2 4" xfId="34436"/>
    <cellStyle name="Note 8 24 2 5" xfId="34437"/>
    <cellStyle name="Note 8 24 2 6" xfId="34438"/>
    <cellStyle name="Note 8 24 3" xfId="34439"/>
    <cellStyle name="Note 8 24 4" xfId="34440"/>
    <cellStyle name="Note 8 24 4 2" xfId="34441"/>
    <cellStyle name="Note 8 24 5" xfId="34442"/>
    <cellStyle name="Note 8 24 6" xfId="34443"/>
    <cellStyle name="Note 8 24 7" xfId="34444"/>
    <cellStyle name="Note 8 24 8" xfId="34445"/>
    <cellStyle name="Note 8 25" xfId="34446"/>
    <cellStyle name="Note 8 25 2" xfId="34447"/>
    <cellStyle name="Note 8 25 2 2" xfId="34448"/>
    <cellStyle name="Note 8 25 2 2 2" xfId="34449"/>
    <cellStyle name="Note 8 25 2 3" xfId="34450"/>
    <cellStyle name="Note 8 25 2 4" xfId="34451"/>
    <cellStyle name="Note 8 25 2 5" xfId="34452"/>
    <cellStyle name="Note 8 25 2 6" xfId="34453"/>
    <cellStyle name="Note 8 25 3" xfId="34454"/>
    <cellStyle name="Note 8 25 4" xfId="34455"/>
    <cellStyle name="Note 8 25 4 2" xfId="34456"/>
    <cellStyle name="Note 8 25 5" xfId="34457"/>
    <cellStyle name="Note 8 25 6" xfId="34458"/>
    <cellStyle name="Note 8 25 7" xfId="34459"/>
    <cellStyle name="Note 8 25 8" xfId="34460"/>
    <cellStyle name="Note 8 26" xfId="34461"/>
    <cellStyle name="Note 8 26 2" xfId="34462"/>
    <cellStyle name="Note 8 26 2 2" xfId="34463"/>
    <cellStyle name="Note 8 26 2 2 2" xfId="34464"/>
    <cellStyle name="Note 8 26 2 3" xfId="34465"/>
    <cellStyle name="Note 8 26 2 4" xfId="34466"/>
    <cellStyle name="Note 8 26 2 5" xfId="34467"/>
    <cellStyle name="Note 8 26 2 6" xfId="34468"/>
    <cellStyle name="Note 8 26 3" xfId="34469"/>
    <cellStyle name="Note 8 26 4" xfId="34470"/>
    <cellStyle name="Note 8 26 4 2" xfId="34471"/>
    <cellStyle name="Note 8 26 5" xfId="34472"/>
    <cellStyle name="Note 8 26 6" xfId="34473"/>
    <cellStyle name="Note 8 26 7" xfId="34474"/>
    <cellStyle name="Note 8 26 8" xfId="34475"/>
    <cellStyle name="Note 8 27" xfId="34476"/>
    <cellStyle name="Note 8 27 2" xfId="34477"/>
    <cellStyle name="Note 8 27 2 2" xfId="34478"/>
    <cellStyle name="Note 8 27 2 2 2" xfId="34479"/>
    <cellStyle name="Note 8 27 2 3" xfId="34480"/>
    <cellStyle name="Note 8 27 2 4" xfId="34481"/>
    <cellStyle name="Note 8 27 2 5" xfId="34482"/>
    <cellStyle name="Note 8 27 2 6" xfId="34483"/>
    <cellStyle name="Note 8 27 3" xfId="34484"/>
    <cellStyle name="Note 8 27 4" xfId="34485"/>
    <cellStyle name="Note 8 27 4 2" xfId="34486"/>
    <cellStyle name="Note 8 27 5" xfId="34487"/>
    <cellStyle name="Note 8 27 6" xfId="34488"/>
    <cellStyle name="Note 8 27 7" xfId="34489"/>
    <cellStyle name="Note 8 27 8" xfId="34490"/>
    <cellStyle name="Note 8 28" xfId="34491"/>
    <cellStyle name="Note 8 28 2" xfId="34492"/>
    <cellStyle name="Note 8 28 2 2" xfId="34493"/>
    <cellStyle name="Note 8 28 2 2 2" xfId="34494"/>
    <cellStyle name="Note 8 28 2 3" xfId="34495"/>
    <cellStyle name="Note 8 28 2 4" xfId="34496"/>
    <cellStyle name="Note 8 28 2 5" xfId="34497"/>
    <cellStyle name="Note 8 28 2 6" xfId="34498"/>
    <cellStyle name="Note 8 28 3" xfId="34499"/>
    <cellStyle name="Note 8 28 4" xfId="34500"/>
    <cellStyle name="Note 8 28 4 2" xfId="34501"/>
    <cellStyle name="Note 8 28 5" xfId="34502"/>
    <cellStyle name="Note 8 28 6" xfId="34503"/>
    <cellStyle name="Note 8 28 7" xfId="34504"/>
    <cellStyle name="Note 8 28 8" xfId="34505"/>
    <cellStyle name="Note 8 29" xfId="34506"/>
    <cellStyle name="Note 8 29 2" xfId="34507"/>
    <cellStyle name="Note 8 29 2 2" xfId="34508"/>
    <cellStyle name="Note 8 29 2 2 2" xfId="34509"/>
    <cellStyle name="Note 8 29 2 3" xfId="34510"/>
    <cellStyle name="Note 8 29 2 4" xfId="34511"/>
    <cellStyle name="Note 8 29 2 5" xfId="34512"/>
    <cellStyle name="Note 8 29 2 6" xfId="34513"/>
    <cellStyle name="Note 8 29 3" xfId="34514"/>
    <cellStyle name="Note 8 29 4" xfId="34515"/>
    <cellStyle name="Note 8 29 4 2" xfId="34516"/>
    <cellStyle name="Note 8 29 5" xfId="34517"/>
    <cellStyle name="Note 8 29 6" xfId="34518"/>
    <cellStyle name="Note 8 29 7" xfId="34519"/>
    <cellStyle name="Note 8 29 8" xfId="34520"/>
    <cellStyle name="Note 8 3" xfId="34521"/>
    <cellStyle name="Note 8 3 2" xfId="34522"/>
    <cellStyle name="Note 8 3 2 2" xfId="34523"/>
    <cellStyle name="Note 8 3 2 2 2" xfId="34524"/>
    <cellStyle name="Note 8 3 2 3" xfId="34525"/>
    <cellStyle name="Note 8 3 2 4" xfId="34526"/>
    <cellStyle name="Note 8 3 2 5" xfId="34527"/>
    <cellStyle name="Note 8 3 2 6" xfId="34528"/>
    <cellStyle name="Note 8 3 3" xfId="34529"/>
    <cellStyle name="Note 8 3 4" xfId="34530"/>
    <cellStyle name="Note 8 3 4 2" xfId="34531"/>
    <cellStyle name="Note 8 3 5" xfId="34532"/>
    <cellStyle name="Note 8 3 6" xfId="34533"/>
    <cellStyle name="Note 8 3 7" xfId="34534"/>
    <cellStyle name="Note 8 3 8" xfId="34535"/>
    <cellStyle name="Note 8 30" xfId="34536"/>
    <cellStyle name="Note 8 30 2" xfId="34537"/>
    <cellStyle name="Note 8 30 3" xfId="34538"/>
    <cellStyle name="Note 8 30 3 2" xfId="34539"/>
    <cellStyle name="Note 8 30 4" xfId="34540"/>
    <cellStyle name="Note 8 30 5" xfId="34541"/>
    <cellStyle name="Note 8 30 6" xfId="34542"/>
    <cellStyle name="Note 8 30 7" xfId="34543"/>
    <cellStyle name="Note 8 31" xfId="34544"/>
    <cellStyle name="Note 8 31 2" xfId="34545"/>
    <cellStyle name="Note 8 31 3" xfId="34546"/>
    <cellStyle name="Note 8 31 3 2" xfId="34547"/>
    <cellStyle name="Note 8 31 4" xfId="34548"/>
    <cellStyle name="Note 8 31 5" xfId="34549"/>
    <cellStyle name="Note 8 31 6" xfId="34550"/>
    <cellStyle name="Note 8 31 7" xfId="34551"/>
    <cellStyle name="Note 8 32" xfId="34552"/>
    <cellStyle name="Note 8 32 2" xfId="34553"/>
    <cellStyle name="Note 8 32 2 2" xfId="34554"/>
    <cellStyle name="Note 8 32 3" xfId="34555"/>
    <cellStyle name="Note 8 32 4" xfId="34556"/>
    <cellStyle name="Note 8 32 5" xfId="34557"/>
    <cellStyle name="Note 8 32 6" xfId="34558"/>
    <cellStyle name="Note 8 33" xfId="34559"/>
    <cellStyle name="Note 8 34" xfId="34560"/>
    <cellStyle name="Note 8 34 2" xfId="34561"/>
    <cellStyle name="Note 8 35" xfId="34562"/>
    <cellStyle name="Note 8 36" xfId="34563"/>
    <cellStyle name="Note 8 37" xfId="34564"/>
    <cellStyle name="Note 8 38" xfId="34565"/>
    <cellStyle name="Note 8 4" xfId="34566"/>
    <cellStyle name="Note 8 4 2" xfId="34567"/>
    <cellStyle name="Note 8 4 2 2" xfId="34568"/>
    <cellStyle name="Note 8 4 2 2 2" xfId="34569"/>
    <cellStyle name="Note 8 4 2 3" xfId="34570"/>
    <cellStyle name="Note 8 4 2 4" xfId="34571"/>
    <cellStyle name="Note 8 4 2 5" xfId="34572"/>
    <cellStyle name="Note 8 4 2 6" xfId="34573"/>
    <cellStyle name="Note 8 4 3" xfId="34574"/>
    <cellStyle name="Note 8 4 4" xfId="34575"/>
    <cellStyle name="Note 8 4 4 2" xfId="34576"/>
    <cellStyle name="Note 8 4 5" xfId="34577"/>
    <cellStyle name="Note 8 4 6" xfId="34578"/>
    <cellStyle name="Note 8 4 7" xfId="34579"/>
    <cellStyle name="Note 8 4 8" xfId="34580"/>
    <cellStyle name="Note 8 5" xfId="34581"/>
    <cellStyle name="Note 8 5 2" xfId="34582"/>
    <cellStyle name="Note 8 5 2 2" xfId="34583"/>
    <cellStyle name="Note 8 5 2 2 2" xfId="34584"/>
    <cellStyle name="Note 8 5 2 3" xfId="34585"/>
    <cellStyle name="Note 8 5 2 4" xfId="34586"/>
    <cellStyle name="Note 8 5 2 5" xfId="34587"/>
    <cellStyle name="Note 8 5 2 6" xfId="34588"/>
    <cellStyle name="Note 8 5 3" xfId="34589"/>
    <cellStyle name="Note 8 5 4" xfId="34590"/>
    <cellStyle name="Note 8 5 4 2" xfId="34591"/>
    <cellStyle name="Note 8 5 5" xfId="34592"/>
    <cellStyle name="Note 8 5 6" xfId="34593"/>
    <cellStyle name="Note 8 5 7" xfId="34594"/>
    <cellStyle name="Note 8 5 8" xfId="34595"/>
    <cellStyle name="Note 8 6" xfId="34596"/>
    <cellStyle name="Note 8 6 2" xfId="34597"/>
    <cellStyle name="Note 8 6 2 2" xfId="34598"/>
    <cellStyle name="Note 8 6 2 2 2" xfId="34599"/>
    <cellStyle name="Note 8 6 2 3" xfId="34600"/>
    <cellStyle name="Note 8 6 2 4" xfId="34601"/>
    <cellStyle name="Note 8 6 2 5" xfId="34602"/>
    <cellStyle name="Note 8 6 2 6" xfId="34603"/>
    <cellStyle name="Note 8 6 3" xfId="34604"/>
    <cellStyle name="Note 8 6 4" xfId="34605"/>
    <cellStyle name="Note 8 6 4 2" xfId="34606"/>
    <cellStyle name="Note 8 6 5" xfId="34607"/>
    <cellStyle name="Note 8 6 6" xfId="34608"/>
    <cellStyle name="Note 8 6 7" xfId="34609"/>
    <cellStyle name="Note 8 6 8" xfId="34610"/>
    <cellStyle name="Note 8 7" xfId="34611"/>
    <cellStyle name="Note 8 7 2" xfId="34612"/>
    <cellStyle name="Note 8 7 2 2" xfId="34613"/>
    <cellStyle name="Note 8 7 2 2 2" xfId="34614"/>
    <cellStyle name="Note 8 7 2 3" xfId="34615"/>
    <cellStyle name="Note 8 7 2 4" xfId="34616"/>
    <cellStyle name="Note 8 7 2 5" xfId="34617"/>
    <cellStyle name="Note 8 7 2 6" xfId="34618"/>
    <cellStyle name="Note 8 7 3" xfId="34619"/>
    <cellStyle name="Note 8 7 4" xfId="34620"/>
    <cellStyle name="Note 8 7 4 2" xfId="34621"/>
    <cellStyle name="Note 8 7 5" xfId="34622"/>
    <cellStyle name="Note 8 7 6" xfId="34623"/>
    <cellStyle name="Note 8 7 7" xfId="34624"/>
    <cellStyle name="Note 8 7 8" xfId="34625"/>
    <cellStyle name="Note 8 8" xfId="34626"/>
    <cellStyle name="Note 8 8 2" xfId="34627"/>
    <cellStyle name="Note 8 8 2 2" xfId="34628"/>
    <cellStyle name="Note 8 8 2 2 2" xfId="34629"/>
    <cellStyle name="Note 8 8 2 3" xfId="34630"/>
    <cellStyle name="Note 8 8 2 4" xfId="34631"/>
    <cellStyle name="Note 8 8 2 5" xfId="34632"/>
    <cellStyle name="Note 8 8 2 6" xfId="34633"/>
    <cellStyle name="Note 8 8 3" xfId="34634"/>
    <cellStyle name="Note 8 8 4" xfId="34635"/>
    <cellStyle name="Note 8 8 4 2" xfId="34636"/>
    <cellStyle name="Note 8 8 5" xfId="34637"/>
    <cellStyle name="Note 8 8 6" xfId="34638"/>
    <cellStyle name="Note 8 8 7" xfId="34639"/>
    <cellStyle name="Note 8 8 8" xfId="34640"/>
    <cellStyle name="Note 8 9" xfId="34641"/>
    <cellStyle name="Note 8 9 2" xfId="34642"/>
    <cellStyle name="Note 8 9 2 2" xfId="34643"/>
    <cellStyle name="Note 8 9 2 2 2" xfId="34644"/>
    <cellStyle name="Note 8 9 2 3" xfId="34645"/>
    <cellStyle name="Note 8 9 2 4" xfId="34646"/>
    <cellStyle name="Note 8 9 2 5" xfId="34647"/>
    <cellStyle name="Note 8 9 2 6" xfId="34648"/>
    <cellStyle name="Note 8 9 3" xfId="34649"/>
    <cellStyle name="Note 8 9 4" xfId="34650"/>
    <cellStyle name="Note 8 9 4 2" xfId="34651"/>
    <cellStyle name="Note 8 9 5" xfId="34652"/>
    <cellStyle name="Note 8 9 6" xfId="34653"/>
    <cellStyle name="Note 8 9 7" xfId="34654"/>
    <cellStyle name="Note 8 9 8" xfId="34655"/>
    <cellStyle name="Note 9" xfId="34656"/>
    <cellStyle name="Note 9 10" xfId="34657"/>
    <cellStyle name="Note 9 10 2" xfId="34658"/>
    <cellStyle name="Note 9 10 2 2" xfId="34659"/>
    <cellStyle name="Note 9 10 2 2 2" xfId="34660"/>
    <cellStyle name="Note 9 10 2 3" xfId="34661"/>
    <cellStyle name="Note 9 10 2 4" xfId="34662"/>
    <cellStyle name="Note 9 10 2 5" xfId="34663"/>
    <cellStyle name="Note 9 10 2 6" xfId="34664"/>
    <cellStyle name="Note 9 10 3" xfId="34665"/>
    <cellStyle name="Note 9 10 4" xfId="34666"/>
    <cellStyle name="Note 9 10 4 2" xfId="34667"/>
    <cellStyle name="Note 9 10 5" xfId="34668"/>
    <cellStyle name="Note 9 10 6" xfId="34669"/>
    <cellStyle name="Note 9 10 7" xfId="34670"/>
    <cellStyle name="Note 9 10 8" xfId="34671"/>
    <cellStyle name="Note 9 11" xfId="34672"/>
    <cellStyle name="Note 9 11 2" xfId="34673"/>
    <cellStyle name="Note 9 11 2 2" xfId="34674"/>
    <cellStyle name="Note 9 11 2 2 2" xfId="34675"/>
    <cellStyle name="Note 9 11 2 3" xfId="34676"/>
    <cellStyle name="Note 9 11 2 4" xfId="34677"/>
    <cellStyle name="Note 9 11 2 5" xfId="34678"/>
    <cellStyle name="Note 9 11 2 6" xfId="34679"/>
    <cellStyle name="Note 9 11 3" xfId="34680"/>
    <cellStyle name="Note 9 11 4" xfId="34681"/>
    <cellStyle name="Note 9 11 4 2" xfId="34682"/>
    <cellStyle name="Note 9 11 5" xfId="34683"/>
    <cellStyle name="Note 9 11 6" xfId="34684"/>
    <cellStyle name="Note 9 11 7" xfId="34685"/>
    <cellStyle name="Note 9 11 8" xfId="34686"/>
    <cellStyle name="Note 9 12" xfId="34687"/>
    <cellStyle name="Note 9 12 2" xfId="34688"/>
    <cellStyle name="Note 9 12 2 2" xfId="34689"/>
    <cellStyle name="Note 9 12 2 2 2" xfId="34690"/>
    <cellStyle name="Note 9 12 2 3" xfId="34691"/>
    <cellStyle name="Note 9 12 2 4" xfId="34692"/>
    <cellStyle name="Note 9 12 2 5" xfId="34693"/>
    <cellStyle name="Note 9 12 2 6" xfId="34694"/>
    <cellStyle name="Note 9 12 3" xfId="34695"/>
    <cellStyle name="Note 9 12 4" xfId="34696"/>
    <cellStyle name="Note 9 12 4 2" xfId="34697"/>
    <cellStyle name="Note 9 12 5" xfId="34698"/>
    <cellStyle name="Note 9 12 6" xfId="34699"/>
    <cellStyle name="Note 9 12 7" xfId="34700"/>
    <cellStyle name="Note 9 12 8" xfId="34701"/>
    <cellStyle name="Note 9 13" xfId="34702"/>
    <cellStyle name="Note 9 13 2" xfId="34703"/>
    <cellStyle name="Note 9 13 2 2" xfId="34704"/>
    <cellStyle name="Note 9 13 2 2 2" xfId="34705"/>
    <cellStyle name="Note 9 13 2 3" xfId="34706"/>
    <cellStyle name="Note 9 13 2 4" xfId="34707"/>
    <cellStyle name="Note 9 13 2 5" xfId="34708"/>
    <cellStyle name="Note 9 13 2 6" xfId="34709"/>
    <cellStyle name="Note 9 13 3" xfId="34710"/>
    <cellStyle name="Note 9 13 4" xfId="34711"/>
    <cellStyle name="Note 9 13 4 2" xfId="34712"/>
    <cellStyle name="Note 9 13 5" xfId="34713"/>
    <cellStyle name="Note 9 13 6" xfId="34714"/>
    <cellStyle name="Note 9 13 7" xfId="34715"/>
    <cellStyle name="Note 9 13 8" xfId="34716"/>
    <cellStyle name="Note 9 14" xfId="34717"/>
    <cellStyle name="Note 9 14 2" xfId="34718"/>
    <cellStyle name="Note 9 14 2 2" xfId="34719"/>
    <cellStyle name="Note 9 14 2 2 2" xfId="34720"/>
    <cellStyle name="Note 9 14 2 3" xfId="34721"/>
    <cellStyle name="Note 9 14 2 4" xfId="34722"/>
    <cellStyle name="Note 9 14 2 5" xfId="34723"/>
    <cellStyle name="Note 9 14 2 6" xfId="34724"/>
    <cellStyle name="Note 9 14 3" xfId="34725"/>
    <cellStyle name="Note 9 14 4" xfId="34726"/>
    <cellStyle name="Note 9 14 4 2" xfId="34727"/>
    <cellStyle name="Note 9 14 5" xfId="34728"/>
    <cellStyle name="Note 9 14 6" xfId="34729"/>
    <cellStyle name="Note 9 14 7" xfId="34730"/>
    <cellStyle name="Note 9 14 8" xfId="34731"/>
    <cellStyle name="Note 9 15" xfId="34732"/>
    <cellStyle name="Note 9 15 2" xfId="34733"/>
    <cellStyle name="Note 9 15 2 2" xfId="34734"/>
    <cellStyle name="Note 9 15 2 2 2" xfId="34735"/>
    <cellStyle name="Note 9 15 2 3" xfId="34736"/>
    <cellStyle name="Note 9 15 2 4" xfId="34737"/>
    <cellStyle name="Note 9 15 2 5" xfId="34738"/>
    <cellStyle name="Note 9 15 2 6" xfId="34739"/>
    <cellStyle name="Note 9 15 3" xfId="34740"/>
    <cellStyle name="Note 9 15 4" xfId="34741"/>
    <cellStyle name="Note 9 15 4 2" xfId="34742"/>
    <cellStyle name="Note 9 15 5" xfId="34743"/>
    <cellStyle name="Note 9 15 6" xfId="34744"/>
    <cellStyle name="Note 9 15 7" xfId="34745"/>
    <cellStyle name="Note 9 15 8" xfId="34746"/>
    <cellStyle name="Note 9 16" xfId="34747"/>
    <cellStyle name="Note 9 16 2" xfId="34748"/>
    <cellStyle name="Note 9 16 2 2" xfId="34749"/>
    <cellStyle name="Note 9 16 2 2 2" xfId="34750"/>
    <cellStyle name="Note 9 16 2 3" xfId="34751"/>
    <cellStyle name="Note 9 16 2 4" xfId="34752"/>
    <cellStyle name="Note 9 16 2 5" xfId="34753"/>
    <cellStyle name="Note 9 16 2 6" xfId="34754"/>
    <cellStyle name="Note 9 16 3" xfId="34755"/>
    <cellStyle name="Note 9 16 4" xfId="34756"/>
    <cellStyle name="Note 9 16 4 2" xfId="34757"/>
    <cellStyle name="Note 9 16 5" xfId="34758"/>
    <cellStyle name="Note 9 16 6" xfId="34759"/>
    <cellStyle name="Note 9 16 7" xfId="34760"/>
    <cellStyle name="Note 9 16 8" xfId="34761"/>
    <cellStyle name="Note 9 17" xfId="34762"/>
    <cellStyle name="Note 9 17 2" xfId="34763"/>
    <cellStyle name="Note 9 17 2 2" xfId="34764"/>
    <cellStyle name="Note 9 17 2 2 2" xfId="34765"/>
    <cellStyle name="Note 9 17 2 3" xfId="34766"/>
    <cellStyle name="Note 9 17 2 4" xfId="34767"/>
    <cellStyle name="Note 9 17 2 5" xfId="34768"/>
    <cellStyle name="Note 9 17 2 6" xfId="34769"/>
    <cellStyle name="Note 9 17 3" xfId="34770"/>
    <cellStyle name="Note 9 17 4" xfId="34771"/>
    <cellStyle name="Note 9 17 4 2" xfId="34772"/>
    <cellStyle name="Note 9 17 5" xfId="34773"/>
    <cellStyle name="Note 9 17 6" xfId="34774"/>
    <cellStyle name="Note 9 17 7" xfId="34775"/>
    <cellStyle name="Note 9 17 8" xfId="34776"/>
    <cellStyle name="Note 9 18" xfId="34777"/>
    <cellStyle name="Note 9 18 2" xfId="34778"/>
    <cellStyle name="Note 9 18 2 2" xfId="34779"/>
    <cellStyle name="Note 9 18 2 2 2" xfId="34780"/>
    <cellStyle name="Note 9 18 2 3" xfId="34781"/>
    <cellStyle name="Note 9 18 2 4" xfId="34782"/>
    <cellStyle name="Note 9 18 2 5" xfId="34783"/>
    <cellStyle name="Note 9 18 2 6" xfId="34784"/>
    <cellStyle name="Note 9 18 3" xfId="34785"/>
    <cellStyle name="Note 9 18 4" xfId="34786"/>
    <cellStyle name="Note 9 18 4 2" xfId="34787"/>
    <cellStyle name="Note 9 18 5" xfId="34788"/>
    <cellStyle name="Note 9 18 6" xfId="34789"/>
    <cellStyle name="Note 9 18 7" xfId="34790"/>
    <cellStyle name="Note 9 18 8" xfId="34791"/>
    <cellStyle name="Note 9 19" xfId="34792"/>
    <cellStyle name="Note 9 19 2" xfId="34793"/>
    <cellStyle name="Note 9 19 2 2" xfId="34794"/>
    <cellStyle name="Note 9 19 2 2 2" xfId="34795"/>
    <cellStyle name="Note 9 19 2 3" xfId="34796"/>
    <cellStyle name="Note 9 19 2 4" xfId="34797"/>
    <cellStyle name="Note 9 19 2 5" xfId="34798"/>
    <cellStyle name="Note 9 19 2 6" xfId="34799"/>
    <cellStyle name="Note 9 19 3" xfId="34800"/>
    <cellStyle name="Note 9 19 4" xfId="34801"/>
    <cellStyle name="Note 9 19 4 2" xfId="34802"/>
    <cellStyle name="Note 9 19 5" xfId="34803"/>
    <cellStyle name="Note 9 19 6" xfId="34804"/>
    <cellStyle name="Note 9 19 7" xfId="34805"/>
    <cellStyle name="Note 9 19 8" xfId="34806"/>
    <cellStyle name="Note 9 2" xfId="34807"/>
    <cellStyle name="Note 9 2 2" xfId="34808"/>
    <cellStyle name="Note 9 2 2 2" xfId="34809"/>
    <cellStyle name="Note 9 2 2 2 2" xfId="34810"/>
    <cellStyle name="Note 9 2 2 3" xfId="34811"/>
    <cellStyle name="Note 9 2 2 4" xfId="34812"/>
    <cellStyle name="Note 9 2 2 5" xfId="34813"/>
    <cellStyle name="Note 9 2 2 6" xfId="34814"/>
    <cellStyle name="Note 9 2 3" xfId="34815"/>
    <cellStyle name="Note 9 2 4" xfId="34816"/>
    <cellStyle name="Note 9 2 4 2" xfId="34817"/>
    <cellStyle name="Note 9 2 5" xfId="34818"/>
    <cellStyle name="Note 9 2 6" xfId="34819"/>
    <cellStyle name="Note 9 2 7" xfId="34820"/>
    <cellStyle name="Note 9 2 8" xfId="34821"/>
    <cellStyle name="Note 9 20" xfId="34822"/>
    <cellStyle name="Note 9 20 2" xfId="34823"/>
    <cellStyle name="Note 9 20 2 2" xfId="34824"/>
    <cellStyle name="Note 9 20 2 2 2" xfId="34825"/>
    <cellStyle name="Note 9 20 2 3" xfId="34826"/>
    <cellStyle name="Note 9 20 2 4" xfId="34827"/>
    <cellStyle name="Note 9 20 2 5" xfId="34828"/>
    <cellStyle name="Note 9 20 2 6" xfId="34829"/>
    <cellStyle name="Note 9 20 3" xfId="34830"/>
    <cellStyle name="Note 9 20 4" xfId="34831"/>
    <cellStyle name="Note 9 20 4 2" xfId="34832"/>
    <cellStyle name="Note 9 20 5" xfId="34833"/>
    <cellStyle name="Note 9 20 6" xfId="34834"/>
    <cellStyle name="Note 9 20 7" xfId="34835"/>
    <cellStyle name="Note 9 20 8" xfId="34836"/>
    <cellStyle name="Note 9 21" xfId="34837"/>
    <cellStyle name="Note 9 21 2" xfId="34838"/>
    <cellStyle name="Note 9 21 2 2" xfId="34839"/>
    <cellStyle name="Note 9 21 2 2 2" xfId="34840"/>
    <cellStyle name="Note 9 21 2 3" xfId="34841"/>
    <cellStyle name="Note 9 21 2 4" xfId="34842"/>
    <cellStyle name="Note 9 21 2 5" xfId="34843"/>
    <cellStyle name="Note 9 21 2 6" xfId="34844"/>
    <cellStyle name="Note 9 21 3" xfId="34845"/>
    <cellStyle name="Note 9 21 4" xfId="34846"/>
    <cellStyle name="Note 9 21 4 2" xfId="34847"/>
    <cellStyle name="Note 9 21 5" xfId="34848"/>
    <cellStyle name="Note 9 21 6" xfId="34849"/>
    <cellStyle name="Note 9 21 7" xfId="34850"/>
    <cellStyle name="Note 9 21 8" xfId="34851"/>
    <cellStyle name="Note 9 22" xfId="34852"/>
    <cellStyle name="Note 9 22 2" xfId="34853"/>
    <cellStyle name="Note 9 22 2 2" xfId="34854"/>
    <cellStyle name="Note 9 22 2 2 2" xfId="34855"/>
    <cellStyle name="Note 9 22 2 3" xfId="34856"/>
    <cellStyle name="Note 9 22 2 4" xfId="34857"/>
    <cellStyle name="Note 9 22 2 5" xfId="34858"/>
    <cellStyle name="Note 9 22 2 6" xfId="34859"/>
    <cellStyle name="Note 9 22 3" xfId="34860"/>
    <cellStyle name="Note 9 22 4" xfId="34861"/>
    <cellStyle name="Note 9 22 4 2" xfId="34862"/>
    <cellStyle name="Note 9 22 5" xfId="34863"/>
    <cellStyle name="Note 9 22 6" xfId="34864"/>
    <cellStyle name="Note 9 22 7" xfId="34865"/>
    <cellStyle name="Note 9 22 8" xfId="34866"/>
    <cellStyle name="Note 9 23" xfId="34867"/>
    <cellStyle name="Note 9 23 2" xfId="34868"/>
    <cellStyle name="Note 9 23 2 2" xfId="34869"/>
    <cellStyle name="Note 9 23 2 2 2" xfId="34870"/>
    <cellStyle name="Note 9 23 2 3" xfId="34871"/>
    <cellStyle name="Note 9 23 2 4" xfId="34872"/>
    <cellStyle name="Note 9 23 2 5" xfId="34873"/>
    <cellStyle name="Note 9 23 2 6" xfId="34874"/>
    <cellStyle name="Note 9 23 3" xfId="34875"/>
    <cellStyle name="Note 9 23 4" xfId="34876"/>
    <cellStyle name="Note 9 23 4 2" xfId="34877"/>
    <cellStyle name="Note 9 23 5" xfId="34878"/>
    <cellStyle name="Note 9 23 6" xfId="34879"/>
    <cellStyle name="Note 9 23 7" xfId="34880"/>
    <cellStyle name="Note 9 23 8" xfId="34881"/>
    <cellStyle name="Note 9 24" xfId="34882"/>
    <cellStyle name="Note 9 24 2" xfId="34883"/>
    <cellStyle name="Note 9 24 2 2" xfId="34884"/>
    <cellStyle name="Note 9 24 2 2 2" xfId="34885"/>
    <cellStyle name="Note 9 24 2 3" xfId="34886"/>
    <cellStyle name="Note 9 24 2 4" xfId="34887"/>
    <cellStyle name="Note 9 24 2 5" xfId="34888"/>
    <cellStyle name="Note 9 24 2 6" xfId="34889"/>
    <cellStyle name="Note 9 24 3" xfId="34890"/>
    <cellStyle name="Note 9 24 4" xfId="34891"/>
    <cellStyle name="Note 9 24 4 2" xfId="34892"/>
    <cellStyle name="Note 9 24 5" xfId="34893"/>
    <cellStyle name="Note 9 24 6" xfId="34894"/>
    <cellStyle name="Note 9 24 7" xfId="34895"/>
    <cellStyle name="Note 9 24 8" xfId="34896"/>
    <cellStyle name="Note 9 25" xfId="34897"/>
    <cellStyle name="Note 9 25 2" xfId="34898"/>
    <cellStyle name="Note 9 25 2 2" xfId="34899"/>
    <cellStyle name="Note 9 25 2 2 2" xfId="34900"/>
    <cellStyle name="Note 9 25 2 3" xfId="34901"/>
    <cellStyle name="Note 9 25 2 4" xfId="34902"/>
    <cellStyle name="Note 9 25 2 5" xfId="34903"/>
    <cellStyle name="Note 9 25 2 6" xfId="34904"/>
    <cellStyle name="Note 9 25 3" xfId="34905"/>
    <cellStyle name="Note 9 25 4" xfId="34906"/>
    <cellStyle name="Note 9 25 4 2" xfId="34907"/>
    <cellStyle name="Note 9 25 5" xfId="34908"/>
    <cellStyle name="Note 9 25 6" xfId="34909"/>
    <cellStyle name="Note 9 25 7" xfId="34910"/>
    <cellStyle name="Note 9 25 8" xfId="34911"/>
    <cellStyle name="Note 9 26" xfId="34912"/>
    <cellStyle name="Note 9 26 2" xfId="34913"/>
    <cellStyle name="Note 9 26 2 2" xfId="34914"/>
    <cellStyle name="Note 9 26 2 2 2" xfId="34915"/>
    <cellStyle name="Note 9 26 2 3" xfId="34916"/>
    <cellStyle name="Note 9 26 2 4" xfId="34917"/>
    <cellStyle name="Note 9 26 2 5" xfId="34918"/>
    <cellStyle name="Note 9 26 2 6" xfId="34919"/>
    <cellStyle name="Note 9 26 3" xfId="34920"/>
    <cellStyle name="Note 9 26 4" xfId="34921"/>
    <cellStyle name="Note 9 26 4 2" xfId="34922"/>
    <cellStyle name="Note 9 26 5" xfId="34923"/>
    <cellStyle name="Note 9 26 6" xfId="34924"/>
    <cellStyle name="Note 9 26 7" xfId="34925"/>
    <cellStyle name="Note 9 26 8" xfId="34926"/>
    <cellStyle name="Note 9 27" xfId="34927"/>
    <cellStyle name="Note 9 27 2" xfId="34928"/>
    <cellStyle name="Note 9 27 2 2" xfId="34929"/>
    <cellStyle name="Note 9 27 2 2 2" xfId="34930"/>
    <cellStyle name="Note 9 27 2 3" xfId="34931"/>
    <cellStyle name="Note 9 27 2 4" xfId="34932"/>
    <cellStyle name="Note 9 27 2 5" xfId="34933"/>
    <cellStyle name="Note 9 27 2 6" xfId="34934"/>
    <cellStyle name="Note 9 27 3" xfId="34935"/>
    <cellStyle name="Note 9 27 4" xfId="34936"/>
    <cellStyle name="Note 9 27 4 2" xfId="34937"/>
    <cellStyle name="Note 9 27 5" xfId="34938"/>
    <cellStyle name="Note 9 27 6" xfId="34939"/>
    <cellStyle name="Note 9 27 7" xfId="34940"/>
    <cellStyle name="Note 9 27 8" xfId="34941"/>
    <cellStyle name="Note 9 28" xfId="34942"/>
    <cellStyle name="Note 9 28 2" xfId="34943"/>
    <cellStyle name="Note 9 28 2 2" xfId="34944"/>
    <cellStyle name="Note 9 28 2 2 2" xfId="34945"/>
    <cellStyle name="Note 9 28 2 3" xfId="34946"/>
    <cellStyle name="Note 9 28 2 4" xfId="34947"/>
    <cellStyle name="Note 9 28 2 5" xfId="34948"/>
    <cellStyle name="Note 9 28 2 6" xfId="34949"/>
    <cellStyle name="Note 9 28 3" xfId="34950"/>
    <cellStyle name="Note 9 28 4" xfId="34951"/>
    <cellStyle name="Note 9 28 4 2" xfId="34952"/>
    <cellStyle name="Note 9 28 5" xfId="34953"/>
    <cellStyle name="Note 9 28 6" xfId="34954"/>
    <cellStyle name="Note 9 28 7" xfId="34955"/>
    <cellStyle name="Note 9 28 8" xfId="34956"/>
    <cellStyle name="Note 9 29" xfId="34957"/>
    <cellStyle name="Note 9 29 2" xfId="34958"/>
    <cellStyle name="Note 9 29 2 2" xfId="34959"/>
    <cellStyle name="Note 9 29 2 2 2" xfId="34960"/>
    <cellStyle name="Note 9 29 2 3" xfId="34961"/>
    <cellStyle name="Note 9 29 2 4" xfId="34962"/>
    <cellStyle name="Note 9 29 2 5" xfId="34963"/>
    <cellStyle name="Note 9 29 2 6" xfId="34964"/>
    <cellStyle name="Note 9 29 3" xfId="34965"/>
    <cellStyle name="Note 9 29 4" xfId="34966"/>
    <cellStyle name="Note 9 29 4 2" xfId="34967"/>
    <cellStyle name="Note 9 29 5" xfId="34968"/>
    <cellStyle name="Note 9 29 6" xfId="34969"/>
    <cellStyle name="Note 9 29 7" xfId="34970"/>
    <cellStyle name="Note 9 29 8" xfId="34971"/>
    <cellStyle name="Note 9 3" xfId="34972"/>
    <cellStyle name="Note 9 3 2" xfId="34973"/>
    <cellStyle name="Note 9 3 2 2" xfId="34974"/>
    <cellStyle name="Note 9 3 2 2 2" xfId="34975"/>
    <cellStyle name="Note 9 3 2 3" xfId="34976"/>
    <cellStyle name="Note 9 3 2 4" xfId="34977"/>
    <cellStyle name="Note 9 3 2 5" xfId="34978"/>
    <cellStyle name="Note 9 3 2 6" xfId="34979"/>
    <cellStyle name="Note 9 3 3" xfId="34980"/>
    <cellStyle name="Note 9 3 4" xfId="34981"/>
    <cellStyle name="Note 9 3 4 2" xfId="34982"/>
    <cellStyle name="Note 9 3 5" xfId="34983"/>
    <cellStyle name="Note 9 3 6" xfId="34984"/>
    <cellStyle name="Note 9 3 7" xfId="34985"/>
    <cellStyle name="Note 9 3 8" xfId="34986"/>
    <cellStyle name="Note 9 30" xfId="34987"/>
    <cellStyle name="Note 9 30 2" xfId="34988"/>
    <cellStyle name="Note 9 30 3" xfId="34989"/>
    <cellStyle name="Note 9 30 3 2" xfId="34990"/>
    <cellStyle name="Note 9 30 4" xfId="34991"/>
    <cellStyle name="Note 9 30 5" xfId="34992"/>
    <cellStyle name="Note 9 30 6" xfId="34993"/>
    <cellStyle name="Note 9 30 7" xfId="34994"/>
    <cellStyle name="Note 9 31" xfId="34995"/>
    <cellStyle name="Note 9 31 2" xfId="34996"/>
    <cellStyle name="Note 9 31 3" xfId="34997"/>
    <cellStyle name="Note 9 31 3 2" xfId="34998"/>
    <cellStyle name="Note 9 31 4" xfId="34999"/>
    <cellStyle name="Note 9 31 5" xfId="35000"/>
    <cellStyle name="Note 9 31 6" xfId="35001"/>
    <cellStyle name="Note 9 31 7" xfId="35002"/>
    <cellStyle name="Note 9 32" xfId="35003"/>
    <cellStyle name="Note 9 32 2" xfId="35004"/>
    <cellStyle name="Note 9 32 2 2" xfId="35005"/>
    <cellStyle name="Note 9 32 3" xfId="35006"/>
    <cellStyle name="Note 9 32 4" xfId="35007"/>
    <cellStyle name="Note 9 32 5" xfId="35008"/>
    <cellStyle name="Note 9 32 6" xfId="35009"/>
    <cellStyle name="Note 9 33" xfId="35010"/>
    <cellStyle name="Note 9 34" xfId="35011"/>
    <cellStyle name="Note 9 34 2" xfId="35012"/>
    <cellStyle name="Note 9 35" xfId="35013"/>
    <cellStyle name="Note 9 36" xfId="35014"/>
    <cellStyle name="Note 9 37" xfId="35015"/>
    <cellStyle name="Note 9 38" xfId="35016"/>
    <cellStyle name="Note 9 4" xfId="35017"/>
    <cellStyle name="Note 9 4 2" xfId="35018"/>
    <cellStyle name="Note 9 4 2 2" xfId="35019"/>
    <cellStyle name="Note 9 4 2 2 2" xfId="35020"/>
    <cellStyle name="Note 9 4 2 3" xfId="35021"/>
    <cellStyle name="Note 9 4 2 4" xfId="35022"/>
    <cellStyle name="Note 9 4 2 5" xfId="35023"/>
    <cellStyle name="Note 9 4 2 6" xfId="35024"/>
    <cellStyle name="Note 9 4 3" xfId="35025"/>
    <cellStyle name="Note 9 4 4" xfId="35026"/>
    <cellStyle name="Note 9 4 4 2" xfId="35027"/>
    <cellStyle name="Note 9 4 5" xfId="35028"/>
    <cellStyle name="Note 9 4 6" xfId="35029"/>
    <cellStyle name="Note 9 4 7" xfId="35030"/>
    <cellStyle name="Note 9 4 8" xfId="35031"/>
    <cellStyle name="Note 9 5" xfId="35032"/>
    <cellStyle name="Note 9 5 2" xfId="35033"/>
    <cellStyle name="Note 9 5 2 2" xfId="35034"/>
    <cellStyle name="Note 9 5 2 2 2" xfId="35035"/>
    <cellStyle name="Note 9 5 2 3" xfId="35036"/>
    <cellStyle name="Note 9 5 2 4" xfId="35037"/>
    <cellStyle name="Note 9 5 2 5" xfId="35038"/>
    <cellStyle name="Note 9 5 2 6" xfId="35039"/>
    <cellStyle name="Note 9 5 3" xfId="35040"/>
    <cellStyle name="Note 9 5 4" xfId="35041"/>
    <cellStyle name="Note 9 5 4 2" xfId="35042"/>
    <cellStyle name="Note 9 5 5" xfId="35043"/>
    <cellStyle name="Note 9 5 6" xfId="35044"/>
    <cellStyle name="Note 9 5 7" xfId="35045"/>
    <cellStyle name="Note 9 5 8" xfId="35046"/>
    <cellStyle name="Note 9 6" xfId="35047"/>
    <cellStyle name="Note 9 6 2" xfId="35048"/>
    <cellStyle name="Note 9 6 2 2" xfId="35049"/>
    <cellStyle name="Note 9 6 2 2 2" xfId="35050"/>
    <cellStyle name="Note 9 6 2 3" xfId="35051"/>
    <cellStyle name="Note 9 6 2 4" xfId="35052"/>
    <cellStyle name="Note 9 6 2 5" xfId="35053"/>
    <cellStyle name="Note 9 6 2 6" xfId="35054"/>
    <cellStyle name="Note 9 6 3" xfId="35055"/>
    <cellStyle name="Note 9 6 4" xfId="35056"/>
    <cellStyle name="Note 9 6 4 2" xfId="35057"/>
    <cellStyle name="Note 9 6 5" xfId="35058"/>
    <cellStyle name="Note 9 6 6" xfId="35059"/>
    <cellStyle name="Note 9 6 7" xfId="35060"/>
    <cellStyle name="Note 9 6 8" xfId="35061"/>
    <cellStyle name="Note 9 7" xfId="35062"/>
    <cellStyle name="Note 9 7 2" xfId="35063"/>
    <cellStyle name="Note 9 7 2 2" xfId="35064"/>
    <cellStyle name="Note 9 7 2 2 2" xfId="35065"/>
    <cellStyle name="Note 9 7 2 3" xfId="35066"/>
    <cellStyle name="Note 9 7 2 4" xfId="35067"/>
    <cellStyle name="Note 9 7 2 5" xfId="35068"/>
    <cellStyle name="Note 9 7 2 6" xfId="35069"/>
    <cellStyle name="Note 9 7 3" xfId="35070"/>
    <cellStyle name="Note 9 7 4" xfId="35071"/>
    <cellStyle name="Note 9 7 4 2" xfId="35072"/>
    <cellStyle name="Note 9 7 5" xfId="35073"/>
    <cellStyle name="Note 9 7 6" xfId="35074"/>
    <cellStyle name="Note 9 7 7" xfId="35075"/>
    <cellStyle name="Note 9 7 8" xfId="35076"/>
    <cellStyle name="Note 9 8" xfId="35077"/>
    <cellStyle name="Note 9 8 2" xfId="35078"/>
    <cellStyle name="Note 9 8 2 2" xfId="35079"/>
    <cellStyle name="Note 9 8 2 2 2" xfId="35080"/>
    <cellStyle name="Note 9 8 2 3" xfId="35081"/>
    <cellStyle name="Note 9 8 2 4" xfId="35082"/>
    <cellStyle name="Note 9 8 2 5" xfId="35083"/>
    <cellStyle name="Note 9 8 2 6" xfId="35084"/>
    <cellStyle name="Note 9 8 3" xfId="35085"/>
    <cellStyle name="Note 9 8 4" xfId="35086"/>
    <cellStyle name="Note 9 8 4 2" xfId="35087"/>
    <cellStyle name="Note 9 8 5" xfId="35088"/>
    <cellStyle name="Note 9 8 6" xfId="35089"/>
    <cellStyle name="Note 9 8 7" xfId="35090"/>
    <cellStyle name="Note 9 8 8" xfId="35091"/>
    <cellStyle name="Note 9 9" xfId="35092"/>
    <cellStyle name="Note 9 9 2" xfId="35093"/>
    <cellStyle name="Note 9 9 2 2" xfId="35094"/>
    <cellStyle name="Note 9 9 2 2 2" xfId="35095"/>
    <cellStyle name="Note 9 9 2 3" xfId="35096"/>
    <cellStyle name="Note 9 9 2 4" xfId="35097"/>
    <cellStyle name="Note 9 9 2 5" xfId="35098"/>
    <cellStyle name="Note 9 9 2 6" xfId="35099"/>
    <cellStyle name="Note 9 9 3" xfId="35100"/>
    <cellStyle name="Note 9 9 4" xfId="35101"/>
    <cellStyle name="Note 9 9 4 2" xfId="35102"/>
    <cellStyle name="Note 9 9 5" xfId="35103"/>
    <cellStyle name="Note 9 9 6" xfId="35104"/>
    <cellStyle name="Note 9 9 7" xfId="35105"/>
    <cellStyle name="Note 9 9 8" xfId="35106"/>
    <cellStyle name="Number" xfId="39053"/>
    <cellStyle name="Number 2" xfId="39054"/>
    <cellStyle name="Numk" xfId="39055"/>
    <cellStyle name="NWS" xfId="39056"/>
    <cellStyle name="OneDecPer" xfId="39057"/>
    <cellStyle name="Option" xfId="35107"/>
    <cellStyle name="Option 10" xfId="35108"/>
    <cellStyle name="Option 10 2" xfId="35109"/>
    <cellStyle name="Option 10 2 2" xfId="35110"/>
    <cellStyle name="Option 10 3" xfId="35111"/>
    <cellStyle name="Option 10 4" xfId="35112"/>
    <cellStyle name="Option 11" xfId="35113"/>
    <cellStyle name="Option 11 2" xfId="35114"/>
    <cellStyle name="Option 12" xfId="35115"/>
    <cellStyle name="Option 13" xfId="35116"/>
    <cellStyle name="Option 2" xfId="35117"/>
    <cellStyle name="Option 2 10" xfId="35118"/>
    <cellStyle name="Option 2 11" xfId="35119"/>
    <cellStyle name="Option 2 2" xfId="35120"/>
    <cellStyle name="Option 2 2 10" xfId="35121"/>
    <cellStyle name="Option 2 2 2" xfId="35122"/>
    <cellStyle name="Option 2 2 2 2" xfId="35123"/>
    <cellStyle name="Option 2 2 2 2 2" xfId="35124"/>
    <cellStyle name="Option 2 2 2 3" xfId="35125"/>
    <cellStyle name="Option 2 2 2 4" xfId="35126"/>
    <cellStyle name="Option 2 2 3" xfId="35127"/>
    <cellStyle name="Option 2 2 3 2" xfId="35128"/>
    <cellStyle name="Option 2 2 3 2 2" xfId="35129"/>
    <cellStyle name="Option 2 2 3 3" xfId="35130"/>
    <cellStyle name="Option 2 2 3 4" xfId="35131"/>
    <cellStyle name="Option 2 2 4" xfId="35132"/>
    <cellStyle name="Option 2 2 4 2" xfId="35133"/>
    <cellStyle name="Option 2 2 4 2 2" xfId="35134"/>
    <cellStyle name="Option 2 2 4 3" xfId="35135"/>
    <cellStyle name="Option 2 2 4 4" xfId="35136"/>
    <cellStyle name="Option 2 2 5" xfId="35137"/>
    <cellStyle name="Option 2 2 5 2" xfId="35138"/>
    <cellStyle name="Option 2 2 5 2 2" xfId="35139"/>
    <cellStyle name="Option 2 2 5 3" xfId="35140"/>
    <cellStyle name="Option 2 2 5 4" xfId="35141"/>
    <cellStyle name="Option 2 2 6" xfId="35142"/>
    <cellStyle name="Option 2 2 6 2" xfId="35143"/>
    <cellStyle name="Option 2 2 6 2 2" xfId="35144"/>
    <cellStyle name="Option 2 2 6 3" xfId="35145"/>
    <cellStyle name="Option 2 2 6 4" xfId="35146"/>
    <cellStyle name="Option 2 2 7" xfId="35147"/>
    <cellStyle name="Option 2 2 7 2" xfId="35148"/>
    <cellStyle name="Option 2 2 7 2 2" xfId="35149"/>
    <cellStyle name="Option 2 2 7 3" xfId="35150"/>
    <cellStyle name="Option 2 2 7 4" xfId="35151"/>
    <cellStyle name="Option 2 2 8" xfId="35152"/>
    <cellStyle name="Option 2 2 8 2" xfId="35153"/>
    <cellStyle name="Option 2 2 9" xfId="35154"/>
    <cellStyle name="Option 2 3" xfId="35155"/>
    <cellStyle name="Option 2 3 2" xfId="35156"/>
    <cellStyle name="Option 2 3 2 2" xfId="35157"/>
    <cellStyle name="Option 2 3 3" xfId="35158"/>
    <cellStyle name="Option 2 3 4" xfId="35159"/>
    <cellStyle name="Option 2 4" xfId="35160"/>
    <cellStyle name="Option 2 4 2" xfId="35161"/>
    <cellStyle name="Option 2 4 2 2" xfId="35162"/>
    <cellStyle name="Option 2 4 3" xfId="35163"/>
    <cellStyle name="Option 2 4 4" xfId="35164"/>
    <cellStyle name="Option 2 5" xfId="35165"/>
    <cellStyle name="Option 2 5 2" xfId="35166"/>
    <cellStyle name="Option 2 5 2 2" xfId="35167"/>
    <cellStyle name="Option 2 5 3" xfId="35168"/>
    <cellStyle name="Option 2 5 4" xfId="35169"/>
    <cellStyle name="Option 2 6" xfId="35170"/>
    <cellStyle name="Option 2 6 2" xfId="35171"/>
    <cellStyle name="Option 2 6 2 2" xfId="35172"/>
    <cellStyle name="Option 2 6 3" xfId="35173"/>
    <cellStyle name="Option 2 6 4" xfId="35174"/>
    <cellStyle name="Option 2 7" xfId="35175"/>
    <cellStyle name="Option 2 7 2" xfId="35176"/>
    <cellStyle name="Option 2 7 2 2" xfId="35177"/>
    <cellStyle name="Option 2 7 3" xfId="35178"/>
    <cellStyle name="Option 2 7 4" xfId="35179"/>
    <cellStyle name="Option 2 8" xfId="35180"/>
    <cellStyle name="Option 2 8 2" xfId="35181"/>
    <cellStyle name="Option 2 8 2 2" xfId="35182"/>
    <cellStyle name="Option 2 8 3" xfId="35183"/>
    <cellStyle name="Option 2 8 4" xfId="35184"/>
    <cellStyle name="Option 2 9" xfId="35185"/>
    <cellStyle name="Option 2 9 2" xfId="35186"/>
    <cellStyle name="Option 3" xfId="35187"/>
    <cellStyle name="Option 3 10" xfId="35188"/>
    <cellStyle name="Option 3 11" xfId="35189"/>
    <cellStyle name="Option 3 2" xfId="35190"/>
    <cellStyle name="Option 3 2 10" xfId="35191"/>
    <cellStyle name="Option 3 2 2" xfId="35192"/>
    <cellStyle name="Option 3 2 2 2" xfId="35193"/>
    <cellStyle name="Option 3 2 2 2 2" xfId="35194"/>
    <cellStyle name="Option 3 2 2 3" xfId="35195"/>
    <cellStyle name="Option 3 2 2 4" xfId="35196"/>
    <cellStyle name="Option 3 2 3" xfId="35197"/>
    <cellStyle name="Option 3 2 3 2" xfId="35198"/>
    <cellStyle name="Option 3 2 3 2 2" xfId="35199"/>
    <cellStyle name="Option 3 2 3 3" xfId="35200"/>
    <cellStyle name="Option 3 2 3 4" xfId="35201"/>
    <cellStyle name="Option 3 2 4" xfId="35202"/>
    <cellStyle name="Option 3 2 4 2" xfId="35203"/>
    <cellStyle name="Option 3 2 4 2 2" xfId="35204"/>
    <cellStyle name="Option 3 2 4 3" xfId="35205"/>
    <cellStyle name="Option 3 2 4 4" xfId="35206"/>
    <cellStyle name="Option 3 2 5" xfId="35207"/>
    <cellStyle name="Option 3 2 5 2" xfId="35208"/>
    <cellStyle name="Option 3 2 5 2 2" xfId="35209"/>
    <cellStyle name="Option 3 2 5 3" xfId="35210"/>
    <cellStyle name="Option 3 2 5 4" xfId="35211"/>
    <cellStyle name="Option 3 2 6" xfId="35212"/>
    <cellStyle name="Option 3 2 6 2" xfId="35213"/>
    <cellStyle name="Option 3 2 6 2 2" xfId="35214"/>
    <cellStyle name="Option 3 2 6 3" xfId="35215"/>
    <cellStyle name="Option 3 2 6 4" xfId="35216"/>
    <cellStyle name="Option 3 2 7" xfId="35217"/>
    <cellStyle name="Option 3 2 7 2" xfId="35218"/>
    <cellStyle name="Option 3 2 7 2 2" xfId="35219"/>
    <cellStyle name="Option 3 2 7 3" xfId="35220"/>
    <cellStyle name="Option 3 2 7 4" xfId="35221"/>
    <cellStyle name="Option 3 2 8" xfId="35222"/>
    <cellStyle name="Option 3 2 8 2" xfId="35223"/>
    <cellStyle name="Option 3 2 9" xfId="35224"/>
    <cellStyle name="Option 3 3" xfId="35225"/>
    <cellStyle name="Option 3 3 2" xfId="35226"/>
    <cellStyle name="Option 3 3 2 2" xfId="35227"/>
    <cellStyle name="Option 3 3 3" xfId="35228"/>
    <cellStyle name="Option 3 3 4" xfId="35229"/>
    <cellStyle name="Option 3 4" xfId="35230"/>
    <cellStyle name="Option 3 4 2" xfId="35231"/>
    <cellStyle name="Option 3 4 2 2" xfId="35232"/>
    <cellStyle name="Option 3 4 3" xfId="35233"/>
    <cellStyle name="Option 3 4 4" xfId="35234"/>
    <cellStyle name="Option 3 5" xfId="35235"/>
    <cellStyle name="Option 3 5 2" xfId="35236"/>
    <cellStyle name="Option 3 5 2 2" xfId="35237"/>
    <cellStyle name="Option 3 5 3" xfId="35238"/>
    <cellStyle name="Option 3 5 4" xfId="35239"/>
    <cellStyle name="Option 3 6" xfId="35240"/>
    <cellStyle name="Option 3 6 2" xfId="35241"/>
    <cellStyle name="Option 3 6 2 2" xfId="35242"/>
    <cellStyle name="Option 3 6 3" xfId="35243"/>
    <cellStyle name="Option 3 6 4" xfId="35244"/>
    <cellStyle name="Option 3 7" xfId="35245"/>
    <cellStyle name="Option 3 7 2" xfId="35246"/>
    <cellStyle name="Option 3 7 2 2" xfId="35247"/>
    <cellStyle name="Option 3 7 3" xfId="35248"/>
    <cellStyle name="Option 3 7 4" xfId="35249"/>
    <cellStyle name="Option 3 8" xfId="35250"/>
    <cellStyle name="Option 3 8 2" xfId="35251"/>
    <cellStyle name="Option 3 8 2 2" xfId="35252"/>
    <cellStyle name="Option 3 8 3" xfId="35253"/>
    <cellStyle name="Option 3 8 4" xfId="35254"/>
    <cellStyle name="Option 3 9" xfId="35255"/>
    <cellStyle name="Option 3 9 2" xfId="35256"/>
    <cellStyle name="Option 4" xfId="35257"/>
    <cellStyle name="Option 4 10" xfId="35258"/>
    <cellStyle name="Option 4 2" xfId="35259"/>
    <cellStyle name="Option 4 2 2" xfId="35260"/>
    <cellStyle name="Option 4 2 2 2" xfId="35261"/>
    <cellStyle name="Option 4 2 3" xfId="35262"/>
    <cellStyle name="Option 4 2 4" xfId="35263"/>
    <cellStyle name="Option 4 3" xfId="35264"/>
    <cellStyle name="Option 4 3 2" xfId="35265"/>
    <cellStyle name="Option 4 3 2 2" xfId="35266"/>
    <cellStyle name="Option 4 3 3" xfId="35267"/>
    <cellStyle name="Option 4 3 4" xfId="35268"/>
    <cellStyle name="Option 4 4" xfId="35269"/>
    <cellStyle name="Option 4 4 2" xfId="35270"/>
    <cellStyle name="Option 4 4 2 2" xfId="35271"/>
    <cellStyle name="Option 4 4 3" xfId="35272"/>
    <cellStyle name="Option 4 4 4" xfId="35273"/>
    <cellStyle name="Option 4 5" xfId="35274"/>
    <cellStyle name="Option 4 5 2" xfId="35275"/>
    <cellStyle name="Option 4 5 2 2" xfId="35276"/>
    <cellStyle name="Option 4 5 3" xfId="35277"/>
    <cellStyle name="Option 4 5 4" xfId="35278"/>
    <cellStyle name="Option 4 6" xfId="35279"/>
    <cellStyle name="Option 4 6 2" xfId="35280"/>
    <cellStyle name="Option 4 6 2 2" xfId="35281"/>
    <cellStyle name="Option 4 6 3" xfId="35282"/>
    <cellStyle name="Option 4 6 4" xfId="35283"/>
    <cellStyle name="Option 4 7" xfId="35284"/>
    <cellStyle name="Option 4 7 2" xfId="35285"/>
    <cellStyle name="Option 4 7 2 2" xfId="35286"/>
    <cellStyle name="Option 4 7 3" xfId="35287"/>
    <cellStyle name="Option 4 7 4" xfId="35288"/>
    <cellStyle name="Option 4 8" xfId="35289"/>
    <cellStyle name="Option 4 8 2" xfId="35290"/>
    <cellStyle name="Option 4 9" xfId="35291"/>
    <cellStyle name="Option 5" xfId="35292"/>
    <cellStyle name="Option 5 2" xfId="35293"/>
    <cellStyle name="Option 5 2 2" xfId="35294"/>
    <cellStyle name="Option 5 3" xfId="35295"/>
    <cellStyle name="Option 5 4" xfId="35296"/>
    <cellStyle name="Option 6" xfId="35297"/>
    <cellStyle name="Option 6 2" xfId="35298"/>
    <cellStyle name="Option 6 2 2" xfId="35299"/>
    <cellStyle name="Option 6 3" xfId="35300"/>
    <cellStyle name="Option 6 4" xfId="35301"/>
    <cellStyle name="Option 7" xfId="35302"/>
    <cellStyle name="Option 7 2" xfId="35303"/>
    <cellStyle name="Option 7 2 2" xfId="35304"/>
    <cellStyle name="Option 7 3" xfId="35305"/>
    <cellStyle name="Option 7 4" xfId="35306"/>
    <cellStyle name="Option 8" xfId="35307"/>
    <cellStyle name="Option 8 2" xfId="35308"/>
    <cellStyle name="Option 8 2 2" xfId="35309"/>
    <cellStyle name="Option 8 3" xfId="35310"/>
    <cellStyle name="Option 8 4" xfId="35311"/>
    <cellStyle name="Option 9" xfId="35312"/>
    <cellStyle name="Option 9 2" xfId="35313"/>
    <cellStyle name="Option 9 2 2" xfId="35314"/>
    <cellStyle name="Option 9 3" xfId="35315"/>
    <cellStyle name="Option 9 4" xfId="35316"/>
    <cellStyle name="Output 10" xfId="35317"/>
    <cellStyle name="Output 11" xfId="35318"/>
    <cellStyle name="Output 2" xfId="35319"/>
    <cellStyle name="Output 2 10" xfId="35320"/>
    <cellStyle name="Output 2 2" xfId="35321"/>
    <cellStyle name="Output 2 2 2" xfId="35322"/>
    <cellStyle name="Output 2 2 2 2" xfId="35323"/>
    <cellStyle name="Output 2 2 2 2 2" xfId="35324"/>
    <cellStyle name="Output 2 2 2 2 3" xfId="35325"/>
    <cellStyle name="Output 2 2 2 3" xfId="35326"/>
    <cellStyle name="Output 2 2 2 4" xfId="35327"/>
    <cellStyle name="Output 2 2 2 5" xfId="35328"/>
    <cellStyle name="Output 2 2 2 6" xfId="35329"/>
    <cellStyle name="Output 2 3" xfId="35330"/>
    <cellStyle name="Output 2 3 2" xfId="35331"/>
    <cellStyle name="Output 2 4" xfId="35332"/>
    <cellStyle name="Output 2 4 2" xfId="35333"/>
    <cellStyle name="Output 2 4 2 2" xfId="35334"/>
    <cellStyle name="Output 2 4 2 3" xfId="35335"/>
    <cellStyle name="Output 2 4 3" xfId="35336"/>
    <cellStyle name="Output 2 4 4" xfId="35337"/>
    <cellStyle name="Output 2 4 5" xfId="35338"/>
    <cellStyle name="Output 2 4 6" xfId="35339"/>
    <cellStyle name="Output 2 5" xfId="35340"/>
    <cellStyle name="Output 2 6" xfId="35341"/>
    <cellStyle name="Output 2 6 2" xfId="35342"/>
    <cellStyle name="Output 2 6 3" xfId="35343"/>
    <cellStyle name="Output 2 7" xfId="35344"/>
    <cellStyle name="Output 2 8" xfId="35345"/>
    <cellStyle name="Output 2 9" xfId="35346"/>
    <cellStyle name="Output 3" xfId="35347"/>
    <cellStyle name="Output 3 2" xfId="35348"/>
    <cellStyle name="Output 3 2 2" xfId="35349"/>
    <cellStyle name="Output 3 3" xfId="35350"/>
    <cellStyle name="Output 3 3 2" xfId="35351"/>
    <cellStyle name="Output 3 3 2 2" xfId="35352"/>
    <cellStyle name="Output 3 3 2 3" xfId="35353"/>
    <cellStyle name="Output 3 3 3" xfId="35354"/>
    <cellStyle name="Output 3 3 4" xfId="35355"/>
    <cellStyle name="Output 3 3 5" xfId="35356"/>
    <cellStyle name="Output 3 3 6" xfId="35357"/>
    <cellStyle name="Output 3 4" xfId="35358"/>
    <cellStyle name="Output 3 5" xfId="35359"/>
    <cellStyle name="Output 3 5 2" xfId="35360"/>
    <cellStyle name="Output 3 5 3" xfId="35361"/>
    <cellStyle name="Output 3 6" xfId="35362"/>
    <cellStyle name="Output 3 7" xfId="35363"/>
    <cellStyle name="Output 3 8" xfId="35364"/>
    <cellStyle name="Output 3 9" xfId="35365"/>
    <cellStyle name="Output 4" xfId="35366"/>
    <cellStyle name="Output 4 2" xfId="35367"/>
    <cellStyle name="Output 4 2 2" xfId="35368"/>
    <cellStyle name="Output 4 3" xfId="35369"/>
    <cellStyle name="Output 4 3 2" xfId="35370"/>
    <cellStyle name="Output 4 3 2 2" xfId="35371"/>
    <cellStyle name="Output 4 3 2 3" xfId="35372"/>
    <cellStyle name="Output 4 3 3" xfId="35373"/>
    <cellStyle name="Output 4 3 4" xfId="35374"/>
    <cellStyle name="Output 4 3 5" xfId="35375"/>
    <cellStyle name="Output 4 3 6" xfId="35376"/>
    <cellStyle name="Output 4 4" xfId="35377"/>
    <cellStyle name="Output 4 5" xfId="35378"/>
    <cellStyle name="Output 4 5 2" xfId="35379"/>
    <cellStyle name="Output 4 5 3" xfId="35380"/>
    <cellStyle name="Output 4 6" xfId="35381"/>
    <cellStyle name="Output 4 7" xfId="35382"/>
    <cellStyle name="Output 4 8" xfId="35383"/>
    <cellStyle name="Output 4 9" xfId="35384"/>
    <cellStyle name="Output 5" xfId="35385"/>
    <cellStyle name="Output 5 2" xfId="35386"/>
    <cellStyle name="Output 5 2 2" xfId="35387"/>
    <cellStyle name="Output 5 2 2 2" xfId="35388"/>
    <cellStyle name="Output 5 2 2 3" xfId="35389"/>
    <cellStyle name="Output 5 2 3" xfId="35390"/>
    <cellStyle name="Output 5 2 4" xfId="35391"/>
    <cellStyle name="Output 5 2 5" xfId="35392"/>
    <cellStyle name="Output 5 2 6" xfId="35393"/>
    <cellStyle name="Output 5 3" xfId="35394"/>
    <cellStyle name="Output 5 4" xfId="35395"/>
    <cellStyle name="Output 5 4 2" xfId="35396"/>
    <cellStyle name="Output 5 4 3" xfId="35397"/>
    <cellStyle name="Output 5 5" xfId="35398"/>
    <cellStyle name="Output 5 6" xfId="35399"/>
    <cellStyle name="Output 5 7" xfId="35400"/>
    <cellStyle name="Output 5 8" xfId="35401"/>
    <cellStyle name="Output 6" xfId="35402"/>
    <cellStyle name="Output 6 10" xfId="35403"/>
    <cellStyle name="Output 6 2" xfId="35404"/>
    <cellStyle name="Output 6 2 2" xfId="35405"/>
    <cellStyle name="Output 6 2 3" xfId="35406"/>
    <cellStyle name="Output 6 2 3 2" xfId="35407"/>
    <cellStyle name="Output 6 2 3 3" xfId="35408"/>
    <cellStyle name="Output 6 2 4" xfId="35409"/>
    <cellStyle name="Output 6 2 5" xfId="35410"/>
    <cellStyle name="Output 6 2 6" xfId="35411"/>
    <cellStyle name="Output 6 2 7" xfId="35412"/>
    <cellStyle name="Output 6 3" xfId="35413"/>
    <cellStyle name="Output 6 4" xfId="35414"/>
    <cellStyle name="Output 6 4 2" xfId="35415"/>
    <cellStyle name="Output 6 4 2 2" xfId="35416"/>
    <cellStyle name="Output 6 4 2 3" xfId="35417"/>
    <cellStyle name="Output 6 4 3" xfId="35418"/>
    <cellStyle name="Output 6 4 4" xfId="35419"/>
    <cellStyle name="Output 6 4 5" xfId="35420"/>
    <cellStyle name="Output 6 4 6" xfId="35421"/>
    <cellStyle name="Output 6 5" xfId="35422"/>
    <cellStyle name="Output 6 6" xfId="35423"/>
    <cellStyle name="Output 6 6 2" xfId="35424"/>
    <cellStyle name="Output 6 6 3" xfId="35425"/>
    <cellStyle name="Output 6 7" xfId="35426"/>
    <cellStyle name="Output 6 8" xfId="35427"/>
    <cellStyle name="Output 6 9" xfId="35428"/>
    <cellStyle name="Output 7" xfId="35429"/>
    <cellStyle name="Output 7 2" xfId="35430"/>
    <cellStyle name="Output 7 2 2" xfId="35431"/>
    <cellStyle name="Output 7 2 2 2" xfId="35432"/>
    <cellStyle name="Output 7 2 2 3" xfId="35433"/>
    <cellStyle name="Output 7 2 3" xfId="35434"/>
    <cellStyle name="Output 7 2 4" xfId="35435"/>
    <cellStyle name="Output 7 2 5" xfId="35436"/>
    <cellStyle name="Output 7 2 6" xfId="35437"/>
    <cellStyle name="Output 7 3" xfId="35438"/>
    <cellStyle name="Output 7 4" xfId="35439"/>
    <cellStyle name="Output 7 4 2" xfId="35440"/>
    <cellStyle name="Output 7 4 3" xfId="35441"/>
    <cellStyle name="Output 7 5" xfId="35442"/>
    <cellStyle name="Output 7 6" xfId="35443"/>
    <cellStyle name="Output 7 7" xfId="35444"/>
    <cellStyle name="Output 7 8" xfId="35445"/>
    <cellStyle name="Output 8" xfId="35446"/>
    <cellStyle name="Output 8 2" xfId="35447"/>
    <cellStyle name="Output 8 2 2" xfId="35448"/>
    <cellStyle name="Output 8 2 2 2" xfId="35449"/>
    <cellStyle name="Output 8 2 2 2 2" xfId="35450"/>
    <cellStyle name="Output 8 2 2 2 3" xfId="35451"/>
    <cellStyle name="Output 8 2 2 3" xfId="35452"/>
    <cellStyle name="Output 8 2 2 4" xfId="35453"/>
    <cellStyle name="Output 8 2 2 5" xfId="35454"/>
    <cellStyle name="Output 8 2 2 6" xfId="35455"/>
    <cellStyle name="Output 8 3" xfId="35456"/>
    <cellStyle name="Output 8 4" xfId="35457"/>
    <cellStyle name="Output 8 5" xfId="35458"/>
    <cellStyle name="Output 9" xfId="35459"/>
    <cellStyle name="Output 9 2" xfId="35460"/>
    <cellStyle name="Output 9 2 2" xfId="35461"/>
    <cellStyle name="Output 9 2 2 2" xfId="35462"/>
    <cellStyle name="Output 9 2 2 3" xfId="35463"/>
    <cellStyle name="Output 9 2 3" xfId="35464"/>
    <cellStyle name="Output 9 2 4" xfId="35465"/>
    <cellStyle name="Output 9 2 5" xfId="35466"/>
    <cellStyle name="Output 9 2 6" xfId="35467"/>
    <cellStyle name="p/n" xfId="39058"/>
    <cellStyle name="paint" xfId="39059"/>
    <cellStyle name="Percent [0]" xfId="35468"/>
    <cellStyle name="Percent [0] 2" xfId="35469"/>
    <cellStyle name="Percent [0] 3" xfId="35470"/>
    <cellStyle name="Percent [00]" xfId="35471"/>
    <cellStyle name="Percent [00] 2" xfId="35472"/>
    <cellStyle name="Percent [00] 3" xfId="35473"/>
    <cellStyle name="Percent [2]" xfId="35474"/>
    <cellStyle name="Percent [2] 2" xfId="35475"/>
    <cellStyle name="Percent [2] 3" xfId="35476"/>
    <cellStyle name="Percent 10" xfId="35477"/>
    <cellStyle name="Percent 11" xfId="35478"/>
    <cellStyle name="Percent 12" xfId="35479"/>
    <cellStyle name="Percent 13" xfId="35480"/>
    <cellStyle name="Percent 14" xfId="35481"/>
    <cellStyle name="Percent 15" xfId="35482"/>
    <cellStyle name="Percent 16" xfId="35483"/>
    <cellStyle name="Percent 17" xfId="35484"/>
    <cellStyle name="Percent 18" xfId="35485"/>
    <cellStyle name="Percent 19" xfId="35486"/>
    <cellStyle name="Percent 19 2" xfId="35487"/>
    <cellStyle name="Percent 19 2 2" xfId="35488"/>
    <cellStyle name="Percent 19 2 2 2" xfId="35489"/>
    <cellStyle name="Percent 19 2 2 2 2" xfId="35490"/>
    <cellStyle name="Percent 19 2 2 3" xfId="35491"/>
    <cellStyle name="Percent 19 2 3" xfId="35492"/>
    <cellStyle name="Percent 19 2 3 2" xfId="35493"/>
    <cellStyle name="Percent 19 2 4" xfId="35494"/>
    <cellStyle name="Percent 19 3" xfId="35495"/>
    <cellStyle name="Percent 19 3 2" xfId="35496"/>
    <cellStyle name="Percent 19 3 2 2" xfId="35497"/>
    <cellStyle name="Percent 19 3 2 2 2" xfId="35498"/>
    <cellStyle name="Percent 19 3 2 3" xfId="35499"/>
    <cellStyle name="Percent 19 3 3" xfId="35500"/>
    <cellStyle name="Percent 19 3 3 2" xfId="35501"/>
    <cellStyle name="Percent 19 3 4" xfId="35502"/>
    <cellStyle name="Percent 19 4" xfId="35503"/>
    <cellStyle name="Percent 19 4 2" xfId="35504"/>
    <cellStyle name="Percent 19 4 2 2" xfId="35505"/>
    <cellStyle name="Percent 19 4 3" xfId="35506"/>
    <cellStyle name="Percent 19 5" xfId="35507"/>
    <cellStyle name="Percent 19 5 2" xfId="35508"/>
    <cellStyle name="Percent 19 6" xfId="35509"/>
    <cellStyle name="Percent 2" xfId="35510"/>
    <cellStyle name="Percent 2 2" xfId="35511"/>
    <cellStyle name="Percent 2 2 2" xfId="35512"/>
    <cellStyle name="Percent 2 3" xfId="35513"/>
    <cellStyle name="Percent 2 3 2" xfId="35514"/>
    <cellStyle name="Percent 2 4" xfId="35515"/>
    <cellStyle name="Percent 2 4 2" xfId="35516"/>
    <cellStyle name="Percent 2 5" xfId="35517"/>
    <cellStyle name="Percent 2 6" xfId="35518"/>
    <cellStyle name="Percent 2 7" xfId="35519"/>
    <cellStyle name="Percent 2 8" xfId="35520"/>
    <cellStyle name="Percent 2 9" xfId="35521"/>
    <cellStyle name="Percent 20" xfId="35522"/>
    <cellStyle name="Percent 20 2" xfId="35523"/>
    <cellStyle name="Percent 20 2 2" xfId="35524"/>
    <cellStyle name="Percent 20 2 2 2" xfId="35525"/>
    <cellStyle name="Percent 20 2 2 2 2" xfId="35526"/>
    <cellStyle name="Percent 20 2 2 3" xfId="35527"/>
    <cellStyle name="Percent 20 2 3" xfId="35528"/>
    <cellStyle name="Percent 20 2 3 2" xfId="35529"/>
    <cellStyle name="Percent 20 2 4" xfId="35530"/>
    <cellStyle name="Percent 20 3" xfId="35531"/>
    <cellStyle name="Percent 20 3 2" xfId="35532"/>
    <cellStyle name="Percent 20 3 2 2" xfId="35533"/>
    <cellStyle name="Percent 20 3 2 2 2" xfId="35534"/>
    <cellStyle name="Percent 20 3 2 3" xfId="35535"/>
    <cellStyle name="Percent 20 3 3" xfId="35536"/>
    <cellStyle name="Percent 20 3 3 2" xfId="35537"/>
    <cellStyle name="Percent 20 3 4" xfId="35538"/>
    <cellStyle name="Percent 20 4" xfId="35539"/>
    <cellStyle name="Percent 20 4 2" xfId="35540"/>
    <cellStyle name="Percent 20 4 2 2" xfId="35541"/>
    <cellStyle name="Percent 20 4 3" xfId="35542"/>
    <cellStyle name="Percent 20 5" xfId="35543"/>
    <cellStyle name="Percent 20 5 2" xfId="35544"/>
    <cellStyle name="Percent 20 6" xfId="35545"/>
    <cellStyle name="Percent 21" xfId="35546"/>
    <cellStyle name="Percent 21 2" xfId="35547"/>
    <cellStyle name="Percent 21 2 2" xfId="35548"/>
    <cellStyle name="Percent 21 2 2 2" xfId="35549"/>
    <cellStyle name="Percent 21 2 2 2 2" xfId="35550"/>
    <cellStyle name="Percent 21 2 2 3" xfId="35551"/>
    <cellStyle name="Percent 21 2 3" xfId="35552"/>
    <cellStyle name="Percent 21 2 3 2" xfId="35553"/>
    <cellStyle name="Percent 21 2 4" xfId="35554"/>
    <cellStyle name="Percent 21 3" xfId="35555"/>
    <cellStyle name="Percent 21 3 2" xfId="35556"/>
    <cellStyle name="Percent 21 3 2 2" xfId="35557"/>
    <cellStyle name="Percent 21 3 2 2 2" xfId="35558"/>
    <cellStyle name="Percent 21 3 2 3" xfId="35559"/>
    <cellStyle name="Percent 21 3 3" xfId="35560"/>
    <cellStyle name="Percent 21 3 3 2" xfId="35561"/>
    <cellStyle name="Percent 21 3 4" xfId="35562"/>
    <cellStyle name="Percent 21 4" xfId="35563"/>
    <cellStyle name="Percent 21 4 2" xfId="35564"/>
    <cellStyle name="Percent 21 4 2 2" xfId="35565"/>
    <cellStyle name="Percent 21 4 3" xfId="35566"/>
    <cellStyle name="Percent 21 5" xfId="35567"/>
    <cellStyle name="Percent 21 5 2" xfId="35568"/>
    <cellStyle name="Percent 21 6" xfId="35569"/>
    <cellStyle name="Percent 22" xfId="35570"/>
    <cellStyle name="Percent 22 2" xfId="35571"/>
    <cellStyle name="Percent 22 2 2" xfId="35572"/>
    <cellStyle name="Percent 22 2 2 2" xfId="35573"/>
    <cellStyle name="Percent 22 2 2 2 2" xfId="35574"/>
    <cellStyle name="Percent 22 2 2 3" xfId="35575"/>
    <cellStyle name="Percent 22 2 3" xfId="35576"/>
    <cellStyle name="Percent 22 2 3 2" xfId="35577"/>
    <cellStyle name="Percent 22 2 4" xfId="35578"/>
    <cellStyle name="Percent 22 3" xfId="35579"/>
    <cellStyle name="Percent 22 3 2" xfId="35580"/>
    <cellStyle name="Percent 22 3 2 2" xfId="35581"/>
    <cellStyle name="Percent 22 3 2 2 2" xfId="35582"/>
    <cellStyle name="Percent 22 3 2 3" xfId="35583"/>
    <cellStyle name="Percent 22 3 3" xfId="35584"/>
    <cellStyle name="Percent 22 3 3 2" xfId="35585"/>
    <cellStyle name="Percent 22 3 4" xfId="35586"/>
    <cellStyle name="Percent 22 4" xfId="35587"/>
    <cellStyle name="Percent 22 4 2" xfId="35588"/>
    <cellStyle name="Percent 22 4 2 2" xfId="35589"/>
    <cellStyle name="Percent 22 4 3" xfId="35590"/>
    <cellStyle name="Percent 22 5" xfId="35591"/>
    <cellStyle name="Percent 22 5 2" xfId="35592"/>
    <cellStyle name="Percent 22 6" xfId="35593"/>
    <cellStyle name="Percent 23" xfId="35594"/>
    <cellStyle name="Percent 23 2" xfId="35595"/>
    <cellStyle name="Percent 23 2 2" xfId="35596"/>
    <cellStyle name="Percent 23 2 2 2" xfId="35597"/>
    <cellStyle name="Percent 23 2 2 2 2" xfId="35598"/>
    <cellStyle name="Percent 23 2 2 3" xfId="35599"/>
    <cellStyle name="Percent 23 2 3" xfId="35600"/>
    <cellStyle name="Percent 23 2 3 2" xfId="35601"/>
    <cellStyle name="Percent 23 2 4" xfId="35602"/>
    <cellStyle name="Percent 23 3" xfId="35603"/>
    <cellStyle name="Percent 23 3 2" xfId="35604"/>
    <cellStyle name="Percent 23 3 2 2" xfId="35605"/>
    <cellStyle name="Percent 23 3 2 2 2" xfId="35606"/>
    <cellStyle name="Percent 23 3 2 3" xfId="35607"/>
    <cellStyle name="Percent 23 3 3" xfId="35608"/>
    <cellStyle name="Percent 23 3 3 2" xfId="35609"/>
    <cellStyle name="Percent 23 3 4" xfId="35610"/>
    <cellStyle name="Percent 23 4" xfId="35611"/>
    <cellStyle name="Percent 23 4 2" xfId="35612"/>
    <cellStyle name="Percent 23 4 2 2" xfId="35613"/>
    <cellStyle name="Percent 23 4 3" xfId="35614"/>
    <cellStyle name="Percent 23 5" xfId="35615"/>
    <cellStyle name="Percent 23 5 2" xfId="35616"/>
    <cellStyle name="Percent 23 6" xfId="35617"/>
    <cellStyle name="Percent 24" xfId="35618"/>
    <cellStyle name="Percent 24 2" xfId="35619"/>
    <cellStyle name="Percent 24 2 2" xfId="35620"/>
    <cellStyle name="Percent 24 2 2 2" xfId="35621"/>
    <cellStyle name="Percent 24 2 2 2 2" xfId="35622"/>
    <cellStyle name="Percent 24 2 2 3" xfId="35623"/>
    <cellStyle name="Percent 24 2 3" xfId="35624"/>
    <cellStyle name="Percent 24 2 3 2" xfId="35625"/>
    <cellStyle name="Percent 24 2 4" xfId="35626"/>
    <cellStyle name="Percent 24 3" xfId="35627"/>
    <cellStyle name="Percent 24 3 2" xfId="35628"/>
    <cellStyle name="Percent 24 3 2 2" xfId="35629"/>
    <cellStyle name="Percent 24 3 2 2 2" xfId="35630"/>
    <cellStyle name="Percent 24 3 2 3" xfId="35631"/>
    <cellStyle name="Percent 24 3 3" xfId="35632"/>
    <cellStyle name="Percent 24 3 3 2" xfId="35633"/>
    <cellStyle name="Percent 24 3 4" xfId="35634"/>
    <cellStyle name="Percent 24 4" xfId="35635"/>
    <cellStyle name="Percent 24 4 2" xfId="35636"/>
    <cellStyle name="Percent 24 4 2 2" xfId="35637"/>
    <cellStyle name="Percent 24 4 3" xfId="35638"/>
    <cellStyle name="Percent 24 5" xfId="35639"/>
    <cellStyle name="Percent 24 5 2" xfId="35640"/>
    <cellStyle name="Percent 24 6" xfId="35641"/>
    <cellStyle name="Percent 25" xfId="35642"/>
    <cellStyle name="Percent 25 2" xfId="35643"/>
    <cellStyle name="Percent 25 2 2" xfId="35644"/>
    <cellStyle name="Percent 25 2 2 2" xfId="35645"/>
    <cellStyle name="Percent 25 2 2 2 2" xfId="35646"/>
    <cellStyle name="Percent 25 2 2 3" xfId="35647"/>
    <cellStyle name="Percent 25 2 3" xfId="35648"/>
    <cellStyle name="Percent 25 2 3 2" xfId="35649"/>
    <cellStyle name="Percent 25 2 4" xfId="35650"/>
    <cellStyle name="Percent 25 3" xfId="35651"/>
    <cellStyle name="Percent 25 3 2" xfId="35652"/>
    <cellStyle name="Percent 25 3 2 2" xfId="35653"/>
    <cellStyle name="Percent 25 3 2 2 2" xfId="35654"/>
    <cellStyle name="Percent 25 3 2 3" xfId="35655"/>
    <cellStyle name="Percent 25 3 3" xfId="35656"/>
    <cellStyle name="Percent 25 3 3 2" xfId="35657"/>
    <cellStyle name="Percent 25 3 4" xfId="35658"/>
    <cellStyle name="Percent 25 4" xfId="35659"/>
    <cellStyle name="Percent 25 4 2" xfId="35660"/>
    <cellStyle name="Percent 25 4 2 2" xfId="35661"/>
    <cellStyle name="Percent 25 4 3" xfId="35662"/>
    <cellStyle name="Percent 25 5" xfId="35663"/>
    <cellStyle name="Percent 25 5 2" xfId="35664"/>
    <cellStyle name="Percent 25 6" xfId="35665"/>
    <cellStyle name="Percent 26" xfId="35666"/>
    <cellStyle name="Percent 26 2" xfId="35667"/>
    <cellStyle name="Percent 26 2 2" xfId="35668"/>
    <cellStyle name="Percent 26 2 2 2" xfId="35669"/>
    <cellStyle name="Percent 26 2 2 2 2" xfId="35670"/>
    <cellStyle name="Percent 26 2 2 3" xfId="35671"/>
    <cellStyle name="Percent 26 2 3" xfId="35672"/>
    <cellStyle name="Percent 26 2 3 2" xfId="35673"/>
    <cellStyle name="Percent 26 2 4" xfId="35674"/>
    <cellStyle name="Percent 26 3" xfId="35675"/>
    <cellStyle name="Percent 26 3 2" xfId="35676"/>
    <cellStyle name="Percent 26 3 2 2" xfId="35677"/>
    <cellStyle name="Percent 26 3 2 2 2" xfId="35678"/>
    <cellStyle name="Percent 26 3 2 3" xfId="35679"/>
    <cellStyle name="Percent 26 3 3" xfId="35680"/>
    <cellStyle name="Percent 26 3 3 2" xfId="35681"/>
    <cellStyle name="Percent 26 3 4" xfId="35682"/>
    <cellStyle name="Percent 26 4" xfId="35683"/>
    <cellStyle name="Percent 26 4 2" xfId="35684"/>
    <cellStyle name="Percent 26 4 2 2" xfId="35685"/>
    <cellStyle name="Percent 26 4 3" xfId="35686"/>
    <cellStyle name="Percent 26 5" xfId="35687"/>
    <cellStyle name="Percent 26 5 2" xfId="35688"/>
    <cellStyle name="Percent 26 6" xfId="35689"/>
    <cellStyle name="Percent 27" xfId="35690"/>
    <cellStyle name="Percent 27 2" xfId="35691"/>
    <cellStyle name="Percent 27 2 2" xfId="35692"/>
    <cellStyle name="Percent 27 2 2 2" xfId="35693"/>
    <cellStyle name="Percent 27 2 2 2 2" xfId="35694"/>
    <cellStyle name="Percent 27 2 2 3" xfId="35695"/>
    <cellStyle name="Percent 27 2 3" xfId="35696"/>
    <cellStyle name="Percent 27 2 3 2" xfId="35697"/>
    <cellStyle name="Percent 27 2 4" xfId="35698"/>
    <cellStyle name="Percent 27 3" xfId="35699"/>
    <cellStyle name="Percent 27 3 2" xfId="35700"/>
    <cellStyle name="Percent 27 3 2 2" xfId="35701"/>
    <cellStyle name="Percent 27 3 2 2 2" xfId="35702"/>
    <cellStyle name="Percent 27 3 2 3" xfId="35703"/>
    <cellStyle name="Percent 27 3 3" xfId="35704"/>
    <cellStyle name="Percent 27 3 3 2" xfId="35705"/>
    <cellStyle name="Percent 27 3 4" xfId="35706"/>
    <cellStyle name="Percent 27 4" xfId="35707"/>
    <cellStyle name="Percent 27 4 2" xfId="35708"/>
    <cellStyle name="Percent 27 4 2 2" xfId="35709"/>
    <cellStyle name="Percent 27 4 3" xfId="35710"/>
    <cellStyle name="Percent 27 5" xfId="35711"/>
    <cellStyle name="Percent 27 5 2" xfId="35712"/>
    <cellStyle name="Percent 27 6" xfId="35713"/>
    <cellStyle name="Percent 28" xfId="35714"/>
    <cellStyle name="Percent 28 2" xfId="35715"/>
    <cellStyle name="Percent 28 2 2" xfId="35716"/>
    <cellStyle name="Percent 28 2 2 2" xfId="35717"/>
    <cellStyle name="Percent 28 2 2 2 2" xfId="35718"/>
    <cellStyle name="Percent 28 2 2 3" xfId="35719"/>
    <cellStyle name="Percent 28 2 3" xfId="35720"/>
    <cellStyle name="Percent 28 2 3 2" xfId="35721"/>
    <cellStyle name="Percent 28 2 4" xfId="35722"/>
    <cellStyle name="Percent 28 3" xfId="35723"/>
    <cellStyle name="Percent 28 3 2" xfId="35724"/>
    <cellStyle name="Percent 28 3 2 2" xfId="35725"/>
    <cellStyle name="Percent 28 3 2 2 2" xfId="35726"/>
    <cellStyle name="Percent 28 3 2 3" xfId="35727"/>
    <cellStyle name="Percent 28 3 3" xfId="35728"/>
    <cellStyle name="Percent 28 3 3 2" xfId="35729"/>
    <cellStyle name="Percent 28 3 4" xfId="35730"/>
    <cellStyle name="Percent 28 4" xfId="35731"/>
    <cellStyle name="Percent 28 4 2" xfId="35732"/>
    <cellStyle name="Percent 28 4 2 2" xfId="35733"/>
    <cellStyle name="Percent 28 4 3" xfId="35734"/>
    <cellStyle name="Percent 28 5" xfId="35735"/>
    <cellStyle name="Percent 28 5 2" xfId="35736"/>
    <cellStyle name="Percent 28 6" xfId="35737"/>
    <cellStyle name="Percent 29" xfId="35738"/>
    <cellStyle name="Percent 29 2" xfId="35739"/>
    <cellStyle name="Percent 29 2 2" xfId="35740"/>
    <cellStyle name="Percent 29 2 2 2" xfId="35741"/>
    <cellStyle name="Percent 29 2 2 2 2" xfId="35742"/>
    <cellStyle name="Percent 29 2 2 3" xfId="35743"/>
    <cellStyle name="Percent 29 2 3" xfId="35744"/>
    <cellStyle name="Percent 29 2 3 2" xfId="35745"/>
    <cellStyle name="Percent 29 2 4" xfId="35746"/>
    <cellStyle name="Percent 29 3" xfId="35747"/>
    <cellStyle name="Percent 29 3 2" xfId="35748"/>
    <cellStyle name="Percent 29 3 2 2" xfId="35749"/>
    <cellStyle name="Percent 29 3 2 2 2" xfId="35750"/>
    <cellStyle name="Percent 29 3 2 3" xfId="35751"/>
    <cellStyle name="Percent 29 3 3" xfId="35752"/>
    <cellStyle name="Percent 29 3 3 2" xfId="35753"/>
    <cellStyle name="Percent 29 3 4" xfId="35754"/>
    <cellStyle name="Percent 29 4" xfId="35755"/>
    <cellStyle name="Percent 29 4 2" xfId="35756"/>
    <cellStyle name="Percent 29 4 2 2" xfId="35757"/>
    <cellStyle name="Percent 29 4 3" xfId="35758"/>
    <cellStyle name="Percent 29 5" xfId="35759"/>
    <cellStyle name="Percent 29 5 2" xfId="35760"/>
    <cellStyle name="Percent 29 6" xfId="35761"/>
    <cellStyle name="Percent 3" xfId="82"/>
    <cellStyle name="Percent 3 2" xfId="35762"/>
    <cellStyle name="Percent 3 2 2" xfId="35763"/>
    <cellStyle name="Percent 3 3" xfId="35764"/>
    <cellStyle name="Percent 3 3 2" xfId="35765"/>
    <cellStyle name="Percent 3 4" xfId="35766"/>
    <cellStyle name="Percent 3 5" xfId="35767"/>
    <cellStyle name="Percent 30" xfId="35768"/>
    <cellStyle name="Percent 30 2" xfId="35769"/>
    <cellStyle name="Percent 30 2 2" xfId="35770"/>
    <cellStyle name="Percent 30 2 2 2" xfId="35771"/>
    <cellStyle name="Percent 30 2 2 2 2" xfId="35772"/>
    <cellStyle name="Percent 30 2 2 3" xfId="35773"/>
    <cellStyle name="Percent 30 2 3" xfId="35774"/>
    <cellStyle name="Percent 30 2 3 2" xfId="35775"/>
    <cellStyle name="Percent 30 2 4" xfId="35776"/>
    <cellStyle name="Percent 30 3" xfId="35777"/>
    <cellStyle name="Percent 30 3 2" xfId="35778"/>
    <cellStyle name="Percent 30 3 2 2" xfId="35779"/>
    <cellStyle name="Percent 30 3 2 2 2" xfId="35780"/>
    <cellStyle name="Percent 30 3 2 3" xfId="35781"/>
    <cellStyle name="Percent 30 3 3" xfId="35782"/>
    <cellStyle name="Percent 30 3 3 2" xfId="35783"/>
    <cellStyle name="Percent 30 3 4" xfId="35784"/>
    <cellStyle name="Percent 30 4" xfId="35785"/>
    <cellStyle name="Percent 30 4 2" xfId="35786"/>
    <cellStyle name="Percent 30 4 2 2" xfId="35787"/>
    <cellStyle name="Percent 30 4 3" xfId="35788"/>
    <cellStyle name="Percent 30 5" xfId="35789"/>
    <cellStyle name="Percent 30 5 2" xfId="35790"/>
    <cellStyle name="Percent 30 6" xfId="35791"/>
    <cellStyle name="Percent 31" xfId="35792"/>
    <cellStyle name="Percent 31 2" xfId="35793"/>
    <cellStyle name="Percent 31 2 2" xfId="35794"/>
    <cellStyle name="Percent 31 2 2 2" xfId="35795"/>
    <cellStyle name="Percent 31 2 2 2 2" xfId="35796"/>
    <cellStyle name="Percent 31 2 2 3" xfId="35797"/>
    <cellStyle name="Percent 31 2 3" xfId="35798"/>
    <cellStyle name="Percent 31 2 3 2" xfId="35799"/>
    <cellStyle name="Percent 31 2 4" xfId="35800"/>
    <cellStyle name="Percent 31 3" xfId="35801"/>
    <cellStyle name="Percent 31 3 2" xfId="35802"/>
    <cellStyle name="Percent 31 3 2 2" xfId="35803"/>
    <cellStyle name="Percent 31 3 2 2 2" xfId="35804"/>
    <cellStyle name="Percent 31 3 2 3" xfId="35805"/>
    <cellStyle name="Percent 31 3 3" xfId="35806"/>
    <cellStyle name="Percent 31 3 3 2" xfId="35807"/>
    <cellStyle name="Percent 31 3 4" xfId="35808"/>
    <cellStyle name="Percent 31 4" xfId="35809"/>
    <cellStyle name="Percent 31 4 2" xfId="35810"/>
    <cellStyle name="Percent 31 4 2 2" xfId="35811"/>
    <cellStyle name="Percent 31 4 3" xfId="35812"/>
    <cellStyle name="Percent 31 5" xfId="35813"/>
    <cellStyle name="Percent 31 5 2" xfId="35814"/>
    <cellStyle name="Percent 31 6" xfId="35815"/>
    <cellStyle name="Percent 32" xfId="35816"/>
    <cellStyle name="Percent 32 2" xfId="35817"/>
    <cellStyle name="Percent 32 2 2" xfId="35818"/>
    <cellStyle name="Percent 32 2 2 2" xfId="35819"/>
    <cellStyle name="Percent 32 2 2 2 2" xfId="35820"/>
    <cellStyle name="Percent 32 2 2 3" xfId="35821"/>
    <cellStyle name="Percent 32 2 3" xfId="35822"/>
    <cellStyle name="Percent 32 2 3 2" xfId="35823"/>
    <cellStyle name="Percent 32 2 4" xfId="35824"/>
    <cellStyle name="Percent 32 3" xfId="35825"/>
    <cellStyle name="Percent 32 3 2" xfId="35826"/>
    <cellStyle name="Percent 32 3 2 2" xfId="35827"/>
    <cellStyle name="Percent 32 3 2 2 2" xfId="35828"/>
    <cellStyle name="Percent 32 3 2 3" xfId="35829"/>
    <cellStyle name="Percent 32 3 3" xfId="35830"/>
    <cellStyle name="Percent 32 3 3 2" xfId="35831"/>
    <cellStyle name="Percent 32 3 4" xfId="35832"/>
    <cellStyle name="Percent 32 4" xfId="35833"/>
    <cellStyle name="Percent 32 4 2" xfId="35834"/>
    <cellStyle name="Percent 32 4 2 2" xfId="35835"/>
    <cellStyle name="Percent 32 4 3" xfId="35836"/>
    <cellStyle name="Percent 32 5" xfId="35837"/>
    <cellStyle name="Percent 32 5 2" xfId="35838"/>
    <cellStyle name="Percent 32 6" xfId="35839"/>
    <cellStyle name="Percent 33" xfId="35840"/>
    <cellStyle name="Percent 33 2" xfId="35841"/>
    <cellStyle name="Percent 33 2 2" xfId="35842"/>
    <cellStyle name="Percent 33 2 2 2" xfId="35843"/>
    <cellStyle name="Percent 33 2 2 2 2" xfId="35844"/>
    <cellStyle name="Percent 33 2 2 3" xfId="35845"/>
    <cellStyle name="Percent 33 2 3" xfId="35846"/>
    <cellStyle name="Percent 33 2 3 2" xfId="35847"/>
    <cellStyle name="Percent 33 2 4" xfId="35848"/>
    <cellStyle name="Percent 33 3" xfId="35849"/>
    <cellStyle name="Percent 33 3 2" xfId="35850"/>
    <cellStyle name="Percent 33 3 2 2" xfId="35851"/>
    <cellStyle name="Percent 33 3 2 2 2" xfId="35852"/>
    <cellStyle name="Percent 33 3 2 3" xfId="35853"/>
    <cellStyle name="Percent 33 3 3" xfId="35854"/>
    <cellStyle name="Percent 33 3 3 2" xfId="35855"/>
    <cellStyle name="Percent 33 3 4" xfId="35856"/>
    <cellStyle name="Percent 33 4" xfId="35857"/>
    <cellStyle name="Percent 33 4 2" xfId="35858"/>
    <cellStyle name="Percent 33 4 2 2" xfId="35859"/>
    <cellStyle name="Percent 33 4 3" xfId="35860"/>
    <cellStyle name="Percent 33 5" xfId="35861"/>
    <cellStyle name="Percent 33 5 2" xfId="35862"/>
    <cellStyle name="Percent 33 6" xfId="35863"/>
    <cellStyle name="Percent 34" xfId="35864"/>
    <cellStyle name="Percent 34 2" xfId="35865"/>
    <cellStyle name="Percent 34 2 2" xfId="35866"/>
    <cellStyle name="Percent 34 2 2 2" xfId="35867"/>
    <cellStyle name="Percent 34 2 2 2 2" xfId="35868"/>
    <cellStyle name="Percent 34 2 2 3" xfId="35869"/>
    <cellStyle name="Percent 34 2 3" xfId="35870"/>
    <cellStyle name="Percent 34 2 3 2" xfId="35871"/>
    <cellStyle name="Percent 34 2 4" xfId="35872"/>
    <cellStyle name="Percent 34 3" xfId="35873"/>
    <cellStyle name="Percent 34 3 2" xfId="35874"/>
    <cellStyle name="Percent 34 3 2 2" xfId="35875"/>
    <cellStyle name="Percent 34 3 2 2 2" xfId="35876"/>
    <cellStyle name="Percent 34 3 2 3" xfId="35877"/>
    <cellStyle name="Percent 34 3 3" xfId="35878"/>
    <cellStyle name="Percent 34 3 3 2" xfId="35879"/>
    <cellStyle name="Percent 34 3 4" xfId="35880"/>
    <cellStyle name="Percent 34 4" xfId="35881"/>
    <cellStyle name="Percent 34 4 2" xfId="35882"/>
    <cellStyle name="Percent 34 4 2 2" xfId="35883"/>
    <cellStyle name="Percent 34 4 3" xfId="35884"/>
    <cellStyle name="Percent 34 5" xfId="35885"/>
    <cellStyle name="Percent 34 5 2" xfId="35886"/>
    <cellStyle name="Percent 34 6" xfId="35887"/>
    <cellStyle name="Percent 35" xfId="35888"/>
    <cellStyle name="Percent 35 2" xfId="35889"/>
    <cellStyle name="Percent 35 2 2" xfId="35890"/>
    <cellStyle name="Percent 35 2 2 2" xfId="35891"/>
    <cellStyle name="Percent 35 2 2 2 2" xfId="35892"/>
    <cellStyle name="Percent 35 2 2 3" xfId="35893"/>
    <cellStyle name="Percent 35 2 3" xfId="35894"/>
    <cellStyle name="Percent 35 2 3 2" xfId="35895"/>
    <cellStyle name="Percent 35 2 4" xfId="35896"/>
    <cellStyle name="Percent 35 3" xfId="35897"/>
    <cellStyle name="Percent 35 3 2" xfId="35898"/>
    <cellStyle name="Percent 35 3 2 2" xfId="35899"/>
    <cellStyle name="Percent 35 3 2 2 2" xfId="35900"/>
    <cellStyle name="Percent 35 3 2 3" xfId="35901"/>
    <cellStyle name="Percent 35 3 3" xfId="35902"/>
    <cellStyle name="Percent 35 3 3 2" xfId="35903"/>
    <cellStyle name="Percent 35 3 4" xfId="35904"/>
    <cellStyle name="Percent 35 4" xfId="35905"/>
    <cellStyle name="Percent 35 4 2" xfId="35906"/>
    <cellStyle name="Percent 35 4 2 2" xfId="35907"/>
    <cellStyle name="Percent 35 4 3" xfId="35908"/>
    <cellStyle name="Percent 35 5" xfId="35909"/>
    <cellStyle name="Percent 35 5 2" xfId="35910"/>
    <cellStyle name="Percent 35 6" xfId="35911"/>
    <cellStyle name="Percent 36" xfId="35912"/>
    <cellStyle name="Percent 36 2" xfId="35913"/>
    <cellStyle name="Percent 36 2 2" xfId="35914"/>
    <cellStyle name="Percent 36 2 2 2" xfId="35915"/>
    <cellStyle name="Percent 36 2 2 2 2" xfId="35916"/>
    <cellStyle name="Percent 36 2 2 3" xfId="35917"/>
    <cellStyle name="Percent 36 2 3" xfId="35918"/>
    <cellStyle name="Percent 36 2 3 2" xfId="35919"/>
    <cellStyle name="Percent 36 2 4" xfId="35920"/>
    <cellStyle name="Percent 36 3" xfId="35921"/>
    <cellStyle name="Percent 36 3 2" xfId="35922"/>
    <cellStyle name="Percent 36 3 2 2" xfId="35923"/>
    <cellStyle name="Percent 36 3 2 2 2" xfId="35924"/>
    <cellStyle name="Percent 36 3 2 3" xfId="35925"/>
    <cellStyle name="Percent 36 3 3" xfId="35926"/>
    <cellStyle name="Percent 36 3 3 2" xfId="35927"/>
    <cellStyle name="Percent 36 3 4" xfId="35928"/>
    <cellStyle name="Percent 36 4" xfId="35929"/>
    <cellStyle name="Percent 36 4 2" xfId="35930"/>
    <cellStyle name="Percent 36 4 2 2" xfId="35931"/>
    <cellStyle name="Percent 36 4 3" xfId="35932"/>
    <cellStyle name="Percent 36 5" xfId="35933"/>
    <cellStyle name="Percent 36 5 2" xfId="35934"/>
    <cellStyle name="Percent 36 6" xfId="35935"/>
    <cellStyle name="Percent 37" xfId="35936"/>
    <cellStyle name="Percent 37 2" xfId="35937"/>
    <cellStyle name="Percent 37 2 2" xfId="35938"/>
    <cellStyle name="Percent 37 2 2 2" xfId="35939"/>
    <cellStyle name="Percent 37 2 2 2 2" xfId="35940"/>
    <cellStyle name="Percent 37 2 2 3" xfId="35941"/>
    <cellStyle name="Percent 37 2 3" xfId="35942"/>
    <cellStyle name="Percent 37 2 3 2" xfId="35943"/>
    <cellStyle name="Percent 37 2 4" xfId="35944"/>
    <cellStyle name="Percent 37 3" xfId="35945"/>
    <cellStyle name="Percent 37 3 2" xfId="35946"/>
    <cellStyle name="Percent 37 3 2 2" xfId="35947"/>
    <cellStyle name="Percent 37 3 2 2 2" xfId="35948"/>
    <cellStyle name="Percent 37 3 2 3" xfId="35949"/>
    <cellStyle name="Percent 37 3 3" xfId="35950"/>
    <cellStyle name="Percent 37 3 3 2" xfId="35951"/>
    <cellStyle name="Percent 37 3 4" xfId="35952"/>
    <cellStyle name="Percent 37 4" xfId="35953"/>
    <cellStyle name="Percent 37 4 2" xfId="35954"/>
    <cellStyle name="Percent 37 4 2 2" xfId="35955"/>
    <cellStyle name="Percent 37 4 3" xfId="35956"/>
    <cellStyle name="Percent 37 5" xfId="35957"/>
    <cellStyle name="Percent 37 5 2" xfId="35958"/>
    <cellStyle name="Percent 37 6" xfId="35959"/>
    <cellStyle name="Percent 38" xfId="35960"/>
    <cellStyle name="Percent 38 2" xfId="35961"/>
    <cellStyle name="Percent 38 2 2" xfId="35962"/>
    <cellStyle name="Percent 38 2 2 2" xfId="35963"/>
    <cellStyle name="Percent 38 2 2 2 2" xfId="35964"/>
    <cellStyle name="Percent 38 2 2 3" xfId="35965"/>
    <cellStyle name="Percent 38 2 3" xfId="35966"/>
    <cellStyle name="Percent 38 2 3 2" xfId="35967"/>
    <cellStyle name="Percent 38 2 4" xfId="35968"/>
    <cellStyle name="Percent 38 3" xfId="35969"/>
    <cellStyle name="Percent 38 3 2" xfId="35970"/>
    <cellStyle name="Percent 38 3 2 2" xfId="35971"/>
    <cellStyle name="Percent 38 3 2 2 2" xfId="35972"/>
    <cellStyle name="Percent 38 3 2 3" xfId="35973"/>
    <cellStyle name="Percent 38 3 3" xfId="35974"/>
    <cellStyle name="Percent 38 3 3 2" xfId="35975"/>
    <cellStyle name="Percent 38 3 4" xfId="35976"/>
    <cellStyle name="Percent 38 4" xfId="35977"/>
    <cellStyle name="Percent 38 4 2" xfId="35978"/>
    <cellStyle name="Percent 38 4 2 2" xfId="35979"/>
    <cellStyle name="Percent 38 4 3" xfId="35980"/>
    <cellStyle name="Percent 38 5" xfId="35981"/>
    <cellStyle name="Percent 38 5 2" xfId="35982"/>
    <cellStyle name="Percent 38 6" xfId="35983"/>
    <cellStyle name="Percent 39" xfId="35984"/>
    <cellStyle name="Percent 39 2" xfId="35985"/>
    <cellStyle name="Percent 39 2 2" xfId="35986"/>
    <cellStyle name="Percent 39 2 2 2" xfId="35987"/>
    <cellStyle name="Percent 39 2 2 2 2" xfId="35988"/>
    <cellStyle name="Percent 39 2 2 3" xfId="35989"/>
    <cellStyle name="Percent 39 2 3" xfId="35990"/>
    <cellStyle name="Percent 39 2 3 2" xfId="35991"/>
    <cellStyle name="Percent 39 2 4" xfId="35992"/>
    <cellStyle name="Percent 39 3" xfId="35993"/>
    <cellStyle name="Percent 39 3 2" xfId="35994"/>
    <cellStyle name="Percent 39 3 2 2" xfId="35995"/>
    <cellStyle name="Percent 39 3 2 2 2" xfId="35996"/>
    <cellStyle name="Percent 39 3 2 3" xfId="35997"/>
    <cellStyle name="Percent 39 3 3" xfId="35998"/>
    <cellStyle name="Percent 39 3 3 2" xfId="35999"/>
    <cellStyle name="Percent 39 3 4" xfId="36000"/>
    <cellStyle name="Percent 39 4" xfId="36001"/>
    <cellStyle name="Percent 39 4 2" xfId="36002"/>
    <cellStyle name="Percent 39 4 2 2" xfId="36003"/>
    <cellStyle name="Percent 39 4 3" xfId="36004"/>
    <cellStyle name="Percent 39 5" xfId="36005"/>
    <cellStyle name="Percent 39 5 2" xfId="36006"/>
    <cellStyle name="Percent 39 6" xfId="36007"/>
    <cellStyle name="Percent 4" xfId="36008"/>
    <cellStyle name="Percent 4 2" xfId="36009"/>
    <cellStyle name="Percent 4 3" xfId="36010"/>
    <cellStyle name="Percent 40" xfId="36011"/>
    <cellStyle name="Percent 40 2" xfId="36012"/>
    <cellStyle name="Percent 40 2 2" xfId="36013"/>
    <cellStyle name="Percent 40 2 2 2" xfId="36014"/>
    <cellStyle name="Percent 40 2 2 2 2" xfId="36015"/>
    <cellStyle name="Percent 40 2 2 3" xfId="36016"/>
    <cellStyle name="Percent 40 2 3" xfId="36017"/>
    <cellStyle name="Percent 40 2 3 2" xfId="36018"/>
    <cellStyle name="Percent 40 2 4" xfId="36019"/>
    <cellStyle name="Percent 40 3" xfId="36020"/>
    <cellStyle name="Percent 40 3 2" xfId="36021"/>
    <cellStyle name="Percent 40 3 2 2" xfId="36022"/>
    <cellStyle name="Percent 40 3 2 2 2" xfId="36023"/>
    <cellStyle name="Percent 40 3 2 3" xfId="36024"/>
    <cellStyle name="Percent 40 3 3" xfId="36025"/>
    <cellStyle name="Percent 40 3 3 2" xfId="36026"/>
    <cellStyle name="Percent 40 3 4" xfId="36027"/>
    <cellStyle name="Percent 40 4" xfId="36028"/>
    <cellStyle name="Percent 40 4 2" xfId="36029"/>
    <cellStyle name="Percent 40 4 2 2" xfId="36030"/>
    <cellStyle name="Percent 40 4 3" xfId="36031"/>
    <cellStyle name="Percent 40 5" xfId="36032"/>
    <cellStyle name="Percent 40 5 2" xfId="36033"/>
    <cellStyle name="Percent 40 6" xfId="36034"/>
    <cellStyle name="Percent 41" xfId="36035"/>
    <cellStyle name="Percent 41 2" xfId="36036"/>
    <cellStyle name="Percent 41 2 2" xfId="36037"/>
    <cellStyle name="Percent 41 2 2 2" xfId="36038"/>
    <cellStyle name="Percent 41 2 2 2 2" xfId="36039"/>
    <cellStyle name="Percent 41 2 2 3" xfId="36040"/>
    <cellStyle name="Percent 41 2 3" xfId="36041"/>
    <cellStyle name="Percent 41 2 3 2" xfId="36042"/>
    <cellStyle name="Percent 41 2 4" xfId="36043"/>
    <cellStyle name="Percent 41 3" xfId="36044"/>
    <cellStyle name="Percent 41 3 2" xfId="36045"/>
    <cellStyle name="Percent 41 3 2 2" xfId="36046"/>
    <cellStyle name="Percent 41 3 2 2 2" xfId="36047"/>
    <cellStyle name="Percent 41 3 2 3" xfId="36048"/>
    <cellStyle name="Percent 41 3 3" xfId="36049"/>
    <cellStyle name="Percent 41 3 3 2" xfId="36050"/>
    <cellStyle name="Percent 41 3 4" xfId="36051"/>
    <cellStyle name="Percent 41 4" xfId="36052"/>
    <cellStyle name="Percent 41 4 2" xfId="36053"/>
    <cellStyle name="Percent 41 4 2 2" xfId="36054"/>
    <cellStyle name="Percent 41 4 3" xfId="36055"/>
    <cellStyle name="Percent 41 5" xfId="36056"/>
    <cellStyle name="Percent 41 5 2" xfId="36057"/>
    <cellStyle name="Percent 41 6" xfId="36058"/>
    <cellStyle name="Percent 42" xfId="36059"/>
    <cellStyle name="Percent 42 2" xfId="36060"/>
    <cellStyle name="Percent 42 2 2" xfId="36061"/>
    <cellStyle name="Percent 42 2 2 2" xfId="36062"/>
    <cellStyle name="Percent 42 2 2 2 2" xfId="36063"/>
    <cellStyle name="Percent 42 2 2 3" xfId="36064"/>
    <cellStyle name="Percent 42 2 3" xfId="36065"/>
    <cellStyle name="Percent 42 2 3 2" xfId="36066"/>
    <cellStyle name="Percent 42 2 4" xfId="36067"/>
    <cellStyle name="Percent 42 3" xfId="36068"/>
    <cellStyle name="Percent 42 3 2" xfId="36069"/>
    <cellStyle name="Percent 42 3 2 2" xfId="36070"/>
    <cellStyle name="Percent 42 3 2 2 2" xfId="36071"/>
    <cellStyle name="Percent 42 3 2 3" xfId="36072"/>
    <cellStyle name="Percent 42 3 3" xfId="36073"/>
    <cellStyle name="Percent 42 3 3 2" xfId="36074"/>
    <cellStyle name="Percent 42 3 4" xfId="36075"/>
    <cellStyle name="Percent 42 4" xfId="36076"/>
    <cellStyle name="Percent 42 4 2" xfId="36077"/>
    <cellStyle name="Percent 42 4 2 2" xfId="36078"/>
    <cellStyle name="Percent 42 4 3" xfId="36079"/>
    <cellStyle name="Percent 42 5" xfId="36080"/>
    <cellStyle name="Percent 42 5 2" xfId="36081"/>
    <cellStyle name="Percent 42 6" xfId="36082"/>
    <cellStyle name="Percent 43" xfId="36083"/>
    <cellStyle name="Percent 43 2" xfId="36084"/>
    <cellStyle name="Percent 43 2 2" xfId="36085"/>
    <cellStyle name="Percent 43 2 2 2" xfId="36086"/>
    <cellStyle name="Percent 43 2 2 2 2" xfId="36087"/>
    <cellStyle name="Percent 43 2 2 3" xfId="36088"/>
    <cellStyle name="Percent 43 2 3" xfId="36089"/>
    <cellStyle name="Percent 43 2 3 2" xfId="36090"/>
    <cellStyle name="Percent 43 2 4" xfId="36091"/>
    <cellStyle name="Percent 43 3" xfId="36092"/>
    <cellStyle name="Percent 43 3 2" xfId="36093"/>
    <cellStyle name="Percent 43 3 2 2" xfId="36094"/>
    <cellStyle name="Percent 43 3 2 2 2" xfId="36095"/>
    <cellStyle name="Percent 43 3 2 3" xfId="36096"/>
    <cellStyle name="Percent 43 3 3" xfId="36097"/>
    <cellStyle name="Percent 43 3 3 2" xfId="36098"/>
    <cellStyle name="Percent 43 3 4" xfId="36099"/>
    <cellStyle name="Percent 43 4" xfId="36100"/>
    <cellStyle name="Percent 43 4 2" xfId="36101"/>
    <cellStyle name="Percent 43 4 2 2" xfId="36102"/>
    <cellStyle name="Percent 43 4 3" xfId="36103"/>
    <cellStyle name="Percent 43 5" xfId="36104"/>
    <cellStyle name="Percent 43 5 2" xfId="36105"/>
    <cellStyle name="Percent 43 6" xfId="36106"/>
    <cellStyle name="Percent 44" xfId="36107"/>
    <cellStyle name="Percent 44 2" xfId="36108"/>
    <cellStyle name="Percent 44 2 2" xfId="36109"/>
    <cellStyle name="Percent 44 2 2 2" xfId="36110"/>
    <cellStyle name="Percent 44 2 2 2 2" xfId="36111"/>
    <cellStyle name="Percent 44 2 2 3" xfId="36112"/>
    <cellStyle name="Percent 44 2 3" xfId="36113"/>
    <cellStyle name="Percent 44 2 3 2" xfId="36114"/>
    <cellStyle name="Percent 44 2 4" xfId="36115"/>
    <cellStyle name="Percent 44 3" xfId="36116"/>
    <cellStyle name="Percent 44 3 2" xfId="36117"/>
    <cellStyle name="Percent 44 3 2 2" xfId="36118"/>
    <cellStyle name="Percent 44 3 2 2 2" xfId="36119"/>
    <cellStyle name="Percent 44 3 2 3" xfId="36120"/>
    <cellStyle name="Percent 44 3 3" xfId="36121"/>
    <cellStyle name="Percent 44 3 3 2" xfId="36122"/>
    <cellStyle name="Percent 44 3 4" xfId="36123"/>
    <cellStyle name="Percent 44 4" xfId="36124"/>
    <cellStyle name="Percent 44 4 2" xfId="36125"/>
    <cellStyle name="Percent 44 4 2 2" xfId="36126"/>
    <cellStyle name="Percent 44 4 3" xfId="36127"/>
    <cellStyle name="Percent 44 5" xfId="36128"/>
    <cellStyle name="Percent 44 5 2" xfId="36129"/>
    <cellStyle name="Percent 44 6" xfId="36130"/>
    <cellStyle name="Percent 45" xfId="36131"/>
    <cellStyle name="Percent 45 2" xfId="36132"/>
    <cellStyle name="Percent 45 2 2" xfId="36133"/>
    <cellStyle name="Percent 45 2 2 2" xfId="36134"/>
    <cellStyle name="Percent 45 2 2 2 2" xfId="36135"/>
    <cellStyle name="Percent 45 2 2 3" xfId="36136"/>
    <cellStyle name="Percent 45 2 3" xfId="36137"/>
    <cellStyle name="Percent 45 2 3 2" xfId="36138"/>
    <cellStyle name="Percent 45 2 4" xfId="36139"/>
    <cellStyle name="Percent 45 3" xfId="36140"/>
    <cellStyle name="Percent 45 3 2" xfId="36141"/>
    <cellStyle name="Percent 45 3 2 2" xfId="36142"/>
    <cellStyle name="Percent 45 3 2 2 2" xfId="36143"/>
    <cellStyle name="Percent 45 3 2 3" xfId="36144"/>
    <cellStyle name="Percent 45 3 3" xfId="36145"/>
    <cellStyle name="Percent 45 3 3 2" xfId="36146"/>
    <cellStyle name="Percent 45 3 4" xfId="36147"/>
    <cellStyle name="Percent 45 4" xfId="36148"/>
    <cellStyle name="Percent 45 4 2" xfId="36149"/>
    <cellStyle name="Percent 45 4 2 2" xfId="36150"/>
    <cellStyle name="Percent 45 4 3" xfId="36151"/>
    <cellStyle name="Percent 45 5" xfId="36152"/>
    <cellStyle name="Percent 45 5 2" xfId="36153"/>
    <cellStyle name="Percent 45 6" xfId="36154"/>
    <cellStyle name="Percent 46" xfId="36155"/>
    <cellStyle name="Percent 46 2" xfId="36156"/>
    <cellStyle name="Percent 46 2 2" xfId="36157"/>
    <cellStyle name="Percent 46 2 2 2" xfId="36158"/>
    <cellStyle name="Percent 46 2 2 2 2" xfId="36159"/>
    <cellStyle name="Percent 46 2 2 3" xfId="36160"/>
    <cellStyle name="Percent 46 2 3" xfId="36161"/>
    <cellStyle name="Percent 46 2 3 2" xfId="36162"/>
    <cellStyle name="Percent 46 2 4" xfId="36163"/>
    <cellStyle name="Percent 46 3" xfId="36164"/>
    <cellStyle name="Percent 46 3 2" xfId="36165"/>
    <cellStyle name="Percent 46 3 2 2" xfId="36166"/>
    <cellStyle name="Percent 46 3 2 2 2" xfId="36167"/>
    <cellStyle name="Percent 46 3 2 3" xfId="36168"/>
    <cellStyle name="Percent 46 3 3" xfId="36169"/>
    <cellStyle name="Percent 46 3 3 2" xfId="36170"/>
    <cellStyle name="Percent 46 3 4" xfId="36171"/>
    <cellStyle name="Percent 46 4" xfId="36172"/>
    <cellStyle name="Percent 46 4 2" xfId="36173"/>
    <cellStyle name="Percent 46 4 2 2" xfId="36174"/>
    <cellStyle name="Percent 46 4 3" xfId="36175"/>
    <cellStyle name="Percent 46 5" xfId="36176"/>
    <cellStyle name="Percent 46 5 2" xfId="36177"/>
    <cellStyle name="Percent 46 6" xfId="36178"/>
    <cellStyle name="Percent 47" xfId="36179"/>
    <cellStyle name="Percent 47 2" xfId="36180"/>
    <cellStyle name="Percent 47 2 2" xfId="36181"/>
    <cellStyle name="Percent 47 2 2 2" xfId="36182"/>
    <cellStyle name="Percent 47 2 2 2 2" xfId="36183"/>
    <cellStyle name="Percent 47 2 2 3" xfId="36184"/>
    <cellStyle name="Percent 47 2 3" xfId="36185"/>
    <cellStyle name="Percent 47 2 3 2" xfId="36186"/>
    <cellStyle name="Percent 47 2 4" xfId="36187"/>
    <cellStyle name="Percent 47 3" xfId="36188"/>
    <cellStyle name="Percent 47 3 2" xfId="36189"/>
    <cellStyle name="Percent 47 3 2 2" xfId="36190"/>
    <cellStyle name="Percent 47 3 2 2 2" xfId="36191"/>
    <cellStyle name="Percent 47 3 2 3" xfId="36192"/>
    <cellStyle name="Percent 47 3 3" xfId="36193"/>
    <cellStyle name="Percent 47 3 3 2" xfId="36194"/>
    <cellStyle name="Percent 47 3 4" xfId="36195"/>
    <cellStyle name="Percent 47 4" xfId="36196"/>
    <cellStyle name="Percent 47 4 2" xfId="36197"/>
    <cellStyle name="Percent 47 4 2 2" xfId="36198"/>
    <cellStyle name="Percent 47 4 3" xfId="36199"/>
    <cellStyle name="Percent 47 5" xfId="36200"/>
    <cellStyle name="Percent 47 5 2" xfId="36201"/>
    <cellStyle name="Percent 47 6" xfId="36202"/>
    <cellStyle name="Percent 48" xfId="36203"/>
    <cellStyle name="Percent 48 2" xfId="36204"/>
    <cellStyle name="Percent 48 2 2" xfId="36205"/>
    <cellStyle name="Percent 48 2 2 2" xfId="36206"/>
    <cellStyle name="Percent 48 2 2 2 2" xfId="36207"/>
    <cellStyle name="Percent 48 2 2 3" xfId="36208"/>
    <cellStyle name="Percent 48 2 3" xfId="36209"/>
    <cellStyle name="Percent 48 2 3 2" xfId="36210"/>
    <cellStyle name="Percent 48 2 4" xfId="36211"/>
    <cellStyle name="Percent 48 3" xfId="36212"/>
    <cellStyle name="Percent 48 3 2" xfId="36213"/>
    <cellStyle name="Percent 48 3 2 2" xfId="36214"/>
    <cellStyle name="Percent 48 3 2 2 2" xfId="36215"/>
    <cellStyle name="Percent 48 3 2 3" xfId="36216"/>
    <cellStyle name="Percent 48 3 3" xfId="36217"/>
    <cellStyle name="Percent 48 3 3 2" xfId="36218"/>
    <cellStyle name="Percent 48 3 4" xfId="36219"/>
    <cellStyle name="Percent 48 4" xfId="36220"/>
    <cellStyle name="Percent 48 4 2" xfId="36221"/>
    <cellStyle name="Percent 48 4 2 2" xfId="36222"/>
    <cellStyle name="Percent 48 4 3" xfId="36223"/>
    <cellStyle name="Percent 48 5" xfId="36224"/>
    <cellStyle name="Percent 48 5 2" xfId="36225"/>
    <cellStyle name="Percent 48 6" xfId="36226"/>
    <cellStyle name="Percent 49" xfId="36227"/>
    <cellStyle name="Percent 49 2" xfId="36228"/>
    <cellStyle name="Percent 49 2 2" xfId="36229"/>
    <cellStyle name="Percent 49 2 2 2" xfId="36230"/>
    <cellStyle name="Percent 49 2 2 2 2" xfId="36231"/>
    <cellStyle name="Percent 49 2 2 3" xfId="36232"/>
    <cellStyle name="Percent 49 2 3" xfId="36233"/>
    <cellStyle name="Percent 49 2 3 2" xfId="36234"/>
    <cellStyle name="Percent 49 2 4" xfId="36235"/>
    <cellStyle name="Percent 49 3" xfId="36236"/>
    <cellStyle name="Percent 49 3 2" xfId="36237"/>
    <cellStyle name="Percent 49 3 2 2" xfId="36238"/>
    <cellStyle name="Percent 49 3 2 2 2" xfId="36239"/>
    <cellStyle name="Percent 49 3 2 3" xfId="36240"/>
    <cellStyle name="Percent 49 3 3" xfId="36241"/>
    <cellStyle name="Percent 49 3 3 2" xfId="36242"/>
    <cellStyle name="Percent 49 3 4" xfId="36243"/>
    <cellStyle name="Percent 49 4" xfId="36244"/>
    <cellStyle name="Percent 49 4 2" xfId="36245"/>
    <cellStyle name="Percent 49 4 2 2" xfId="36246"/>
    <cellStyle name="Percent 49 4 3" xfId="36247"/>
    <cellStyle name="Percent 49 5" xfId="36248"/>
    <cellStyle name="Percent 49 5 2" xfId="36249"/>
    <cellStyle name="Percent 49 6" xfId="36250"/>
    <cellStyle name="Percent 5" xfId="36251"/>
    <cellStyle name="Percent 5 2" xfId="36252"/>
    <cellStyle name="Percent 5 2 2" xfId="36253"/>
    <cellStyle name="Percent 5 3" xfId="36254"/>
    <cellStyle name="Percent 5 4" xfId="36255"/>
    <cellStyle name="Percent 50" xfId="36256"/>
    <cellStyle name="Percent 50 2" xfId="36257"/>
    <cellStyle name="Percent 50 2 2" xfId="36258"/>
    <cellStyle name="Percent 50 2 2 2" xfId="36259"/>
    <cellStyle name="Percent 50 2 2 2 2" xfId="36260"/>
    <cellStyle name="Percent 50 2 2 3" xfId="36261"/>
    <cellStyle name="Percent 50 2 3" xfId="36262"/>
    <cellStyle name="Percent 50 2 3 2" xfId="36263"/>
    <cellStyle name="Percent 50 2 4" xfId="36264"/>
    <cellStyle name="Percent 50 3" xfId="36265"/>
    <cellStyle name="Percent 50 3 2" xfId="36266"/>
    <cellStyle name="Percent 50 3 2 2" xfId="36267"/>
    <cellStyle name="Percent 50 3 2 2 2" xfId="36268"/>
    <cellStyle name="Percent 50 3 2 3" xfId="36269"/>
    <cellStyle name="Percent 50 3 3" xfId="36270"/>
    <cellStyle name="Percent 50 3 3 2" xfId="36271"/>
    <cellStyle name="Percent 50 3 4" xfId="36272"/>
    <cellStyle name="Percent 50 4" xfId="36273"/>
    <cellStyle name="Percent 50 4 2" xfId="36274"/>
    <cellStyle name="Percent 50 4 2 2" xfId="36275"/>
    <cellStyle name="Percent 50 4 3" xfId="36276"/>
    <cellStyle name="Percent 50 5" xfId="36277"/>
    <cellStyle name="Percent 50 5 2" xfId="36278"/>
    <cellStyle name="Percent 50 6" xfId="36279"/>
    <cellStyle name="Percent 51" xfId="36280"/>
    <cellStyle name="Percent 51 2" xfId="36281"/>
    <cellStyle name="Percent 51 2 2" xfId="36282"/>
    <cellStyle name="Percent 51 2 2 2" xfId="36283"/>
    <cellStyle name="Percent 51 2 2 2 2" xfId="36284"/>
    <cellStyle name="Percent 51 2 2 3" xfId="36285"/>
    <cellStyle name="Percent 51 2 3" xfId="36286"/>
    <cellStyle name="Percent 51 2 3 2" xfId="36287"/>
    <cellStyle name="Percent 51 2 4" xfId="36288"/>
    <cellStyle name="Percent 51 3" xfId="36289"/>
    <cellStyle name="Percent 51 3 2" xfId="36290"/>
    <cellStyle name="Percent 51 3 2 2" xfId="36291"/>
    <cellStyle name="Percent 51 3 2 2 2" xfId="36292"/>
    <cellStyle name="Percent 51 3 2 3" xfId="36293"/>
    <cellStyle name="Percent 51 3 3" xfId="36294"/>
    <cellStyle name="Percent 51 3 3 2" xfId="36295"/>
    <cellStyle name="Percent 51 3 4" xfId="36296"/>
    <cellStyle name="Percent 51 4" xfId="36297"/>
    <cellStyle name="Percent 51 4 2" xfId="36298"/>
    <cellStyle name="Percent 51 4 2 2" xfId="36299"/>
    <cellStyle name="Percent 51 4 3" xfId="36300"/>
    <cellStyle name="Percent 51 5" xfId="36301"/>
    <cellStyle name="Percent 51 5 2" xfId="36302"/>
    <cellStyle name="Percent 51 6" xfId="36303"/>
    <cellStyle name="Percent 52" xfId="36304"/>
    <cellStyle name="Percent 52 2" xfId="36305"/>
    <cellStyle name="Percent 52 2 2" xfId="36306"/>
    <cellStyle name="Percent 52 2 2 2" xfId="36307"/>
    <cellStyle name="Percent 52 2 2 2 2" xfId="36308"/>
    <cellStyle name="Percent 52 2 2 3" xfId="36309"/>
    <cellStyle name="Percent 52 2 3" xfId="36310"/>
    <cellStyle name="Percent 52 2 3 2" xfId="36311"/>
    <cellStyle name="Percent 52 2 4" xfId="36312"/>
    <cellStyle name="Percent 52 3" xfId="36313"/>
    <cellStyle name="Percent 52 3 2" xfId="36314"/>
    <cellStyle name="Percent 52 3 2 2" xfId="36315"/>
    <cellStyle name="Percent 52 3 2 2 2" xfId="36316"/>
    <cellStyle name="Percent 52 3 2 3" xfId="36317"/>
    <cellStyle name="Percent 52 3 3" xfId="36318"/>
    <cellStyle name="Percent 52 3 3 2" xfId="36319"/>
    <cellStyle name="Percent 52 3 4" xfId="36320"/>
    <cellStyle name="Percent 52 4" xfId="36321"/>
    <cellStyle name="Percent 52 4 2" xfId="36322"/>
    <cellStyle name="Percent 52 4 2 2" xfId="36323"/>
    <cellStyle name="Percent 52 4 3" xfId="36324"/>
    <cellStyle name="Percent 52 5" xfId="36325"/>
    <cellStyle name="Percent 52 5 2" xfId="36326"/>
    <cellStyle name="Percent 52 6" xfId="36327"/>
    <cellStyle name="Percent 53" xfId="36328"/>
    <cellStyle name="Percent 53 2" xfId="36329"/>
    <cellStyle name="Percent 53 2 2" xfId="36330"/>
    <cellStyle name="Percent 53 2 2 2" xfId="36331"/>
    <cellStyle name="Percent 53 2 2 2 2" xfId="36332"/>
    <cellStyle name="Percent 53 2 2 3" xfId="36333"/>
    <cellStyle name="Percent 53 2 3" xfId="36334"/>
    <cellStyle name="Percent 53 2 3 2" xfId="36335"/>
    <cellStyle name="Percent 53 2 4" xfId="36336"/>
    <cellStyle name="Percent 53 3" xfId="36337"/>
    <cellStyle name="Percent 53 3 2" xfId="36338"/>
    <cellStyle name="Percent 53 3 2 2" xfId="36339"/>
    <cellStyle name="Percent 53 3 2 2 2" xfId="36340"/>
    <cellStyle name="Percent 53 3 2 3" xfId="36341"/>
    <cellStyle name="Percent 53 3 3" xfId="36342"/>
    <cellStyle name="Percent 53 3 3 2" xfId="36343"/>
    <cellStyle name="Percent 53 3 4" xfId="36344"/>
    <cellStyle name="Percent 53 4" xfId="36345"/>
    <cellStyle name="Percent 53 4 2" xfId="36346"/>
    <cellStyle name="Percent 53 4 2 2" xfId="36347"/>
    <cellStyle name="Percent 53 4 3" xfId="36348"/>
    <cellStyle name="Percent 53 5" xfId="36349"/>
    <cellStyle name="Percent 53 5 2" xfId="36350"/>
    <cellStyle name="Percent 53 6" xfId="36351"/>
    <cellStyle name="Percent 54" xfId="36352"/>
    <cellStyle name="Percent 54 2" xfId="36353"/>
    <cellStyle name="Percent 54 2 2" xfId="36354"/>
    <cellStyle name="Percent 54 2 2 2" xfId="36355"/>
    <cellStyle name="Percent 54 2 2 2 2" xfId="36356"/>
    <cellStyle name="Percent 54 2 2 3" xfId="36357"/>
    <cellStyle name="Percent 54 2 3" xfId="36358"/>
    <cellStyle name="Percent 54 2 3 2" xfId="36359"/>
    <cellStyle name="Percent 54 2 4" xfId="36360"/>
    <cellStyle name="Percent 54 3" xfId="36361"/>
    <cellStyle name="Percent 54 3 2" xfId="36362"/>
    <cellStyle name="Percent 54 3 2 2" xfId="36363"/>
    <cellStyle name="Percent 54 3 2 2 2" xfId="36364"/>
    <cellStyle name="Percent 54 3 2 3" xfId="36365"/>
    <cellStyle name="Percent 54 3 3" xfId="36366"/>
    <cellStyle name="Percent 54 3 3 2" xfId="36367"/>
    <cellStyle name="Percent 54 3 4" xfId="36368"/>
    <cellStyle name="Percent 54 4" xfId="36369"/>
    <cellStyle name="Percent 54 4 2" xfId="36370"/>
    <cellStyle name="Percent 54 4 2 2" xfId="36371"/>
    <cellStyle name="Percent 54 4 3" xfId="36372"/>
    <cellStyle name="Percent 54 5" xfId="36373"/>
    <cellStyle name="Percent 54 5 2" xfId="36374"/>
    <cellStyle name="Percent 54 6" xfId="36375"/>
    <cellStyle name="Percent 55" xfId="36376"/>
    <cellStyle name="Percent 55 2" xfId="36377"/>
    <cellStyle name="Percent 55 2 2" xfId="36378"/>
    <cellStyle name="Percent 55 2 2 2" xfId="36379"/>
    <cellStyle name="Percent 55 2 2 2 2" xfId="36380"/>
    <cellStyle name="Percent 55 2 2 3" xfId="36381"/>
    <cellStyle name="Percent 55 2 3" xfId="36382"/>
    <cellStyle name="Percent 55 2 3 2" xfId="36383"/>
    <cellStyle name="Percent 55 2 4" xfId="36384"/>
    <cellStyle name="Percent 55 3" xfId="36385"/>
    <cellStyle name="Percent 55 3 2" xfId="36386"/>
    <cellStyle name="Percent 55 3 2 2" xfId="36387"/>
    <cellStyle name="Percent 55 3 2 2 2" xfId="36388"/>
    <cellStyle name="Percent 55 3 2 3" xfId="36389"/>
    <cellStyle name="Percent 55 3 3" xfId="36390"/>
    <cellStyle name="Percent 55 3 3 2" xfId="36391"/>
    <cellStyle name="Percent 55 3 4" xfId="36392"/>
    <cellStyle name="Percent 55 4" xfId="36393"/>
    <cellStyle name="Percent 55 4 2" xfId="36394"/>
    <cellStyle name="Percent 55 4 2 2" xfId="36395"/>
    <cellStyle name="Percent 55 4 3" xfId="36396"/>
    <cellStyle name="Percent 55 5" xfId="36397"/>
    <cellStyle name="Percent 55 5 2" xfId="36398"/>
    <cellStyle name="Percent 55 6" xfId="36399"/>
    <cellStyle name="Percent 56" xfId="36400"/>
    <cellStyle name="Percent 56 2" xfId="36401"/>
    <cellStyle name="Percent 56 2 2" xfId="36402"/>
    <cellStyle name="Percent 56 2 2 2" xfId="36403"/>
    <cellStyle name="Percent 56 2 2 2 2" xfId="36404"/>
    <cellStyle name="Percent 56 2 2 3" xfId="36405"/>
    <cellStyle name="Percent 56 2 3" xfId="36406"/>
    <cellStyle name="Percent 56 2 3 2" xfId="36407"/>
    <cellStyle name="Percent 56 2 4" xfId="36408"/>
    <cellStyle name="Percent 56 3" xfId="36409"/>
    <cellStyle name="Percent 56 3 2" xfId="36410"/>
    <cellStyle name="Percent 56 3 2 2" xfId="36411"/>
    <cellStyle name="Percent 56 3 2 2 2" xfId="36412"/>
    <cellStyle name="Percent 56 3 2 3" xfId="36413"/>
    <cellStyle name="Percent 56 3 3" xfId="36414"/>
    <cellStyle name="Percent 56 3 3 2" xfId="36415"/>
    <cellStyle name="Percent 56 3 4" xfId="36416"/>
    <cellStyle name="Percent 56 4" xfId="36417"/>
    <cellStyle name="Percent 56 4 2" xfId="36418"/>
    <cellStyle name="Percent 56 4 2 2" xfId="36419"/>
    <cellStyle name="Percent 56 4 3" xfId="36420"/>
    <cellStyle name="Percent 56 5" xfId="36421"/>
    <cellStyle name="Percent 56 5 2" xfId="36422"/>
    <cellStyle name="Percent 56 6" xfId="36423"/>
    <cellStyle name="Percent 57" xfId="36424"/>
    <cellStyle name="Percent 57 2" xfId="36425"/>
    <cellStyle name="Percent 57 2 2" xfId="36426"/>
    <cellStyle name="Percent 57 2 2 2" xfId="36427"/>
    <cellStyle name="Percent 57 2 2 2 2" xfId="36428"/>
    <cellStyle name="Percent 57 2 2 3" xfId="36429"/>
    <cellStyle name="Percent 57 2 3" xfId="36430"/>
    <cellStyle name="Percent 57 2 3 2" xfId="36431"/>
    <cellStyle name="Percent 57 2 4" xfId="36432"/>
    <cellStyle name="Percent 57 3" xfId="36433"/>
    <cellStyle name="Percent 57 3 2" xfId="36434"/>
    <cellStyle name="Percent 57 3 2 2" xfId="36435"/>
    <cellStyle name="Percent 57 3 2 2 2" xfId="36436"/>
    <cellStyle name="Percent 57 3 2 3" xfId="36437"/>
    <cellStyle name="Percent 57 3 3" xfId="36438"/>
    <cellStyle name="Percent 57 3 3 2" xfId="36439"/>
    <cellStyle name="Percent 57 3 4" xfId="36440"/>
    <cellStyle name="Percent 57 4" xfId="36441"/>
    <cellStyle name="Percent 57 4 2" xfId="36442"/>
    <cellStyle name="Percent 57 4 2 2" xfId="36443"/>
    <cellStyle name="Percent 57 4 3" xfId="36444"/>
    <cellStyle name="Percent 57 5" xfId="36445"/>
    <cellStyle name="Percent 57 5 2" xfId="36446"/>
    <cellStyle name="Percent 57 6" xfId="36447"/>
    <cellStyle name="Percent 58" xfId="36448"/>
    <cellStyle name="Percent 59" xfId="36449"/>
    <cellStyle name="Percent 6" xfId="36450"/>
    <cellStyle name="Percent 6 2" xfId="36451"/>
    <cellStyle name="Percent 6 3" xfId="36452"/>
    <cellStyle name="Percent 6 4" xfId="36453"/>
    <cellStyle name="Percent 60" xfId="36454"/>
    <cellStyle name="Percent 61" xfId="36455"/>
    <cellStyle name="Percent 62" xfId="36456"/>
    <cellStyle name="Percent 63" xfId="36457"/>
    <cellStyle name="Percent 64" xfId="36458"/>
    <cellStyle name="Percent 65" xfId="36459"/>
    <cellStyle name="Percent 66" xfId="36460"/>
    <cellStyle name="Percent 67" xfId="36461"/>
    <cellStyle name="Percent 67 2" xfId="36462"/>
    <cellStyle name="Percent 67 2 2" xfId="36463"/>
    <cellStyle name="Percent 67 3" xfId="36464"/>
    <cellStyle name="Percent 68" xfId="36465"/>
    <cellStyle name="Percent 68 2" xfId="36466"/>
    <cellStyle name="Percent 68 2 2" xfId="36467"/>
    <cellStyle name="Percent 68 3" xfId="36468"/>
    <cellStyle name="Percent 69" xfId="36469"/>
    <cellStyle name="Percent 7" xfId="83"/>
    <cellStyle name="Percent 7 2" xfId="36470"/>
    <cellStyle name="Percent 7 2 2" xfId="36471"/>
    <cellStyle name="Percent 7 2 2 2" xfId="36472"/>
    <cellStyle name="Percent 7 2 2 2 2" xfId="36473"/>
    <cellStyle name="Percent 7 2 2 2 2 2" xfId="36474"/>
    <cellStyle name="Percent 7 2 2 2 2 2 2" xfId="36475"/>
    <cellStyle name="Percent 7 2 2 2 2 3" xfId="36476"/>
    <cellStyle name="Percent 7 2 2 2 3" xfId="36477"/>
    <cellStyle name="Percent 7 2 2 2 3 2" xfId="36478"/>
    <cellStyle name="Percent 7 2 2 2 4" xfId="36479"/>
    <cellStyle name="Percent 7 2 2 3" xfId="36480"/>
    <cellStyle name="Percent 7 2 2 3 2" xfId="36481"/>
    <cellStyle name="Percent 7 2 2 3 2 2" xfId="36482"/>
    <cellStyle name="Percent 7 2 2 3 2 2 2" xfId="36483"/>
    <cellStyle name="Percent 7 2 2 3 2 3" xfId="36484"/>
    <cellStyle name="Percent 7 2 2 3 3" xfId="36485"/>
    <cellStyle name="Percent 7 2 2 3 3 2" xfId="36486"/>
    <cellStyle name="Percent 7 2 2 3 4" xfId="36487"/>
    <cellStyle name="Percent 7 2 2 4" xfId="36488"/>
    <cellStyle name="Percent 7 2 2 4 2" xfId="36489"/>
    <cellStyle name="Percent 7 2 2 4 2 2" xfId="36490"/>
    <cellStyle name="Percent 7 2 2 4 3" xfId="36491"/>
    <cellStyle name="Percent 7 2 2 5" xfId="36492"/>
    <cellStyle name="Percent 7 2 2 5 2" xfId="36493"/>
    <cellStyle name="Percent 7 2 2 6" xfId="36494"/>
    <cellStyle name="Percent 7 2 3" xfId="36495"/>
    <cellStyle name="Percent 7 2 3 2" xfId="36496"/>
    <cellStyle name="Percent 7 2 3 2 2" xfId="36497"/>
    <cellStyle name="Percent 7 2 3 2 2 2" xfId="36498"/>
    <cellStyle name="Percent 7 2 3 2 3" xfId="36499"/>
    <cellStyle name="Percent 7 2 3 3" xfId="36500"/>
    <cellStyle name="Percent 7 2 3 3 2" xfId="36501"/>
    <cellStyle name="Percent 7 2 3 4" xfId="36502"/>
    <cellStyle name="Percent 7 2 4" xfId="36503"/>
    <cellStyle name="Percent 7 2 4 2" xfId="36504"/>
    <cellStyle name="Percent 7 2 4 2 2" xfId="36505"/>
    <cellStyle name="Percent 7 2 4 2 2 2" xfId="36506"/>
    <cellStyle name="Percent 7 2 4 2 3" xfId="36507"/>
    <cellStyle name="Percent 7 2 4 3" xfId="36508"/>
    <cellStyle name="Percent 7 2 4 3 2" xfId="36509"/>
    <cellStyle name="Percent 7 2 4 4" xfId="36510"/>
    <cellStyle name="Percent 7 2 5" xfId="36511"/>
    <cellStyle name="Percent 7 2 5 2" xfId="36512"/>
    <cellStyle name="Percent 7 2 5 2 2" xfId="36513"/>
    <cellStyle name="Percent 7 2 5 3" xfId="36514"/>
    <cellStyle name="Percent 7 2 6" xfId="36515"/>
    <cellStyle name="Percent 7 2 6 2" xfId="36516"/>
    <cellStyle name="Percent 7 2 7" xfId="36517"/>
    <cellStyle name="Percent 7 3" xfId="36518"/>
    <cellStyle name="Percent 7 4" xfId="36519"/>
    <cellStyle name="Percent 7 4 2" xfId="36520"/>
    <cellStyle name="Percent 7 4 2 2" xfId="36521"/>
    <cellStyle name="Percent 7 4 2 2 2" xfId="36522"/>
    <cellStyle name="Percent 7 4 2 3" xfId="36523"/>
    <cellStyle name="Percent 7 4 3" xfId="36524"/>
    <cellStyle name="Percent 7 4 3 2" xfId="36525"/>
    <cellStyle name="Percent 7 4 4" xfId="36526"/>
    <cellStyle name="Percent 7 5" xfId="36527"/>
    <cellStyle name="Percent 7 5 2" xfId="36528"/>
    <cellStyle name="Percent 7 5 2 2" xfId="36529"/>
    <cellStyle name="Percent 7 5 2 2 2" xfId="36530"/>
    <cellStyle name="Percent 7 5 2 3" xfId="36531"/>
    <cellStyle name="Percent 7 5 3" xfId="36532"/>
    <cellStyle name="Percent 7 5 3 2" xfId="36533"/>
    <cellStyle name="Percent 7 5 4" xfId="36534"/>
    <cellStyle name="Percent 7 6" xfId="36535"/>
    <cellStyle name="Percent 7 6 2" xfId="36536"/>
    <cellStyle name="Percent 7 6 2 2" xfId="36537"/>
    <cellStyle name="Percent 7 6 3" xfId="36538"/>
    <cellStyle name="Percent 70" xfId="36539"/>
    <cellStyle name="Percent 71" xfId="36540"/>
    <cellStyle name="Percent 72" xfId="36541"/>
    <cellStyle name="Percent 73" xfId="36542"/>
    <cellStyle name="Percent 74" xfId="36543"/>
    <cellStyle name="Percent 74 2" xfId="36544"/>
    <cellStyle name="Percent 75" xfId="36545"/>
    <cellStyle name="Percent 75 2" xfId="36546"/>
    <cellStyle name="Percent 76" xfId="36547"/>
    <cellStyle name="Percent 8" xfId="36548"/>
    <cellStyle name="Percent 9" xfId="36549"/>
    <cellStyle name="PERCENTAGE" xfId="39060"/>
    <cellStyle name="PrePop Currency (0)" xfId="36550"/>
    <cellStyle name="PrePop Currency (0) 2" xfId="36551"/>
    <cellStyle name="PrePop Currency (0) 3" xfId="36552"/>
    <cellStyle name="PrePop Currency (2)" xfId="36553"/>
    <cellStyle name="PrePop Currency (2) 2" xfId="36554"/>
    <cellStyle name="PrePop Currency (2) 3" xfId="36555"/>
    <cellStyle name="PrePop Units (0)" xfId="36556"/>
    <cellStyle name="PrePop Units (0) 2" xfId="36557"/>
    <cellStyle name="PrePop Units (0) 3" xfId="36558"/>
    <cellStyle name="PrePop Units (1)" xfId="36559"/>
    <cellStyle name="PrePop Units (1) 2" xfId="36560"/>
    <cellStyle name="PrePop Units (1) 3" xfId="36561"/>
    <cellStyle name="PrePop Units (2)" xfId="36562"/>
    <cellStyle name="PrePop Units (2) 2" xfId="36563"/>
    <cellStyle name="PrePop Units (2) 3" xfId="36564"/>
    <cellStyle name="Product" xfId="36565"/>
    <cellStyle name="Product 2" xfId="36566"/>
    <cellStyle name="Product 3" xfId="36567"/>
    <cellStyle name="protected" xfId="39061"/>
    <cellStyle name="red" xfId="39062"/>
    <cellStyle name="Ref Numbers" xfId="39063"/>
    <cellStyle name="SAPBEXaggData" xfId="39064"/>
    <cellStyle name="SAPBEXaggData 2" xfId="39065"/>
    <cellStyle name="SAPBEXaggDataEmph" xfId="39066"/>
    <cellStyle name="SAPBEXaggDataEmph 2" xfId="39067"/>
    <cellStyle name="SAPBEXaggItem" xfId="39068"/>
    <cellStyle name="SAPBEXaggItem 2" xfId="39069"/>
    <cellStyle name="SAPBEXaggItemX" xfId="39070"/>
    <cellStyle name="SAPBEXaggItemX 2" xfId="39071"/>
    <cellStyle name="SAPBEXchaText" xfId="36568"/>
    <cellStyle name="SAPBEXchaText 2" xfId="36569"/>
    <cellStyle name="SAPBEXchaText 2 2" xfId="36570"/>
    <cellStyle name="SAPBEXchaText 2 2 2" xfId="36571"/>
    <cellStyle name="SAPBEXchaText 2 2 2 2" xfId="36572"/>
    <cellStyle name="SAPBEXchaText 2 2 2 3" xfId="36573"/>
    <cellStyle name="SAPBEXchaText 2 2 3" xfId="36574"/>
    <cellStyle name="SAPBEXchaText 2 2 4" xfId="36575"/>
    <cellStyle name="SAPBEXchaText 2 2 5" xfId="36576"/>
    <cellStyle name="SAPBEXchaText 2 2 6" xfId="36577"/>
    <cellStyle name="SAPBEXchaText 3" xfId="36578"/>
    <cellStyle name="SAPBEXchaText 3 2" xfId="36579"/>
    <cellStyle name="SAPBEXchaText 3 2 2" xfId="36580"/>
    <cellStyle name="SAPBEXchaText 3 2 3" xfId="36581"/>
    <cellStyle name="SAPBEXchaText 3 3" xfId="36582"/>
    <cellStyle name="SAPBEXchaText 3 4" xfId="36583"/>
    <cellStyle name="SAPBEXchaText 3 5" xfId="36584"/>
    <cellStyle name="SAPBEXchaText 3 6" xfId="36585"/>
    <cellStyle name="SAPBEXchaText 4" xfId="36586"/>
    <cellStyle name="SAPBEXchaText 5" xfId="36587"/>
    <cellStyle name="SAPBEXchaText 5 2" xfId="36588"/>
    <cellStyle name="SAPBEXchaText 5 3" xfId="36589"/>
    <cellStyle name="SAPBEXchaText 6" xfId="36590"/>
    <cellStyle name="SAPBEXchaText 7" xfId="36591"/>
    <cellStyle name="SAPBEXchaText 8" xfId="36592"/>
    <cellStyle name="SAPBEXchaText 9" xfId="36593"/>
    <cellStyle name="SAPBEXchaText_2P and 5T" xfId="39072"/>
    <cellStyle name="SAPBEXexcBad7" xfId="39073"/>
    <cellStyle name="SAPBEXexcBad7 2" xfId="39074"/>
    <cellStyle name="SAPBEXexcBad8" xfId="39075"/>
    <cellStyle name="SAPBEXexcBad8 2" xfId="39076"/>
    <cellStyle name="SAPBEXexcBad9" xfId="39077"/>
    <cellStyle name="SAPBEXexcBad9 2" xfId="39078"/>
    <cellStyle name="SAPBEXexcCritical4" xfId="39079"/>
    <cellStyle name="SAPBEXexcCritical4 2" xfId="39080"/>
    <cellStyle name="SAPBEXexcCritical5" xfId="39081"/>
    <cellStyle name="SAPBEXexcCritical5 2" xfId="39082"/>
    <cellStyle name="SAPBEXexcCritical6" xfId="39083"/>
    <cellStyle name="SAPBEXexcCritical6 2" xfId="39084"/>
    <cellStyle name="SAPBEXexcGood1" xfId="39085"/>
    <cellStyle name="SAPBEXexcGood1 2" xfId="39086"/>
    <cellStyle name="SAPBEXexcGood2" xfId="39087"/>
    <cellStyle name="SAPBEXexcGood2 2" xfId="39088"/>
    <cellStyle name="SAPBEXexcGood3" xfId="39089"/>
    <cellStyle name="SAPBEXexcGood3 2" xfId="39090"/>
    <cellStyle name="SAPBEXfilterDrill" xfId="36594"/>
    <cellStyle name="SAPBEXfilterDrill 2" xfId="36595"/>
    <cellStyle name="SAPBEXfilterDrill 2 2" xfId="36596"/>
    <cellStyle name="SAPBEXfilterDrill 2 2 2" xfId="36597"/>
    <cellStyle name="SAPBEXfilterDrill 2 2 3" xfId="36598"/>
    <cellStyle name="SAPBEXfilterDrill 2 3" xfId="36599"/>
    <cellStyle name="SAPBEXfilterDrill 2 4" xfId="36600"/>
    <cellStyle name="SAPBEXfilterDrill 2 5" xfId="36601"/>
    <cellStyle name="SAPBEXfilterDrill 2 6" xfId="36602"/>
    <cellStyle name="SAPBEXfilterDrill 3" xfId="36603"/>
    <cellStyle name="SAPBEXfilterDrill 4" xfId="36604"/>
    <cellStyle name="SAPBEXfilterDrill 4 2" xfId="36605"/>
    <cellStyle name="SAPBEXfilterDrill 4 3" xfId="36606"/>
    <cellStyle name="SAPBEXfilterDrill 5" xfId="36607"/>
    <cellStyle name="SAPBEXfilterDrill 6" xfId="36608"/>
    <cellStyle name="SAPBEXfilterDrill 7" xfId="36609"/>
    <cellStyle name="SAPBEXfilterDrill 8" xfId="36610"/>
    <cellStyle name="SAPBEXfilterItem" xfId="36611"/>
    <cellStyle name="SAPBEXfilterItem 2" xfId="36612"/>
    <cellStyle name="SAPBEXfilterItem 3" xfId="36613"/>
    <cellStyle name="SAPBEXfilterText" xfId="39091"/>
    <cellStyle name="SAPBEXformats" xfId="39092"/>
    <cellStyle name="SAPBEXformats 2" xfId="39093"/>
    <cellStyle name="SAPBEXformats 2 2" xfId="39094"/>
    <cellStyle name="SAPBEXformats 3" xfId="39095"/>
    <cellStyle name="SAPBEXformats_Sheet5" xfId="39096"/>
    <cellStyle name="SAPBEXheaderItem" xfId="36614"/>
    <cellStyle name="SAPBEXheaderItem 2" xfId="36615"/>
    <cellStyle name="SAPBEXheaderItem 2 2" xfId="36616"/>
    <cellStyle name="SAPBEXheaderItem 2 2 2" xfId="36617"/>
    <cellStyle name="SAPBEXheaderItem 2 2 3" xfId="36618"/>
    <cellStyle name="SAPBEXheaderItem 2 3" xfId="36619"/>
    <cellStyle name="SAPBEXheaderItem 2 4" xfId="36620"/>
    <cellStyle name="SAPBEXheaderItem 2 5" xfId="36621"/>
    <cellStyle name="SAPBEXheaderItem 2 6" xfId="36622"/>
    <cellStyle name="SAPBEXheaderItem 3" xfId="36623"/>
    <cellStyle name="SAPBEXheaderItem 4" xfId="36624"/>
    <cellStyle name="SAPBEXheaderItem 4 2" xfId="36625"/>
    <cellStyle name="SAPBEXheaderItem 4 3" xfId="36626"/>
    <cellStyle name="SAPBEXheaderItem 5" xfId="36627"/>
    <cellStyle name="SAPBEXheaderItem 6" xfId="36628"/>
    <cellStyle name="SAPBEXheaderItem 7" xfId="36629"/>
    <cellStyle name="SAPBEXheaderItem 8" xfId="36630"/>
    <cellStyle name="SAPBEXheaderItem_2P and 5T" xfId="39097"/>
    <cellStyle name="SAPBEXheaderText" xfId="36631"/>
    <cellStyle name="SAPBEXheaderText 2" xfId="36632"/>
    <cellStyle name="SAPBEXheaderText 2 2" xfId="36633"/>
    <cellStyle name="SAPBEXheaderText 2 2 2" xfId="36634"/>
    <cellStyle name="SAPBEXheaderText 2 2 3" xfId="36635"/>
    <cellStyle name="SAPBEXheaderText 2 3" xfId="36636"/>
    <cellStyle name="SAPBEXheaderText 2 4" xfId="36637"/>
    <cellStyle name="SAPBEXheaderText 2 5" xfId="36638"/>
    <cellStyle name="SAPBEXheaderText 2 6" xfId="36639"/>
    <cellStyle name="SAPBEXheaderText 3" xfId="36640"/>
    <cellStyle name="SAPBEXheaderText 4" xfId="36641"/>
    <cellStyle name="SAPBEXheaderText 4 2" xfId="36642"/>
    <cellStyle name="SAPBEXheaderText 4 3" xfId="36643"/>
    <cellStyle name="SAPBEXheaderText 5" xfId="36644"/>
    <cellStyle name="SAPBEXheaderText 6" xfId="36645"/>
    <cellStyle name="SAPBEXheaderText 7" xfId="36646"/>
    <cellStyle name="SAPBEXheaderText 8" xfId="36647"/>
    <cellStyle name="SAPBEXheaderText_2P and 5T" xfId="39098"/>
    <cellStyle name="SAPBEXHLevel0" xfId="39099"/>
    <cellStyle name="SAPBEXHLevel0 2" xfId="39100"/>
    <cellStyle name="SAPBEXHLevel0 2 2" xfId="39101"/>
    <cellStyle name="SAPBEXHLevel0 3" xfId="39102"/>
    <cellStyle name="SAPBEXHLevel0_2P and 5T" xfId="39103"/>
    <cellStyle name="SAPBEXHLevel0X" xfId="39104"/>
    <cellStyle name="SAPBEXHLevel0X 2" xfId="39105"/>
    <cellStyle name="SAPBEXHLevel0X 2 2" xfId="39106"/>
    <cellStyle name="SAPBEXHLevel0X 3" xfId="39107"/>
    <cellStyle name="SAPBEXHLevel0X_2P and 5T" xfId="39108"/>
    <cellStyle name="SAPBEXHLevel1" xfId="39109"/>
    <cellStyle name="SAPBEXHLevel1 2" xfId="39110"/>
    <cellStyle name="SAPBEXHLevel1 2 2" xfId="39111"/>
    <cellStyle name="SAPBEXHLevel1 3" xfId="39112"/>
    <cellStyle name="SAPBEXHLevel1_2P and 5T" xfId="39113"/>
    <cellStyle name="SAPBEXHLevel1X" xfId="39114"/>
    <cellStyle name="SAPBEXHLevel1X 2" xfId="39115"/>
    <cellStyle name="SAPBEXHLevel1X 2 2" xfId="39116"/>
    <cellStyle name="SAPBEXHLevel1X 3" xfId="39117"/>
    <cellStyle name="SAPBEXHLevel1X_2P and 5T" xfId="39118"/>
    <cellStyle name="SAPBEXHLevel2" xfId="39119"/>
    <cellStyle name="SAPBEXHLevel2 2" xfId="39120"/>
    <cellStyle name="SAPBEXHLevel2 2 2" xfId="39121"/>
    <cellStyle name="SAPBEXHLevel2 3" xfId="39122"/>
    <cellStyle name="SAPBEXHLevel2_2P and 5T" xfId="39123"/>
    <cellStyle name="SAPBEXHLevel2X" xfId="39124"/>
    <cellStyle name="SAPBEXHLevel2X 2" xfId="39125"/>
    <cellStyle name="SAPBEXHLevel2X 2 2" xfId="39126"/>
    <cellStyle name="SAPBEXHLevel2X 3" xfId="39127"/>
    <cellStyle name="SAPBEXHLevel2X_2P and 5T" xfId="39128"/>
    <cellStyle name="SAPBEXHLevel3" xfId="39129"/>
    <cellStyle name="SAPBEXHLevel3 2" xfId="39130"/>
    <cellStyle name="SAPBEXHLevel3 2 2" xfId="39131"/>
    <cellStyle name="SAPBEXHLevel3 3" xfId="39132"/>
    <cellStyle name="SAPBEXHLevel3_2P and 5T" xfId="39133"/>
    <cellStyle name="SAPBEXHLevel3X" xfId="39134"/>
    <cellStyle name="SAPBEXHLevel3X 2" xfId="39135"/>
    <cellStyle name="SAPBEXHLevel3X 2 2" xfId="39136"/>
    <cellStyle name="SAPBEXHLevel3X 3" xfId="39137"/>
    <cellStyle name="SAPBEXHLevel3X_2P and 5T" xfId="39138"/>
    <cellStyle name="SAPBEXresData" xfId="39139"/>
    <cellStyle name="SAPBEXresData 2" xfId="39140"/>
    <cellStyle name="SAPBEXresDataEmph" xfId="39141"/>
    <cellStyle name="SAPBEXresDataEmph 2" xfId="39142"/>
    <cellStyle name="SAPBEXresItem" xfId="39143"/>
    <cellStyle name="SAPBEXresItem 2" xfId="39144"/>
    <cellStyle name="SAPBEXresItemX" xfId="39145"/>
    <cellStyle name="SAPBEXresItemX 2" xfId="39146"/>
    <cellStyle name="SAPBEXstdData" xfId="36648"/>
    <cellStyle name="SAPBEXstdData 2" xfId="36649"/>
    <cellStyle name="SAPBEXstdData 2 2" xfId="36650"/>
    <cellStyle name="SAPBEXstdData 2 2 2" xfId="36651"/>
    <cellStyle name="SAPBEXstdData 2 2 3" xfId="36652"/>
    <cellStyle name="SAPBEXstdData 2 3" xfId="36653"/>
    <cellStyle name="SAPBEXstdData 2 4" xfId="36654"/>
    <cellStyle name="SAPBEXstdData 2 5" xfId="36655"/>
    <cellStyle name="SAPBEXstdData 2 6" xfId="36656"/>
    <cellStyle name="SAPBEXstdData 3" xfId="36657"/>
    <cellStyle name="SAPBEXstdData 4" xfId="36658"/>
    <cellStyle name="SAPBEXstdData 4 2" xfId="36659"/>
    <cellStyle name="SAPBEXstdData 4 3" xfId="36660"/>
    <cellStyle name="SAPBEXstdData 5" xfId="36661"/>
    <cellStyle name="SAPBEXstdData 6" xfId="36662"/>
    <cellStyle name="SAPBEXstdData 7" xfId="36663"/>
    <cellStyle name="SAPBEXstdData 8" xfId="36664"/>
    <cellStyle name="SAPBEXstdDataEmph" xfId="39147"/>
    <cellStyle name="SAPBEXstdDataEmph 2" xfId="39148"/>
    <cellStyle name="SAPBEXstdItem" xfId="36665"/>
    <cellStyle name="SAPBEXstdItem 2" xfId="36666"/>
    <cellStyle name="SAPBEXstdItem 2 2" xfId="36667"/>
    <cellStyle name="SAPBEXstdItem 2 2 2" xfId="36668"/>
    <cellStyle name="SAPBEXstdItem 2 2 2 2" xfId="36669"/>
    <cellStyle name="SAPBEXstdItem 2 2 2 3" xfId="36670"/>
    <cellStyle name="SAPBEXstdItem 2 2 3" xfId="36671"/>
    <cellStyle name="SAPBEXstdItem 2 2 4" xfId="36672"/>
    <cellStyle name="SAPBEXstdItem 2 2 5" xfId="36673"/>
    <cellStyle name="SAPBEXstdItem 2 2 6" xfId="36674"/>
    <cellStyle name="SAPBEXstdItem 3" xfId="36675"/>
    <cellStyle name="SAPBEXstdItem 3 2" xfId="36676"/>
    <cellStyle name="SAPBEXstdItem 3 2 2" xfId="36677"/>
    <cellStyle name="SAPBEXstdItem 3 2 3" xfId="36678"/>
    <cellStyle name="SAPBEXstdItem 3 3" xfId="36679"/>
    <cellStyle name="SAPBEXstdItem 3 4" xfId="36680"/>
    <cellStyle name="SAPBEXstdItem 3 5" xfId="36681"/>
    <cellStyle name="SAPBEXstdItem 3 6" xfId="36682"/>
    <cellStyle name="SAPBEXstdItem 4" xfId="36683"/>
    <cellStyle name="SAPBEXstdItem 5" xfId="36684"/>
    <cellStyle name="SAPBEXstdItem 5 2" xfId="36685"/>
    <cellStyle name="SAPBEXstdItem 5 3" xfId="36686"/>
    <cellStyle name="SAPBEXstdItem 6" xfId="36687"/>
    <cellStyle name="SAPBEXstdItem 7" xfId="36688"/>
    <cellStyle name="SAPBEXstdItem 8" xfId="36689"/>
    <cellStyle name="SAPBEXstdItem 9" xfId="36690"/>
    <cellStyle name="SAPBEXstdItem_2P and 5T" xfId="39149"/>
    <cellStyle name="SAPBEXstdItemX" xfId="36691"/>
    <cellStyle name="SAPBEXstdItemX 2" xfId="36692"/>
    <cellStyle name="SAPBEXstdItemX 2 2" xfId="36693"/>
    <cellStyle name="SAPBEXstdItemX 2 2 2" xfId="36694"/>
    <cellStyle name="SAPBEXstdItemX 2 2 2 2" xfId="36695"/>
    <cellStyle name="SAPBEXstdItemX 2 2 2 3" xfId="36696"/>
    <cellStyle name="SAPBEXstdItemX 2 2 3" xfId="36697"/>
    <cellStyle name="SAPBEXstdItemX 2 2 4" xfId="36698"/>
    <cellStyle name="SAPBEXstdItemX 2 2 5" xfId="36699"/>
    <cellStyle name="SAPBEXstdItemX 2 2 6" xfId="36700"/>
    <cellStyle name="SAPBEXstdItemX 3" xfId="36701"/>
    <cellStyle name="SAPBEXstdItemX 3 2" xfId="36702"/>
    <cellStyle name="SAPBEXstdItemX 3 2 2" xfId="36703"/>
    <cellStyle name="SAPBEXstdItemX 3 2 3" xfId="36704"/>
    <cellStyle name="SAPBEXstdItemX 3 3" xfId="36705"/>
    <cellStyle name="SAPBEXstdItemX 3 4" xfId="36706"/>
    <cellStyle name="SAPBEXstdItemX 3 5" xfId="36707"/>
    <cellStyle name="SAPBEXstdItemX 3 6" xfId="36708"/>
    <cellStyle name="SAPBEXstdItemX 4" xfId="36709"/>
    <cellStyle name="SAPBEXstdItemX 5" xfId="36710"/>
    <cellStyle name="SAPBEXstdItemX 5 2" xfId="36711"/>
    <cellStyle name="SAPBEXstdItemX 5 3" xfId="36712"/>
    <cellStyle name="SAPBEXstdItemX 6" xfId="36713"/>
    <cellStyle name="SAPBEXstdItemX 7" xfId="36714"/>
    <cellStyle name="SAPBEXstdItemX 8" xfId="36715"/>
    <cellStyle name="SAPBEXstdItemX 9" xfId="36716"/>
    <cellStyle name="SAPBEXstdItemX_2P and 5T" xfId="39150"/>
    <cellStyle name="SAPBEXtitle" xfId="36717"/>
    <cellStyle name="SAPBEXtitle 2" xfId="36718"/>
    <cellStyle name="SAPBEXtitle 3" xfId="36719"/>
    <cellStyle name="SAPBEXundefined" xfId="39151"/>
    <cellStyle name="SAPBEXundefined 2" xfId="39152"/>
    <cellStyle name="Seasonality" xfId="39153"/>
    <cellStyle name="Seasonality 2" xfId="39154"/>
    <cellStyle name="SectionHeader" xfId="36720"/>
    <cellStyle name="SectionHeader 2" xfId="36721"/>
    <cellStyle name="SectionHeader 3" xfId="36722"/>
    <cellStyle name="SectionHeader 4" xfId="36723"/>
    <cellStyle name="SectionHeader 5" xfId="36724"/>
    <cellStyle name="Sheet Title" xfId="39155"/>
    <cellStyle name="Source Line" xfId="39156"/>
    <cellStyle name="Standard_AC" xfId="39157"/>
    <cellStyle name="Stil 1" xfId="36725"/>
    <cellStyle name="Stil 1 2" xfId="36726"/>
    <cellStyle name="Stil 1 2 2" xfId="36727"/>
    <cellStyle name="Stil 1_RLC Data_10" xfId="36728"/>
    <cellStyle name="Style 1" xfId="84"/>
    <cellStyle name="Style 1 2" xfId="36729"/>
    <cellStyle name="Style 1 2 2" xfId="36730"/>
    <cellStyle name="Style 1 2 2 2" xfId="36731"/>
    <cellStyle name="Style 1 2 3" xfId="36732"/>
    <cellStyle name="Style 1 3" xfId="36733"/>
    <cellStyle name="Style 1 3 2" xfId="36734"/>
    <cellStyle name="Style 1 3 3" xfId="36735"/>
    <cellStyle name="Style 1 3 4" xfId="36736"/>
    <cellStyle name="Style 1 4" xfId="36737"/>
    <cellStyle name="Style 1 4 2" xfId="36738"/>
    <cellStyle name="Style 1 4 3" xfId="36739"/>
    <cellStyle name="Style 1 5" xfId="36740"/>
    <cellStyle name="Style 1 6" xfId="36741"/>
    <cellStyle name="Style 1 7" xfId="36742"/>
    <cellStyle name="Style 1 8" xfId="36743"/>
    <cellStyle name="Style 1_2P and 5T" xfId="39158"/>
    <cellStyle name="Style 2" xfId="39159"/>
    <cellStyle name="Style 27" xfId="39160"/>
    <cellStyle name="sub" xfId="39161"/>
    <cellStyle name="subhead" xfId="39162"/>
    <cellStyle name="T" xfId="39163"/>
    <cellStyle name="T 2" xfId="39164"/>
    <cellStyle name="T_Book1" xfId="39165"/>
    <cellStyle name="T_Book1 2" xfId="39166"/>
    <cellStyle name="T_NguyenHa" xfId="39167"/>
    <cellStyle name="T_NguyenHa 2" xfId="39168"/>
    <cellStyle name="T_Tonghophanghoa_BU2007" xfId="39169"/>
    <cellStyle name="T_Tonghophanghoa_BU2007 2" xfId="39170"/>
    <cellStyle name="Table Heading" xfId="39171"/>
    <cellStyle name="Table_Title" xfId="39172"/>
    <cellStyle name="Temp" xfId="39173"/>
    <cellStyle name="Temp 2" xfId="39174"/>
    <cellStyle name="Text Indent A" xfId="36744"/>
    <cellStyle name="Text Indent A 2" xfId="36745"/>
    <cellStyle name="Text Indent A 3" xfId="36746"/>
    <cellStyle name="Text Indent B" xfId="36747"/>
    <cellStyle name="Text Indent B 2" xfId="36748"/>
    <cellStyle name="Text Indent B 3" xfId="36749"/>
    <cellStyle name="Text Indent C" xfId="36750"/>
    <cellStyle name="Text Indent C 2" xfId="36751"/>
    <cellStyle name="Text Indent C 3" xfId="36752"/>
    <cellStyle name="th" xfId="39175"/>
    <cellStyle name="th 2" xfId="39176"/>
    <cellStyle name="Title 10" xfId="36753"/>
    <cellStyle name="Title 11" xfId="36754"/>
    <cellStyle name="Title 2" xfId="36755"/>
    <cellStyle name="Title 2 2" xfId="36756"/>
    <cellStyle name="Title 2 2 2" xfId="36757"/>
    <cellStyle name="Title 2 3" xfId="36758"/>
    <cellStyle name="Title 2 3 2" xfId="36759"/>
    <cellStyle name="Title 2 4" xfId="36760"/>
    <cellStyle name="Title 2 5" xfId="36761"/>
    <cellStyle name="Title 3" xfId="36762"/>
    <cellStyle name="Title 3 2" xfId="36763"/>
    <cellStyle name="Title 3 2 2" xfId="36764"/>
    <cellStyle name="Title 3 3" xfId="36765"/>
    <cellStyle name="Title 3 4" xfId="36766"/>
    <cellStyle name="Title 4" xfId="36767"/>
    <cellStyle name="Title 4 2" xfId="36768"/>
    <cellStyle name="Title 4 2 2" xfId="36769"/>
    <cellStyle name="Title 4 3" xfId="36770"/>
    <cellStyle name="Title 4 4" xfId="36771"/>
    <cellStyle name="Title 5" xfId="36772"/>
    <cellStyle name="Title 5 2" xfId="36773"/>
    <cellStyle name="Title 5 3" xfId="36774"/>
    <cellStyle name="Title 6" xfId="36775"/>
    <cellStyle name="Title 6 2" xfId="36776"/>
    <cellStyle name="Title 6 2 2" xfId="36777"/>
    <cellStyle name="Title 6 3" xfId="36778"/>
    <cellStyle name="Title 6 4" xfId="36779"/>
    <cellStyle name="Title 6 5" xfId="36780"/>
    <cellStyle name="Title 7" xfId="36781"/>
    <cellStyle name="Title 7 2" xfId="36782"/>
    <cellStyle name="Title 7 3" xfId="36783"/>
    <cellStyle name="Title 8" xfId="36784"/>
    <cellStyle name="Title 8 2" xfId="36785"/>
    <cellStyle name="Title 8 2 2" xfId="36786"/>
    <cellStyle name="Title 8 3" xfId="36787"/>
    <cellStyle name="Title 8 4" xfId="36788"/>
    <cellStyle name="Title 8 5" xfId="36789"/>
    <cellStyle name="Title 9" xfId="36790"/>
    <cellStyle name="Title 9 2" xfId="36791"/>
    <cellStyle name="Title Line" xfId="39177"/>
    <cellStyle name="Top Row" xfId="39178"/>
    <cellStyle name="Top Row 2" xfId="39179"/>
    <cellStyle name="Total 10" xfId="36792"/>
    <cellStyle name="Total 11" xfId="36793"/>
    <cellStyle name="Total 2" xfId="36794"/>
    <cellStyle name="Total 2 10" xfId="36795"/>
    <cellStyle name="Total 2 2" xfId="36796"/>
    <cellStyle name="Total 2 2 2" xfId="36797"/>
    <cellStyle name="Total 2 2 2 2" xfId="36798"/>
    <cellStyle name="Total 2 2 2 2 2" xfId="36799"/>
    <cellStyle name="Total 2 2 2 3" xfId="36800"/>
    <cellStyle name="Total 2 2 2 4" xfId="36801"/>
    <cellStyle name="Total 2 2 2 5" xfId="36802"/>
    <cellStyle name="Total 2 2 2 6" xfId="36803"/>
    <cellStyle name="Total 2 3" xfId="36804"/>
    <cellStyle name="Total 2 3 2" xfId="36805"/>
    <cellStyle name="Total 2 4" xfId="36806"/>
    <cellStyle name="Total 2 4 2" xfId="36807"/>
    <cellStyle name="Total 2 4 2 2" xfId="36808"/>
    <cellStyle name="Total 2 4 3" xfId="36809"/>
    <cellStyle name="Total 2 4 4" xfId="36810"/>
    <cellStyle name="Total 2 4 5" xfId="36811"/>
    <cellStyle name="Total 2 4 6" xfId="36812"/>
    <cellStyle name="Total 2 5" xfId="36813"/>
    <cellStyle name="Total 2 6" xfId="36814"/>
    <cellStyle name="Total 2 6 2" xfId="36815"/>
    <cellStyle name="Total 2 7" xfId="36816"/>
    <cellStyle name="Total 2 8" xfId="36817"/>
    <cellStyle name="Total 2 9" xfId="36818"/>
    <cellStyle name="Total 3" xfId="36819"/>
    <cellStyle name="Total 3 2" xfId="36820"/>
    <cellStyle name="Total 3 2 2" xfId="36821"/>
    <cellStyle name="Total 3 3" xfId="36822"/>
    <cellStyle name="Total 3 3 2" xfId="36823"/>
    <cellStyle name="Total 3 3 2 2" xfId="36824"/>
    <cellStyle name="Total 3 3 3" xfId="36825"/>
    <cellStyle name="Total 3 3 4" xfId="36826"/>
    <cellStyle name="Total 3 3 5" xfId="36827"/>
    <cellStyle name="Total 3 3 6" xfId="36828"/>
    <cellStyle name="Total 3 4" xfId="36829"/>
    <cellStyle name="Total 3 5" xfId="36830"/>
    <cellStyle name="Total 3 5 2" xfId="36831"/>
    <cellStyle name="Total 3 6" xfId="36832"/>
    <cellStyle name="Total 3 7" xfId="36833"/>
    <cellStyle name="Total 3 8" xfId="36834"/>
    <cellStyle name="Total 3 9" xfId="36835"/>
    <cellStyle name="Total 4" xfId="36836"/>
    <cellStyle name="Total 4 2" xfId="36837"/>
    <cellStyle name="Total 4 2 2" xfId="36838"/>
    <cellStyle name="Total 4 3" xfId="36839"/>
    <cellStyle name="Total 4 3 2" xfId="36840"/>
    <cellStyle name="Total 4 3 2 2" xfId="36841"/>
    <cellStyle name="Total 4 3 3" xfId="36842"/>
    <cellStyle name="Total 4 3 4" xfId="36843"/>
    <cellStyle name="Total 4 3 5" xfId="36844"/>
    <cellStyle name="Total 4 3 6" xfId="36845"/>
    <cellStyle name="Total 4 4" xfId="36846"/>
    <cellStyle name="Total 4 5" xfId="36847"/>
    <cellStyle name="Total 4 5 2" xfId="36848"/>
    <cellStyle name="Total 4 6" xfId="36849"/>
    <cellStyle name="Total 4 7" xfId="36850"/>
    <cellStyle name="Total 4 8" xfId="36851"/>
    <cellStyle name="Total 4 9" xfId="36852"/>
    <cellStyle name="Total 5" xfId="36853"/>
    <cellStyle name="Total 5 2" xfId="36854"/>
    <cellStyle name="Total 5 2 2" xfId="36855"/>
    <cellStyle name="Total 5 2 2 2" xfId="36856"/>
    <cellStyle name="Total 5 2 3" xfId="36857"/>
    <cellStyle name="Total 5 2 4" xfId="36858"/>
    <cellStyle name="Total 5 2 5" xfId="36859"/>
    <cellStyle name="Total 5 2 6" xfId="36860"/>
    <cellStyle name="Total 5 3" xfId="36861"/>
    <cellStyle name="Total 5 4" xfId="36862"/>
    <cellStyle name="Total 5 4 2" xfId="36863"/>
    <cellStyle name="Total 5 5" xfId="36864"/>
    <cellStyle name="Total 5 6" xfId="36865"/>
    <cellStyle name="Total 5 7" xfId="36866"/>
    <cellStyle name="Total 5 8" xfId="36867"/>
    <cellStyle name="Total 6" xfId="36868"/>
    <cellStyle name="Total 6 10" xfId="36869"/>
    <cellStyle name="Total 6 2" xfId="36870"/>
    <cellStyle name="Total 6 2 2" xfId="36871"/>
    <cellStyle name="Total 6 2 3" xfId="36872"/>
    <cellStyle name="Total 6 2 3 2" xfId="36873"/>
    <cellStyle name="Total 6 2 4" xfId="36874"/>
    <cellStyle name="Total 6 2 5" xfId="36875"/>
    <cellStyle name="Total 6 2 6" xfId="36876"/>
    <cellStyle name="Total 6 2 7" xfId="36877"/>
    <cellStyle name="Total 6 3" xfId="36878"/>
    <cellStyle name="Total 6 4" xfId="36879"/>
    <cellStyle name="Total 6 4 2" xfId="36880"/>
    <cellStyle name="Total 6 4 2 2" xfId="36881"/>
    <cellStyle name="Total 6 4 3" xfId="36882"/>
    <cellStyle name="Total 6 4 4" xfId="36883"/>
    <cellStyle name="Total 6 4 5" xfId="36884"/>
    <cellStyle name="Total 6 4 6" xfId="36885"/>
    <cellStyle name="Total 6 5" xfId="36886"/>
    <cellStyle name="Total 6 6" xfId="36887"/>
    <cellStyle name="Total 6 6 2" xfId="36888"/>
    <cellStyle name="Total 6 7" xfId="36889"/>
    <cellStyle name="Total 6 8" xfId="36890"/>
    <cellStyle name="Total 6 9" xfId="36891"/>
    <cellStyle name="Total 7" xfId="36892"/>
    <cellStyle name="Total 7 2" xfId="36893"/>
    <cellStyle name="Total 7 2 2" xfId="36894"/>
    <cellStyle name="Total 7 2 2 2" xfId="36895"/>
    <cellStyle name="Total 7 2 3" xfId="36896"/>
    <cellStyle name="Total 7 2 4" xfId="36897"/>
    <cellStyle name="Total 7 2 5" xfId="36898"/>
    <cellStyle name="Total 7 2 6" xfId="36899"/>
    <cellStyle name="Total 7 3" xfId="36900"/>
    <cellStyle name="Total 7 4" xfId="36901"/>
    <cellStyle name="Total 7 4 2" xfId="36902"/>
    <cellStyle name="Total 7 5" xfId="36903"/>
    <cellStyle name="Total 7 6" xfId="36904"/>
    <cellStyle name="Total 7 7" xfId="36905"/>
    <cellStyle name="Total 7 8" xfId="36906"/>
    <cellStyle name="Total 8" xfId="36907"/>
    <cellStyle name="Total 8 2" xfId="36908"/>
    <cellStyle name="Total 8 2 2" xfId="36909"/>
    <cellStyle name="Total 8 2 2 2" xfId="36910"/>
    <cellStyle name="Total 8 2 2 2 2" xfId="36911"/>
    <cellStyle name="Total 8 2 2 3" xfId="36912"/>
    <cellStyle name="Total 8 2 2 4" xfId="36913"/>
    <cellStyle name="Total 8 2 2 5" xfId="36914"/>
    <cellStyle name="Total 8 2 2 6" xfId="36915"/>
    <cellStyle name="Total 8 3" xfId="36916"/>
    <cellStyle name="Total 8 4" xfId="36917"/>
    <cellStyle name="Total 8 5" xfId="36918"/>
    <cellStyle name="Total 9" xfId="36919"/>
    <cellStyle name="Total 9 2" xfId="36920"/>
    <cellStyle name="Total 9 2 2" xfId="36921"/>
    <cellStyle name="Total 9 2 2 2" xfId="36922"/>
    <cellStyle name="Total 9 2 3" xfId="36923"/>
    <cellStyle name="Total 9 2 4" xfId="36924"/>
    <cellStyle name="Total 9 2 5" xfId="36925"/>
    <cellStyle name="Total 9 2 6" xfId="36926"/>
    <cellStyle name="Total Row" xfId="39180"/>
    <cellStyle name="Trend_title1" xfId="39181"/>
    <cellStyle name="Try1" xfId="39182"/>
    <cellStyle name="Undefiniert" xfId="39183"/>
    <cellStyle name="unprotected" xfId="39184"/>
    <cellStyle name="Update" xfId="39185"/>
    <cellStyle name="viet" xfId="39186"/>
    <cellStyle name="viet2" xfId="39187"/>
    <cellStyle name="viet2 2" xfId="39188"/>
    <cellStyle name="vnbo" xfId="39189"/>
    <cellStyle name="vnbo 2" xfId="39190"/>
    <cellStyle name="vnhead1" xfId="39191"/>
    <cellStyle name="vnhead1 2" xfId="39192"/>
    <cellStyle name="vnhead2" xfId="39193"/>
    <cellStyle name="vnhead2 2" xfId="39194"/>
    <cellStyle name="vnhead3" xfId="39195"/>
    <cellStyle name="vnhead3 2" xfId="39196"/>
    <cellStyle name="vnhead4" xfId="39197"/>
    <cellStyle name="vntxt1" xfId="39198"/>
    <cellStyle name="vntxt2" xfId="39199"/>
    <cellStyle name="W?rung [0]_laroux" xfId="36927"/>
    <cellStyle name="W?rung_laroux" xfId="36928"/>
    <cellStyle name="Währung [0]_laroux" xfId="39200"/>
    <cellStyle name="Währung_laroux" xfId="39201"/>
    <cellStyle name="Walutowy [0]_Invoices2001Slovakia" xfId="39202"/>
    <cellStyle name="Walutowy_Invoices2001Slovakia" xfId="39203"/>
    <cellStyle name="Warning Text 10" xfId="36929"/>
    <cellStyle name="Warning Text 11" xfId="36930"/>
    <cellStyle name="Warning Text 2" xfId="36931"/>
    <cellStyle name="Warning Text 2 2" xfId="36932"/>
    <cellStyle name="Warning Text 2 2 2" xfId="36933"/>
    <cellStyle name="Warning Text 2 3" xfId="36934"/>
    <cellStyle name="Warning Text 2 3 2" xfId="36935"/>
    <cellStyle name="Warning Text 2 4" xfId="36936"/>
    <cellStyle name="Warning Text 2 5" xfId="36937"/>
    <cellStyle name="Warning Text 3" xfId="36938"/>
    <cellStyle name="Warning Text 3 2" xfId="36939"/>
    <cellStyle name="Warning Text 3 2 2" xfId="36940"/>
    <cellStyle name="Warning Text 3 3" xfId="36941"/>
    <cellStyle name="Warning Text 3 4" xfId="36942"/>
    <cellStyle name="Warning Text 4" xfId="36943"/>
    <cellStyle name="Warning Text 4 2" xfId="36944"/>
    <cellStyle name="Warning Text 4 2 2" xfId="36945"/>
    <cellStyle name="Warning Text 4 3" xfId="36946"/>
    <cellStyle name="Warning Text 4 4" xfId="36947"/>
    <cellStyle name="Warning Text 5" xfId="36948"/>
    <cellStyle name="Warning Text 5 2" xfId="36949"/>
    <cellStyle name="Warning Text 5 3" xfId="36950"/>
    <cellStyle name="Warning Text 6" xfId="36951"/>
    <cellStyle name="Warning Text 6 2" xfId="36952"/>
    <cellStyle name="Warning Text 6 2 2" xfId="36953"/>
    <cellStyle name="Warning Text 6 3" xfId="36954"/>
    <cellStyle name="Warning Text 6 4" xfId="36955"/>
    <cellStyle name="Warning Text 6 5" xfId="36956"/>
    <cellStyle name="Warning Text 7" xfId="36957"/>
    <cellStyle name="Warning Text 7 2" xfId="36958"/>
    <cellStyle name="Warning Text 7 3" xfId="36959"/>
    <cellStyle name="Warning Text 8" xfId="36960"/>
    <cellStyle name="Warning Text 8 2" xfId="36961"/>
    <cellStyle name="Warning Text 8 2 2" xfId="36962"/>
    <cellStyle name="Warning Text 8 3" xfId="36963"/>
    <cellStyle name="Warning Text 8 4" xfId="36964"/>
    <cellStyle name="Warning Text 8 5" xfId="36965"/>
    <cellStyle name="Warning Text 9" xfId="36966"/>
    <cellStyle name="Warning Text 9 2" xfId="36967"/>
    <cellStyle name="xuan" xfId="39204"/>
    <cellStyle name=" [0.00]_ Att. 1- Cover" xfId="39205"/>
    <cellStyle name="_ Att. 1- Cover" xfId="39206"/>
    <cellStyle name="?_ Att. 1- Cover" xfId="39207"/>
    <cellStyle name="强调文字颜色 1" xfId="36968"/>
    <cellStyle name="强调文字颜色 1 2" xfId="36969"/>
    <cellStyle name="强调文字颜色 2" xfId="36970"/>
    <cellStyle name="强调文字颜色 2 2" xfId="36971"/>
    <cellStyle name="强调文字颜色 3" xfId="36972"/>
    <cellStyle name="强调文字颜色 3 2" xfId="36973"/>
    <cellStyle name="强调文字颜色 4" xfId="36974"/>
    <cellStyle name="强调文字颜色 4 2" xfId="36975"/>
    <cellStyle name="强调文字颜色 5" xfId="36976"/>
    <cellStyle name="强调文字颜色 5 2" xfId="36977"/>
    <cellStyle name="强调文字颜色 6" xfId="36978"/>
    <cellStyle name="强调文字颜色 6 2" xfId="36979"/>
    <cellStyle name="강조색1 2" xfId="86"/>
    <cellStyle name="강조색1 2 2" xfId="36980"/>
    <cellStyle name="강조색1 2 3" xfId="36981"/>
    <cellStyle name="강조색1 3" xfId="85"/>
    <cellStyle name="강조색1 3 2" xfId="36982"/>
    <cellStyle name="강조색1 3 3" xfId="36983"/>
    <cellStyle name="강조색1 4" xfId="36984"/>
    <cellStyle name="강조색1 5" xfId="36985"/>
    <cellStyle name="강조색1 6" xfId="36986"/>
    <cellStyle name="강조색2 2" xfId="88"/>
    <cellStyle name="강조색2 2 2" xfId="36987"/>
    <cellStyle name="강조색2 2 3" xfId="36988"/>
    <cellStyle name="강조색2 3" xfId="87"/>
    <cellStyle name="강조색2 3 2" xfId="36989"/>
    <cellStyle name="강조색2 3 3" xfId="36990"/>
    <cellStyle name="강조색2 4" xfId="36991"/>
    <cellStyle name="강조색2 5" xfId="36992"/>
    <cellStyle name="강조색2 6" xfId="36993"/>
    <cellStyle name="강조색3 2" xfId="90"/>
    <cellStyle name="강조색3 2 2" xfId="36994"/>
    <cellStyle name="강조색3 2 3" xfId="36995"/>
    <cellStyle name="강조색3 3" xfId="89"/>
    <cellStyle name="강조색3 3 2" xfId="36996"/>
    <cellStyle name="강조색3 3 3" xfId="36997"/>
    <cellStyle name="강조색3 4" xfId="36998"/>
    <cellStyle name="강조색3 5" xfId="36999"/>
    <cellStyle name="강조색3 6" xfId="37000"/>
    <cellStyle name="강조색4 2" xfId="92"/>
    <cellStyle name="강조색4 2 2" xfId="37001"/>
    <cellStyle name="강조색4 2 3" xfId="37002"/>
    <cellStyle name="강조색4 3" xfId="91"/>
    <cellStyle name="강조색4 3 2" xfId="37003"/>
    <cellStyle name="강조색4 3 3" xfId="37004"/>
    <cellStyle name="강조색4 4" xfId="37005"/>
    <cellStyle name="강조색4 5" xfId="37006"/>
    <cellStyle name="강조색4 6" xfId="37007"/>
    <cellStyle name="강조색5 2" xfId="94"/>
    <cellStyle name="강조색5 2 2" xfId="37008"/>
    <cellStyle name="강조색5 2 3" xfId="37009"/>
    <cellStyle name="강조색5 3" xfId="93"/>
    <cellStyle name="강조색5 3 2" xfId="37010"/>
    <cellStyle name="강조색5 3 3" xfId="37011"/>
    <cellStyle name="강조색5 4" xfId="37012"/>
    <cellStyle name="강조색5 5" xfId="37013"/>
    <cellStyle name="강조색5 6" xfId="37014"/>
    <cellStyle name="강조색6 2" xfId="96"/>
    <cellStyle name="강조색6 2 2" xfId="37015"/>
    <cellStyle name="강조색6 2 3" xfId="37016"/>
    <cellStyle name="강조색6 3" xfId="95"/>
    <cellStyle name="강조색6 3 2" xfId="37017"/>
    <cellStyle name="강조색6 3 3" xfId="37018"/>
    <cellStyle name="강조색6 4" xfId="37019"/>
    <cellStyle name="강조색6 5" xfId="37020"/>
    <cellStyle name="강조색6 6" xfId="37021"/>
    <cellStyle name="检查单元格" xfId="37022"/>
    <cellStyle name="检查单元格 2" xfId="37023"/>
    <cellStyle name="檢查儲存格" xfId="37024"/>
    <cellStyle name="檢查儲存格 2" xfId="37025"/>
    <cellStyle name="檢查儲存格 3" xfId="37026"/>
    <cellStyle name="檢查儲存格 4" xfId="37027"/>
    <cellStyle name="경고문 2" xfId="98"/>
    <cellStyle name="경고문 2 2" xfId="37028"/>
    <cellStyle name="경고문 2 3" xfId="37029"/>
    <cellStyle name="경고문 3" xfId="97"/>
    <cellStyle name="경고문 3 2" xfId="37030"/>
    <cellStyle name="경고문 3 3" xfId="37031"/>
    <cellStyle name="경고문 4" xfId="37032"/>
    <cellStyle name="경고문 5" xfId="37033"/>
    <cellStyle name="경고문 6" xfId="37034"/>
    <cellStyle name="警告文本" xfId="37035"/>
    <cellStyle name="警告文本 2" xfId="37036"/>
    <cellStyle name="警告文字" xfId="37037"/>
    <cellStyle name="警告文字 2" xfId="37038"/>
    <cellStyle name="警告文字 3" xfId="37039"/>
    <cellStyle name="警告文字 4" xfId="37040"/>
    <cellStyle name="计算" xfId="37041"/>
    <cellStyle name="계산 10" xfId="37042"/>
    <cellStyle name="计算 10" xfId="37043"/>
    <cellStyle name="계산 10 2" xfId="37044"/>
    <cellStyle name="계산 10 2 2" xfId="37045"/>
    <cellStyle name="계산 10 3" xfId="37046"/>
    <cellStyle name="계산 10 4" xfId="37047"/>
    <cellStyle name="계산 10 5" xfId="37048"/>
    <cellStyle name="계산 10 6" xfId="37049"/>
    <cellStyle name="계산 10 7" xfId="37050"/>
    <cellStyle name="계산 11" xfId="37051"/>
    <cellStyle name="计算 11" xfId="37052"/>
    <cellStyle name="계산 11 2" xfId="37053"/>
    <cellStyle name="계산 11 2 2" xfId="37054"/>
    <cellStyle name="계산 11 3" xfId="37055"/>
    <cellStyle name="계산 11 4" xfId="37056"/>
    <cellStyle name="계산 11 5" xfId="37057"/>
    <cellStyle name="계산 11 6" xfId="37058"/>
    <cellStyle name="계산 11 7" xfId="37059"/>
    <cellStyle name="계산 12" xfId="37060"/>
    <cellStyle name="计算 12" xfId="37061"/>
    <cellStyle name="계산 12 2" xfId="37062"/>
    <cellStyle name="계산 12 2 2" xfId="37063"/>
    <cellStyle name="계산 12 3" xfId="37064"/>
    <cellStyle name="계산 12 4" xfId="37065"/>
    <cellStyle name="계산 12 5" xfId="37066"/>
    <cellStyle name="계산 12 6" xfId="37067"/>
    <cellStyle name="계산 12 7" xfId="37068"/>
    <cellStyle name="계산 13" xfId="37069"/>
    <cellStyle name="计算 13" xfId="37070"/>
    <cellStyle name="계산 13 2" xfId="37071"/>
    <cellStyle name="계산 13 2 2" xfId="37072"/>
    <cellStyle name="계산 13 3" xfId="37073"/>
    <cellStyle name="계산 13 4" xfId="37074"/>
    <cellStyle name="계산 13 5" xfId="37075"/>
    <cellStyle name="계산 13 6" xfId="37076"/>
    <cellStyle name="계산 14" xfId="37077"/>
    <cellStyle name="계산 14 2" xfId="37078"/>
    <cellStyle name="계산 14 2 2" xfId="37079"/>
    <cellStyle name="계산 14 3" xfId="37080"/>
    <cellStyle name="계산 14 4" xfId="37081"/>
    <cellStyle name="계산 14 5" xfId="37082"/>
    <cellStyle name="계산 14 6" xfId="37083"/>
    <cellStyle name="계산 15" xfId="37084"/>
    <cellStyle name="계산 15 2" xfId="37085"/>
    <cellStyle name="계산 15 2 2" xfId="37086"/>
    <cellStyle name="계산 15 3" xfId="37087"/>
    <cellStyle name="계산 15 4" xfId="37088"/>
    <cellStyle name="계산 15 5" xfId="37089"/>
    <cellStyle name="계산 15 6" xfId="37090"/>
    <cellStyle name="계산 16" xfId="37091"/>
    <cellStyle name="계산 16 2" xfId="37092"/>
    <cellStyle name="계산 16 2 2" xfId="37093"/>
    <cellStyle name="계산 16 3" xfId="37094"/>
    <cellStyle name="계산 16 4" xfId="37095"/>
    <cellStyle name="계산 16 5" xfId="37096"/>
    <cellStyle name="계산 16 6" xfId="37097"/>
    <cellStyle name="계산 17" xfId="37098"/>
    <cellStyle name="계산 17 2" xfId="37099"/>
    <cellStyle name="계산 17 2 2" xfId="37100"/>
    <cellStyle name="계산 17 3" xfId="37101"/>
    <cellStyle name="계산 17 4" xfId="37102"/>
    <cellStyle name="계산 17 5" xfId="37103"/>
    <cellStyle name="계산 17 6" xfId="37104"/>
    <cellStyle name="계산 18" xfId="37105"/>
    <cellStyle name="계산 18 2" xfId="37106"/>
    <cellStyle name="계산 18 2 2" xfId="37107"/>
    <cellStyle name="계산 18 3" xfId="37108"/>
    <cellStyle name="계산 18 4" xfId="37109"/>
    <cellStyle name="계산 18 5" xfId="37110"/>
    <cellStyle name="계산 18 6" xfId="37111"/>
    <cellStyle name="계산 19" xfId="37112"/>
    <cellStyle name="계산 2" xfId="100"/>
    <cellStyle name="计算 2" xfId="37113"/>
    <cellStyle name="계산 2 10" xfId="37114"/>
    <cellStyle name="계산 2 11" xfId="37115"/>
    <cellStyle name="계산 2 12" xfId="37116"/>
    <cellStyle name="계산 2 13" xfId="37117"/>
    <cellStyle name="계산 2 14" xfId="37118"/>
    <cellStyle name="계산 2 2" xfId="37119"/>
    <cellStyle name="계산 2 2 2" xfId="37120"/>
    <cellStyle name="계산 2 2 2 2" xfId="37121"/>
    <cellStyle name="계산 2 2 3" xfId="37122"/>
    <cellStyle name="계산 2 2 4" xfId="37123"/>
    <cellStyle name="계산 2 2 5" xfId="37124"/>
    <cellStyle name="계산 2 2 6" xfId="37125"/>
    <cellStyle name="계산 2 3" xfId="37126"/>
    <cellStyle name="계산 2 4" xfId="37127"/>
    <cellStyle name="계산 2 4 2" xfId="37128"/>
    <cellStyle name="계산 2 5" xfId="37129"/>
    <cellStyle name="계산 2 5 2" xfId="37130"/>
    <cellStyle name="계산 2 6" xfId="37131"/>
    <cellStyle name="계산 2 7" xfId="37132"/>
    <cellStyle name="계산 2 8" xfId="37133"/>
    <cellStyle name="계산 2 9" xfId="37134"/>
    <cellStyle name="계산 20" xfId="37135"/>
    <cellStyle name="계산 21" xfId="37136"/>
    <cellStyle name="계산 22" xfId="37137"/>
    <cellStyle name="계산 22 2" xfId="37138"/>
    <cellStyle name="계산 23" xfId="37139"/>
    <cellStyle name="계산 23 2" xfId="37140"/>
    <cellStyle name="계산 24" xfId="37141"/>
    <cellStyle name="계산 25" xfId="37142"/>
    <cellStyle name="계산 26" xfId="37143"/>
    <cellStyle name="계산 27" xfId="37144"/>
    <cellStyle name="계산 28" xfId="37145"/>
    <cellStyle name="계산 29" xfId="37146"/>
    <cellStyle name="계산 3" xfId="99"/>
    <cellStyle name="计算 3" xfId="37147"/>
    <cellStyle name="계산 3 10" xfId="37148"/>
    <cellStyle name="계산 3 11" xfId="37149"/>
    <cellStyle name="계산 3 12" xfId="37150"/>
    <cellStyle name="계산 3 13" xfId="37151"/>
    <cellStyle name="계산 3 14" xfId="37152"/>
    <cellStyle name="계산 3 2" xfId="37153"/>
    <cellStyle name="计算 3 2" xfId="37154"/>
    <cellStyle name="계산 3 2 10" xfId="37155"/>
    <cellStyle name="계산 3 2 2" xfId="37156"/>
    <cellStyle name="계산 3 2 2 2" xfId="37157"/>
    <cellStyle name="계산 3 2 3" xfId="37158"/>
    <cellStyle name="계산 3 2 4" xfId="37159"/>
    <cellStyle name="계산 3 2 5" xfId="37160"/>
    <cellStyle name="계산 3 2 6" xfId="37161"/>
    <cellStyle name="계산 3 2 7" xfId="37162"/>
    <cellStyle name="계산 3 2 8" xfId="37163"/>
    <cellStyle name="계산 3 2 9" xfId="37164"/>
    <cellStyle name="계산 3 3" xfId="37165"/>
    <cellStyle name="计算 3 3" xfId="37166"/>
    <cellStyle name="계산 3 4" xfId="37167"/>
    <cellStyle name="计算 3 4" xfId="37168"/>
    <cellStyle name="계산 3 4 2" xfId="37169"/>
    <cellStyle name="계산 3 5" xfId="37170"/>
    <cellStyle name="계산 3 5 2" xfId="37171"/>
    <cellStyle name="계산 3 6" xfId="37172"/>
    <cellStyle name="계산 3 7" xfId="37173"/>
    <cellStyle name="계산 3 8" xfId="37174"/>
    <cellStyle name="계산 3 9" xfId="37175"/>
    <cellStyle name="계산 30" xfId="37176"/>
    <cellStyle name="계산 31" xfId="37177"/>
    <cellStyle name="계산 32" xfId="37178"/>
    <cellStyle name="계산 4" xfId="37179"/>
    <cellStyle name="计算 4" xfId="37180"/>
    <cellStyle name="계산 4 10" xfId="37181"/>
    <cellStyle name="계산 4 2" xfId="37182"/>
    <cellStyle name="计算 4 2" xfId="37183"/>
    <cellStyle name="계산 4 2 2" xfId="37184"/>
    <cellStyle name="계산 4 2 3" xfId="37185"/>
    <cellStyle name="계산 4 3" xfId="37186"/>
    <cellStyle name="计算 4 3" xfId="37187"/>
    <cellStyle name="계산 4 4" xfId="37188"/>
    <cellStyle name="계산 4 5" xfId="37189"/>
    <cellStyle name="계산 4 6" xfId="37190"/>
    <cellStyle name="계산 4 7" xfId="37191"/>
    <cellStyle name="계산 4 8" xfId="37192"/>
    <cellStyle name="계산 4 9" xfId="37193"/>
    <cellStyle name="계산 5" xfId="37194"/>
    <cellStyle name="计算 5" xfId="37195"/>
    <cellStyle name="계산 5 10" xfId="37196"/>
    <cellStyle name="계산 5 2" xfId="37197"/>
    <cellStyle name="계산 5 2 2" xfId="37198"/>
    <cellStyle name="계산 5 3" xfId="37199"/>
    <cellStyle name="계산 5 4" xfId="37200"/>
    <cellStyle name="계산 5 5" xfId="37201"/>
    <cellStyle name="계산 5 6" xfId="37202"/>
    <cellStyle name="계산 5 7" xfId="37203"/>
    <cellStyle name="계산 5 8" xfId="37204"/>
    <cellStyle name="계산 5 9" xfId="37205"/>
    <cellStyle name="계산 6" xfId="37206"/>
    <cellStyle name="计算 6" xfId="37207"/>
    <cellStyle name="계산 6 2" xfId="37208"/>
    <cellStyle name="계산 6 2 2" xfId="37209"/>
    <cellStyle name="계산 6 3" xfId="37210"/>
    <cellStyle name="계산 6 4" xfId="37211"/>
    <cellStyle name="계산 6 5" xfId="37212"/>
    <cellStyle name="계산 6 6" xfId="37213"/>
    <cellStyle name="계산 6 7" xfId="37214"/>
    <cellStyle name="계산 6 8" xfId="37215"/>
    <cellStyle name="계산 6 9" xfId="37216"/>
    <cellStyle name="계산 7" xfId="37217"/>
    <cellStyle name="计算 7" xfId="37218"/>
    <cellStyle name="계산 7 2" xfId="37219"/>
    <cellStyle name="계산 7 2 2" xfId="37220"/>
    <cellStyle name="계산 7 3" xfId="37221"/>
    <cellStyle name="계산 7 4" xfId="37222"/>
    <cellStyle name="계산 7 5" xfId="37223"/>
    <cellStyle name="계산 7 6" xfId="37224"/>
    <cellStyle name="계산 7 7" xfId="37225"/>
    <cellStyle name="계산 7 8" xfId="37226"/>
    <cellStyle name="계산 8" xfId="37227"/>
    <cellStyle name="计算 8" xfId="37228"/>
    <cellStyle name="계산 8 2" xfId="37229"/>
    <cellStyle name="계산 8 2 2" xfId="37230"/>
    <cellStyle name="계산 8 3" xfId="37231"/>
    <cellStyle name="계산 8 4" xfId="37232"/>
    <cellStyle name="계산 8 5" xfId="37233"/>
    <cellStyle name="계산 8 6" xfId="37234"/>
    <cellStyle name="계산 8 7" xfId="37235"/>
    <cellStyle name="계산 9" xfId="37236"/>
    <cellStyle name="计算 9" xfId="37237"/>
    <cellStyle name="계산 9 2" xfId="37238"/>
    <cellStyle name="계산 9 2 2" xfId="37239"/>
    <cellStyle name="계산 9 3" xfId="37240"/>
    <cellStyle name="계산 9 4" xfId="37241"/>
    <cellStyle name="계산 9 5" xfId="37242"/>
    <cellStyle name="계산 9 6" xfId="37243"/>
    <cellStyle name="계산 9 7" xfId="37244"/>
    <cellStyle name="計算方式" xfId="37245"/>
    <cellStyle name="計算方式 2" xfId="37246"/>
    <cellStyle name="計算方式 3" xfId="37247"/>
    <cellStyle name="計算方式 3 2" xfId="37248"/>
    <cellStyle name="計算方式 3 2 2" xfId="37249"/>
    <cellStyle name="計算方式 3 3" xfId="37250"/>
    <cellStyle name="計算方式 3 4" xfId="37251"/>
    <cellStyle name="計算方式 3 5" xfId="37252"/>
    <cellStyle name="計算方式 3 6" xfId="37253"/>
    <cellStyle name="計算方式 4" xfId="37254"/>
    <cellStyle name="計算方式 5" xfId="37255"/>
    <cellStyle name="計算方式 5 2" xfId="37256"/>
    <cellStyle name="計算方式 6" xfId="37257"/>
    <cellStyle name="計算方式 7" xfId="37258"/>
    <cellStyle name="計算方式 8" xfId="37259"/>
    <cellStyle name="計算方式 9" xfId="37260"/>
    <cellStyle name="适中" xfId="37261"/>
    <cellStyle name="适中 2" xfId="37262"/>
    <cellStyle name="壞" xfId="37263"/>
    <cellStyle name="壞 2" xfId="37264"/>
    <cellStyle name="壞 3" xfId="37265"/>
    <cellStyle name="壞 4" xfId="37266"/>
    <cellStyle name="壞_PSG) FY11 Jan. supply issue" xfId="37267"/>
    <cellStyle name="壞_PSG) FY11 Jan. supply issue 2" xfId="37268"/>
    <cellStyle name="나쁨 2" xfId="102"/>
    <cellStyle name="나쁨 2 2" xfId="37269"/>
    <cellStyle name="나쁨 2 3" xfId="37270"/>
    <cellStyle name="나쁨 3" xfId="101"/>
    <cellStyle name="나쁨 3 2" xfId="37271"/>
    <cellStyle name="나쁨 3 3" xfId="37272"/>
    <cellStyle name="나쁨 4" xfId="37273"/>
    <cellStyle name="나쁨 5" xfId="37274"/>
    <cellStyle name="나쁨 6" xfId="37275"/>
    <cellStyle name="똿뗦먛귟 [0.00]_PRODUCT DETAIL Q1" xfId="39208"/>
    <cellStyle name="똿뗦먛귟_PRODUCT DETAIL Q1" xfId="39209"/>
    <cellStyle name="連結的儲存格" xfId="37276"/>
    <cellStyle name="連結的儲存格 2" xfId="37277"/>
    <cellStyle name="連結的儲存格 3" xfId="37278"/>
    <cellStyle name="連結的儲存格 4" xfId="37279"/>
    <cellStyle name="链接单元格" xfId="37280"/>
    <cellStyle name="链接单元格 2" xfId="37281"/>
    <cellStyle name="메모 10" xfId="37282"/>
    <cellStyle name="메모 11" xfId="37283"/>
    <cellStyle name="메모 2" xfId="104"/>
    <cellStyle name="메모 2 2" xfId="37284"/>
    <cellStyle name="메모 2 2 2" xfId="37285"/>
    <cellStyle name="메모 2 2 2 2" xfId="37286"/>
    <cellStyle name="메모 2 2 3" xfId="37287"/>
    <cellStyle name="메모 2 2 4" xfId="37288"/>
    <cellStyle name="메모 2 2 5" xfId="37289"/>
    <cellStyle name="메모 2 2 6" xfId="37290"/>
    <cellStyle name="메모 2 3" xfId="37291"/>
    <cellStyle name="메모 2 4" xfId="37292"/>
    <cellStyle name="메모 2 4 2" xfId="37293"/>
    <cellStyle name="메모 2 5" xfId="37294"/>
    <cellStyle name="메모 2 6" xfId="37295"/>
    <cellStyle name="메모 2 7" xfId="37296"/>
    <cellStyle name="메모 2 8" xfId="37297"/>
    <cellStyle name="메모 3" xfId="103"/>
    <cellStyle name="메모 3 2" xfId="37298"/>
    <cellStyle name="메모 3 2 2" xfId="37299"/>
    <cellStyle name="메모 3 2 2 2" xfId="37300"/>
    <cellStyle name="메모 3 2 3" xfId="37301"/>
    <cellStyle name="메모 3 2 4" xfId="37302"/>
    <cellStyle name="메모 3 2 5" xfId="37303"/>
    <cellStyle name="메모 3 2 6" xfId="37304"/>
    <cellStyle name="메모 3 3" xfId="37305"/>
    <cellStyle name="메모 3 4" xfId="37306"/>
    <cellStyle name="메모 3 4 2" xfId="37307"/>
    <cellStyle name="메모 3 5" xfId="37308"/>
    <cellStyle name="메모 3 6" xfId="37309"/>
    <cellStyle name="메모 3 7" xfId="37310"/>
    <cellStyle name="메모 3 8" xfId="37311"/>
    <cellStyle name="메모 4" xfId="37312"/>
    <cellStyle name="메모 4 2" xfId="37313"/>
    <cellStyle name="메모 4 2 2" xfId="37314"/>
    <cellStyle name="메모 4 3" xfId="37315"/>
    <cellStyle name="메모 4 4" xfId="37316"/>
    <cellStyle name="메모 4 5" xfId="37317"/>
    <cellStyle name="메모 4 6" xfId="37318"/>
    <cellStyle name="메모 5" xfId="37319"/>
    <cellStyle name="메모 5 2" xfId="37320"/>
    <cellStyle name="메모 5 2 2" xfId="37321"/>
    <cellStyle name="메모 5 3" xfId="37322"/>
    <cellStyle name="메모 5 4" xfId="37323"/>
    <cellStyle name="메모 5 5" xfId="37324"/>
    <cellStyle name="메모 5 6" xfId="37325"/>
    <cellStyle name="메모 6" xfId="37326"/>
    <cellStyle name="메모 7" xfId="37327"/>
    <cellStyle name="메모 7 2" xfId="37328"/>
    <cellStyle name="메모 8" xfId="37329"/>
    <cellStyle name="메모 9" xfId="37330"/>
    <cellStyle name="믅됞 [0.00]_PRODUCT DETAIL Q1" xfId="39210"/>
    <cellStyle name="믅됞_PRODUCT DETAIL Q1" xfId="39211"/>
    <cellStyle name="백분율" xfId="39226" builtinId="5"/>
    <cellStyle name="백분율 2" xfId="106"/>
    <cellStyle name="백분율 2 10" xfId="37331"/>
    <cellStyle name="백분율 2 11" xfId="37332"/>
    <cellStyle name="백분율 2 12" xfId="37333"/>
    <cellStyle name="백분율 2 2" xfId="107"/>
    <cellStyle name="백분율 2 2 10" xfId="37334"/>
    <cellStyle name="백분율 2 2 2" xfId="37335"/>
    <cellStyle name="백분율 2 2 2 2" xfId="37336"/>
    <cellStyle name="백분율 2 2 2 2 2" xfId="37337"/>
    <cellStyle name="백분율 2 2 2 3" xfId="37338"/>
    <cellStyle name="백분율 2 2 2 4" xfId="37339"/>
    <cellStyle name="백분율 2 2 3" xfId="37340"/>
    <cellStyle name="백분율 2 2 3 2" xfId="37341"/>
    <cellStyle name="백분율 2 2 3 2 2" xfId="37342"/>
    <cellStyle name="백분율 2 2 3 3" xfId="37343"/>
    <cellStyle name="백분율 2 2 3 4" xfId="37344"/>
    <cellStyle name="백분율 2 2 4" xfId="37345"/>
    <cellStyle name="백분율 2 2 4 2" xfId="37346"/>
    <cellStyle name="백분율 2 2 4 2 2" xfId="37347"/>
    <cellStyle name="백분율 2 2 4 3" xfId="37348"/>
    <cellStyle name="백분율 2 2 4 4" xfId="37349"/>
    <cellStyle name="백분율 2 2 5" xfId="37350"/>
    <cellStyle name="백분율 2 2 5 2" xfId="37351"/>
    <cellStyle name="백분율 2 2 5 2 2" xfId="37352"/>
    <cellStyle name="백분율 2 2 5 3" xfId="37353"/>
    <cellStyle name="백분율 2 2 5 4" xfId="37354"/>
    <cellStyle name="백분율 2 2 6" xfId="37355"/>
    <cellStyle name="백분율 2 2 6 2" xfId="37356"/>
    <cellStyle name="백분율 2 2 6 2 2" xfId="37357"/>
    <cellStyle name="백분율 2 2 6 3" xfId="37358"/>
    <cellStyle name="백분율 2 2 6 4" xfId="37359"/>
    <cellStyle name="백분율 2 2 7" xfId="37360"/>
    <cellStyle name="백분율 2 2 7 2" xfId="37361"/>
    <cellStyle name="백분율 2 2 7 2 2" xfId="37362"/>
    <cellStyle name="백분율 2 2 7 3" xfId="37363"/>
    <cellStyle name="백분율 2 2 7 4" xfId="37364"/>
    <cellStyle name="백분율 2 2 8" xfId="37365"/>
    <cellStyle name="백분율 2 2 8 2" xfId="37366"/>
    <cellStyle name="백분율 2 2 9" xfId="37367"/>
    <cellStyle name="백분율 2 3" xfId="37368"/>
    <cellStyle name="백분율 2 3 2" xfId="37369"/>
    <cellStyle name="백분율 2 3 2 2" xfId="37370"/>
    <cellStyle name="백분율 2 3 3" xfId="37371"/>
    <cellStyle name="백분율 2 3 4" xfId="37372"/>
    <cellStyle name="백분율 2 4" xfId="37373"/>
    <cellStyle name="백분율 2 4 2" xfId="37374"/>
    <cellStyle name="백분율 2 4 2 2" xfId="37375"/>
    <cellStyle name="백분율 2 4 3" xfId="37376"/>
    <cellStyle name="백분율 2 4 4" xfId="37377"/>
    <cellStyle name="백분율 2 5" xfId="37378"/>
    <cellStyle name="백분율 2 5 2" xfId="37379"/>
    <cellStyle name="백분율 2 5 2 2" xfId="37380"/>
    <cellStyle name="백분율 2 5 3" xfId="37381"/>
    <cellStyle name="백분율 2 5 4" xfId="37382"/>
    <cellStyle name="백분율 2 6" xfId="37383"/>
    <cellStyle name="백분율 2 6 2" xfId="37384"/>
    <cellStyle name="백분율 2 6 2 2" xfId="37385"/>
    <cellStyle name="백분율 2 6 3" xfId="37386"/>
    <cellStyle name="백분율 2 6 4" xfId="37387"/>
    <cellStyle name="백분율 2 7" xfId="37388"/>
    <cellStyle name="백분율 2 7 2" xfId="37389"/>
    <cellStyle name="백분율 2 7 2 2" xfId="37390"/>
    <cellStyle name="백분율 2 7 3" xfId="37391"/>
    <cellStyle name="백분율 2 7 4" xfId="37392"/>
    <cellStyle name="백분율 2 8" xfId="37393"/>
    <cellStyle name="백분율 2 8 2" xfId="37394"/>
    <cellStyle name="백분율 2 8 2 2" xfId="37395"/>
    <cellStyle name="백분율 2 8 3" xfId="37396"/>
    <cellStyle name="백분율 2 8 4" xfId="37397"/>
    <cellStyle name="백분율 2 9" xfId="37398"/>
    <cellStyle name="백분율 2 9 2" xfId="37399"/>
    <cellStyle name="백분율 2 9 2 2" xfId="37400"/>
    <cellStyle name="백분율 2 9 3" xfId="37401"/>
    <cellStyle name="백분율 2 9 4" xfId="37402"/>
    <cellStyle name="백분율 3" xfId="108"/>
    <cellStyle name="백분율 3 10" xfId="37403"/>
    <cellStyle name="백분율 3 11" xfId="37404"/>
    <cellStyle name="백분율 3 2" xfId="109"/>
    <cellStyle name="백분율 3 2 10" xfId="37405"/>
    <cellStyle name="백분율 3 2 2" xfId="37406"/>
    <cellStyle name="백분율 3 2 2 2" xfId="37407"/>
    <cellStyle name="백분율 3 2 2 2 2" xfId="37408"/>
    <cellStyle name="백분율 3 2 2 3" xfId="37409"/>
    <cellStyle name="백분율 3 2 2 4" xfId="37410"/>
    <cellStyle name="백분율 3 2 3" xfId="37411"/>
    <cellStyle name="백분율 3 2 3 2" xfId="37412"/>
    <cellStyle name="백분율 3 2 3 2 2" xfId="37413"/>
    <cellStyle name="백분율 3 2 3 3" xfId="37414"/>
    <cellStyle name="백분율 3 2 3 4" xfId="37415"/>
    <cellStyle name="백분율 3 2 4" xfId="37416"/>
    <cellStyle name="백분율 3 2 4 2" xfId="37417"/>
    <cellStyle name="백분율 3 2 4 2 2" xfId="37418"/>
    <cellStyle name="백분율 3 2 4 3" xfId="37419"/>
    <cellStyle name="백분율 3 2 4 4" xfId="37420"/>
    <cellStyle name="백분율 3 2 5" xfId="37421"/>
    <cellStyle name="백분율 3 2 5 2" xfId="37422"/>
    <cellStyle name="백분율 3 2 5 2 2" xfId="37423"/>
    <cellStyle name="백분율 3 2 5 3" xfId="37424"/>
    <cellStyle name="백분율 3 2 5 4" xfId="37425"/>
    <cellStyle name="백분율 3 2 6" xfId="37426"/>
    <cellStyle name="백분율 3 2 6 2" xfId="37427"/>
    <cellStyle name="백분율 3 2 6 2 2" xfId="37428"/>
    <cellStyle name="백분율 3 2 6 3" xfId="37429"/>
    <cellStyle name="백분율 3 2 6 4" xfId="37430"/>
    <cellStyle name="백분율 3 2 7" xfId="37431"/>
    <cellStyle name="백분율 3 2 7 2" xfId="37432"/>
    <cellStyle name="백분율 3 2 7 2 2" xfId="37433"/>
    <cellStyle name="백분율 3 2 7 3" xfId="37434"/>
    <cellStyle name="백분율 3 2 7 4" xfId="37435"/>
    <cellStyle name="백분율 3 2 8" xfId="37436"/>
    <cellStyle name="백분율 3 2 8 2" xfId="37437"/>
    <cellStyle name="백분율 3 2 9" xfId="37438"/>
    <cellStyle name="백분율 3 3" xfId="37439"/>
    <cellStyle name="백분율 3 3 2" xfId="37440"/>
    <cellStyle name="백분율 3 3 2 2" xfId="37441"/>
    <cellStyle name="백분율 3 3 3" xfId="37442"/>
    <cellStyle name="백분율 3 3 4" xfId="37443"/>
    <cellStyle name="백분율 3 4" xfId="37444"/>
    <cellStyle name="백분율 3 4 2" xfId="37445"/>
    <cellStyle name="백분율 3 4 2 2" xfId="37446"/>
    <cellStyle name="백분율 3 4 3" xfId="37447"/>
    <cellStyle name="백분율 3 4 4" xfId="37448"/>
    <cellStyle name="백분율 3 5" xfId="37449"/>
    <cellStyle name="백분율 3 5 2" xfId="37450"/>
    <cellStyle name="백분율 3 5 2 2" xfId="37451"/>
    <cellStyle name="백분율 3 5 3" xfId="37452"/>
    <cellStyle name="백분율 3 5 4" xfId="37453"/>
    <cellStyle name="백분율 3 6" xfId="37454"/>
    <cellStyle name="백분율 3 6 2" xfId="37455"/>
    <cellStyle name="백분율 3 6 2 2" xfId="37456"/>
    <cellStyle name="백분율 3 6 3" xfId="37457"/>
    <cellStyle name="백분율 3 6 4" xfId="37458"/>
    <cellStyle name="백분율 3 7" xfId="37459"/>
    <cellStyle name="백분율 3 7 2" xfId="37460"/>
    <cellStyle name="백분율 3 7 2 2" xfId="37461"/>
    <cellStyle name="백분율 3 7 3" xfId="37462"/>
    <cellStyle name="백분율 3 7 4" xfId="37463"/>
    <cellStyle name="백분율 3 8" xfId="37464"/>
    <cellStyle name="백분율 3 8 2" xfId="37465"/>
    <cellStyle name="백분율 3 8 2 2" xfId="37466"/>
    <cellStyle name="백분율 3 8 3" xfId="37467"/>
    <cellStyle name="백분율 3 8 4" xfId="37468"/>
    <cellStyle name="백분율 3 9" xfId="37469"/>
    <cellStyle name="백분율 3 9 2" xfId="37470"/>
    <cellStyle name="백분율 3 9 2 2" xfId="37471"/>
    <cellStyle name="백분율 3 9 2 2 2" xfId="37472"/>
    <cellStyle name="백분율 3 9 2 2 3" xfId="37473"/>
    <cellStyle name="백분율 3 9 2 3" xfId="37474"/>
    <cellStyle name="백분율 3 9 2 4" xfId="37475"/>
    <cellStyle name="백분율 3 9 3" xfId="37476"/>
    <cellStyle name="백분율 3 9 3 2" xfId="37477"/>
    <cellStyle name="백분율 3 9 4" xfId="37478"/>
    <cellStyle name="백분율 3 9 5" xfId="37479"/>
    <cellStyle name="백분율 4" xfId="110"/>
    <cellStyle name="백분율 4 2" xfId="111"/>
    <cellStyle name="백분율 4 3" xfId="37480"/>
    <cellStyle name="백분율 5" xfId="112"/>
    <cellStyle name="백분율 5 10" xfId="113"/>
    <cellStyle name="백분율 5 12" xfId="114"/>
    <cellStyle name="백분율 5 12 22" xfId="115"/>
    <cellStyle name="백분율 5 2" xfId="116"/>
    <cellStyle name="백분율 5 2 10" xfId="117"/>
    <cellStyle name="백분율 5 20" xfId="118"/>
    <cellStyle name="백분율 5 3 19" xfId="119"/>
    <cellStyle name="백분율 5 3 19 10" xfId="120"/>
    <cellStyle name="백분율 5 3 19 3" xfId="121"/>
    <cellStyle name="백분율 5 30" xfId="122"/>
    <cellStyle name="백분율 5 30 17" xfId="123"/>
    <cellStyle name="백분율 6" xfId="105"/>
    <cellStyle name="輔色1" xfId="37481"/>
    <cellStyle name="輔色1 2" xfId="37482"/>
    <cellStyle name="輔色1 3" xfId="37483"/>
    <cellStyle name="輔色1 4" xfId="37484"/>
    <cellStyle name="輔色2" xfId="37485"/>
    <cellStyle name="輔色2 2" xfId="37486"/>
    <cellStyle name="輔色2 3" xfId="37487"/>
    <cellStyle name="輔色2 4" xfId="37488"/>
    <cellStyle name="輔色3" xfId="37489"/>
    <cellStyle name="輔色3 2" xfId="37490"/>
    <cellStyle name="輔色3 3" xfId="37491"/>
    <cellStyle name="輔色3 4" xfId="37492"/>
    <cellStyle name="輔色4" xfId="37493"/>
    <cellStyle name="輔色4 2" xfId="37494"/>
    <cellStyle name="輔色4 3" xfId="37495"/>
    <cellStyle name="輔色4 4" xfId="37496"/>
    <cellStyle name="輔色5" xfId="37497"/>
    <cellStyle name="輔色5 2" xfId="37498"/>
    <cellStyle name="輔色5 3" xfId="37499"/>
    <cellStyle name="輔色5 4" xfId="37500"/>
    <cellStyle name="輔色6" xfId="37501"/>
    <cellStyle name="輔色6 2" xfId="37502"/>
    <cellStyle name="輔色6 3" xfId="37503"/>
    <cellStyle name="輔色6 4" xfId="37504"/>
    <cellStyle name="보통 2" xfId="125"/>
    <cellStyle name="보통 2 2" xfId="37505"/>
    <cellStyle name="보통 2 3" xfId="37506"/>
    <cellStyle name="보통 3" xfId="124"/>
    <cellStyle name="보통 3 2" xfId="37507"/>
    <cellStyle name="보통 3 3" xfId="37508"/>
    <cellStyle name="보통 4" xfId="37509"/>
    <cellStyle name="보통 5" xfId="37510"/>
    <cellStyle name="보통 6" xfId="37511"/>
    <cellStyle name="뷭?_BOOKSHIP" xfId="39212"/>
    <cellStyle name="備註" xfId="37512"/>
    <cellStyle name="備註 2" xfId="37513"/>
    <cellStyle name="備註 3" xfId="37514"/>
    <cellStyle name="備註 3 2" xfId="37515"/>
    <cellStyle name="備註 3 2 2" xfId="37516"/>
    <cellStyle name="備註 3 3" xfId="37517"/>
    <cellStyle name="備註 3 4" xfId="37518"/>
    <cellStyle name="備註 3 5" xfId="37519"/>
    <cellStyle name="備註 3 6" xfId="37520"/>
    <cellStyle name="備註 4" xfId="37521"/>
    <cellStyle name="備註 5" xfId="37522"/>
    <cellStyle name="備註 5 2" xfId="37523"/>
    <cellStyle name="備註 6" xfId="37524"/>
    <cellStyle name="備註 7" xfId="37525"/>
    <cellStyle name="備註 8" xfId="37526"/>
    <cellStyle name="備註 9" xfId="37527"/>
    <cellStyle name="常规_ACC Fcst_1" xfId="37528"/>
    <cellStyle name="설명 텍스트 2" xfId="127"/>
    <cellStyle name="설명 텍스트 2 2" xfId="37529"/>
    <cellStyle name="설명 텍스트 2 3" xfId="37530"/>
    <cellStyle name="설명 텍스트 3" xfId="126"/>
    <cellStyle name="설명 텍스트 3 2" xfId="37531"/>
    <cellStyle name="설명 텍스트 3 3" xfId="37532"/>
    <cellStyle name="설명 텍스트 4" xfId="37533"/>
    <cellStyle name="설명 텍스트 5" xfId="37534"/>
    <cellStyle name="說明文字" xfId="37535"/>
    <cellStyle name="說明文字 2" xfId="37536"/>
    <cellStyle name="說明文字 3" xfId="37537"/>
    <cellStyle name="說明文字 4" xfId="37538"/>
    <cellStyle name="셀 확인 2" xfId="129"/>
    <cellStyle name="셀 확인 2 2" xfId="37539"/>
    <cellStyle name="셀 확인 2 3" xfId="37540"/>
    <cellStyle name="셀 확인 3" xfId="128"/>
    <cellStyle name="셀 확인 3 2" xfId="37541"/>
    <cellStyle name="셀 확인 3 3" xfId="37542"/>
    <cellStyle name="셀 확인 4" xfId="37543"/>
    <cellStyle name="셀 확인 5" xfId="37544"/>
    <cellStyle name="輸入" xfId="37545"/>
    <cellStyle name="輸入 2" xfId="37546"/>
    <cellStyle name="輸入 3" xfId="37547"/>
    <cellStyle name="輸入 3 2" xfId="37548"/>
    <cellStyle name="輸入 3 2 2" xfId="37549"/>
    <cellStyle name="輸入 3 3" xfId="37550"/>
    <cellStyle name="輸入 3 4" xfId="37551"/>
    <cellStyle name="輸入 3 5" xfId="37552"/>
    <cellStyle name="輸入 3 6" xfId="37553"/>
    <cellStyle name="輸入 4" xfId="37554"/>
    <cellStyle name="輸入 5" xfId="37555"/>
    <cellStyle name="輸入 5 2" xfId="37556"/>
    <cellStyle name="輸入 6" xfId="37557"/>
    <cellStyle name="輸入 7" xfId="37558"/>
    <cellStyle name="輸入 8" xfId="37559"/>
    <cellStyle name="輸入 9" xfId="37560"/>
    <cellStyle name="輸出" xfId="37561"/>
    <cellStyle name="輸出 2" xfId="37562"/>
    <cellStyle name="輸出 3" xfId="37563"/>
    <cellStyle name="輸出 3 2" xfId="37564"/>
    <cellStyle name="輸出 3 2 2" xfId="37565"/>
    <cellStyle name="輸出 3 2 3" xfId="37566"/>
    <cellStyle name="輸出 3 3" xfId="37567"/>
    <cellStyle name="輸出 3 4" xfId="37568"/>
    <cellStyle name="輸出 3 5" xfId="37569"/>
    <cellStyle name="輸出 3 6" xfId="37570"/>
    <cellStyle name="輸出 4" xfId="37571"/>
    <cellStyle name="輸出 5" xfId="37572"/>
    <cellStyle name="輸出 5 2" xfId="37573"/>
    <cellStyle name="輸出 5 3" xfId="37574"/>
    <cellStyle name="輸出 6" xfId="37575"/>
    <cellStyle name="輸出 7" xfId="37576"/>
    <cellStyle name="輸出 8" xfId="37577"/>
    <cellStyle name="輸出 9" xfId="37578"/>
    <cellStyle name="输入" xfId="37579"/>
    <cellStyle name="输入 2" xfId="37580"/>
    <cellStyle name="输入 3" xfId="37581"/>
    <cellStyle name="输入 3 2" xfId="37582"/>
    <cellStyle name="输入 4" xfId="37583"/>
    <cellStyle name="输入 5" xfId="37584"/>
    <cellStyle name="输入 6" xfId="37585"/>
    <cellStyle name="输入 7" xfId="37586"/>
    <cellStyle name="输出" xfId="37587"/>
    <cellStyle name="输出 2" xfId="37588"/>
    <cellStyle name="输出 3" xfId="37589"/>
    <cellStyle name="输出 3 2" xfId="37590"/>
    <cellStyle name="输出 3 3" xfId="37591"/>
    <cellStyle name="输出 4" xfId="37592"/>
    <cellStyle name="输出 5" xfId="37593"/>
    <cellStyle name="输出 6" xfId="37594"/>
    <cellStyle name="输出 7" xfId="37595"/>
    <cellStyle name="쉼표 [0]" xfId="263" builtinId="6"/>
    <cellStyle name="쉼표 [0] 10" xfId="37596"/>
    <cellStyle name="쉼표 [0] 10 2" xfId="37597"/>
    <cellStyle name="쉼표 [0] 10 3" xfId="37598"/>
    <cellStyle name="쉼표 [0] 11" xfId="131"/>
    <cellStyle name="쉼표 [0] 12" xfId="38168"/>
    <cellStyle name="쉼표 [0] 2" xfId="132"/>
    <cellStyle name="쉼표 [0] 2 10" xfId="37599"/>
    <cellStyle name="쉼표 [0] 2 11" xfId="37600"/>
    <cellStyle name="쉼표 [0] 2 2" xfId="133"/>
    <cellStyle name="쉼표 [0] 2 2 2" xfId="134"/>
    <cellStyle name="쉼표 [0] 2 2 2 2" xfId="135"/>
    <cellStyle name="쉼표 [0] 2 2 3" xfId="37601"/>
    <cellStyle name="쉼표 [0] 2 2 4" xfId="37602"/>
    <cellStyle name="쉼표 [0] 2 3" xfId="37603"/>
    <cellStyle name="쉼표 [0] 2 3 2" xfId="37604"/>
    <cellStyle name="쉼표 [0] 2 3 2 2" xfId="37605"/>
    <cellStyle name="쉼표 [0] 2 3 3" xfId="37606"/>
    <cellStyle name="쉼표 [0] 2 3 4" xfId="37607"/>
    <cellStyle name="쉼표 [0] 2 4" xfId="37608"/>
    <cellStyle name="쉼표 [0] 2 4 2" xfId="37609"/>
    <cellStyle name="쉼표 [0] 2 4 2 2" xfId="37610"/>
    <cellStyle name="쉼표 [0] 2 4 3" xfId="37611"/>
    <cellStyle name="쉼표 [0] 2 4 4" xfId="37612"/>
    <cellStyle name="쉼표 [0] 2 5" xfId="37613"/>
    <cellStyle name="쉼표 [0] 2 5 2" xfId="37614"/>
    <cellStyle name="쉼표 [0] 2 5 2 2" xfId="37615"/>
    <cellStyle name="쉼표 [0] 2 5 3" xfId="37616"/>
    <cellStyle name="쉼표 [0] 2 5 4" xfId="37617"/>
    <cellStyle name="쉼표 [0] 2 6" xfId="37618"/>
    <cellStyle name="쉼표 [0] 2 6 2" xfId="37619"/>
    <cellStyle name="쉼표 [0] 2 6 2 2" xfId="37620"/>
    <cellStyle name="쉼표 [0] 2 6 3" xfId="37621"/>
    <cellStyle name="쉼표 [0] 2 6 4" xfId="37622"/>
    <cellStyle name="쉼표 [0] 2 7" xfId="37623"/>
    <cellStyle name="쉼표 [0] 2 7 2" xfId="37624"/>
    <cellStyle name="쉼표 [0] 2 7 2 2" xfId="37625"/>
    <cellStyle name="쉼표 [0] 2 7 3" xfId="37626"/>
    <cellStyle name="쉼표 [0] 2 7 4" xfId="37627"/>
    <cellStyle name="쉼표 [0] 2 8" xfId="37628"/>
    <cellStyle name="쉼표 [0] 2 8 2" xfId="37629"/>
    <cellStyle name="쉼표 [0] 2 8 2 2" xfId="37630"/>
    <cellStyle name="쉼표 [0] 2 8 3" xfId="37631"/>
    <cellStyle name="쉼표 [0] 2 8 4" xfId="37632"/>
    <cellStyle name="쉼표 [0] 2 9" xfId="37633"/>
    <cellStyle name="쉼표 [0] 2_AN sales forecast_20091216" xfId="37634"/>
    <cellStyle name="쉼표 [0] 3" xfId="136"/>
    <cellStyle name="쉼표 [0] 3 2" xfId="137"/>
    <cellStyle name="쉼표 [0] 3 2 2" xfId="37635"/>
    <cellStyle name="쉼표 [0] 3 2 2 2" xfId="37636"/>
    <cellStyle name="쉼표 [0] 3 2 3" xfId="37637"/>
    <cellStyle name="쉼표 [0] 3 2 4" xfId="37638"/>
    <cellStyle name="쉼표 [0] 3 3" xfId="138"/>
    <cellStyle name="쉼표 [0] 3 3 2" xfId="37639"/>
    <cellStyle name="쉼표 [0] 3 3 2 2" xfId="37640"/>
    <cellStyle name="쉼표 [0] 3 3 2 2 2" xfId="37641"/>
    <cellStyle name="쉼표 [0] 3 3 2 2 3" xfId="37642"/>
    <cellStyle name="쉼표 [0] 3 3 2 3" xfId="37643"/>
    <cellStyle name="쉼표 [0] 3 3 2 4" xfId="37644"/>
    <cellStyle name="쉼표 [0] 3 3 3" xfId="37645"/>
    <cellStyle name="쉼표 [0] 3 3 4" xfId="37646"/>
    <cellStyle name="쉼표 [0] 3 4" xfId="37647"/>
    <cellStyle name="쉼표 [0] 3 5" xfId="37648"/>
    <cellStyle name="쉼표 [0] 4" xfId="139"/>
    <cellStyle name="쉼표 [0] 4 2" xfId="37649"/>
    <cellStyle name="쉼표 [0] 4 2 2" xfId="37650"/>
    <cellStyle name="쉼표 [0] 4 3" xfId="37651"/>
    <cellStyle name="쉼표 [0] 4 4" xfId="37652"/>
    <cellStyle name="쉼표 [0] 5" xfId="140"/>
    <cellStyle name="쉼표 [0] 5 2" xfId="37653"/>
    <cellStyle name="쉼표 [0] 5 2 2" xfId="37654"/>
    <cellStyle name="쉼표 [0] 5 3" xfId="37655"/>
    <cellStyle name="쉼표 [0] 5 4" xfId="37656"/>
    <cellStyle name="쉼표 [0] 6" xfId="130"/>
    <cellStyle name="쉼표 [0] 6 2" xfId="37657"/>
    <cellStyle name="쉼표 [0] 6 2 2" xfId="37658"/>
    <cellStyle name="쉼표 [0] 6 3" xfId="37659"/>
    <cellStyle name="쉼표 [0] 6 4" xfId="37660"/>
    <cellStyle name="쉼표 [0] 7" xfId="274"/>
    <cellStyle name="쉼표 [0] 7 2" xfId="37661"/>
    <cellStyle name="쉼표 [0] 7 2 2" xfId="37662"/>
    <cellStyle name="쉼표 [0] 7 3" xfId="37663"/>
    <cellStyle name="쉼표 [0] 7 4" xfId="37664"/>
    <cellStyle name="쉼표 [0] 8" xfId="275"/>
    <cellStyle name="쉼표 [0] 8 12" xfId="141"/>
    <cellStyle name="쉼표 [0] 8 12 10" xfId="142"/>
    <cellStyle name="쉼표 [0] 8 12 15" xfId="143"/>
    <cellStyle name="쉼표 [0] 8 12 2" xfId="144"/>
    <cellStyle name="쉼표 [0] 8 2" xfId="145"/>
    <cellStyle name="쉼표 [0] 8 2 10" xfId="146"/>
    <cellStyle name="쉼표 [0] 8 2 2" xfId="147"/>
    <cellStyle name="쉼표 [0] 8 3" xfId="148"/>
    <cellStyle name="쉼표 [0] 8 3 10" xfId="149"/>
    <cellStyle name="쉼표 [0] 8 3 17" xfId="150"/>
    <cellStyle name="쉼표 [0] 8 3 17 2" xfId="151"/>
    <cellStyle name="쉼표 [0] 8 4" xfId="37665"/>
    <cellStyle name="쉼표 [0] 9" xfId="37666"/>
    <cellStyle name="쉼표 [0] 9 2" xfId="37667"/>
    <cellStyle name="쉼표 [0] 9 2 2" xfId="37668"/>
    <cellStyle name="쉼표 [0] 9 3" xfId="37669"/>
    <cellStyle name="쉼표 [0] 9 4" xfId="37670"/>
    <cellStyle name="쉼표 2" xfId="37671"/>
    <cellStyle name="쉼표 2 2" xfId="37672"/>
    <cellStyle name="쉼표 2 2 2" xfId="37673"/>
    <cellStyle name="쉼표 2 3" xfId="37674"/>
    <cellStyle name="쉼표 2 4" xfId="37675"/>
    <cellStyle name="쉼표 3" xfId="37676"/>
    <cellStyle name="쉼표 3 2" xfId="37677"/>
    <cellStyle name="쉼표 3 2 2" xfId="37678"/>
    <cellStyle name="쉼표 3 3" xfId="37679"/>
    <cellStyle name="쉼표 3 4" xfId="37680"/>
    <cellStyle name="스타일 1" xfId="152"/>
    <cellStyle name="스타일 1 2" xfId="37681"/>
    <cellStyle name="스타일 1 3" xfId="37682"/>
    <cellStyle name="樣式 1" xfId="37683"/>
    <cellStyle name="樣式 1 2" xfId="37684"/>
    <cellStyle name="樣式 1 3" xfId="37685"/>
    <cellStyle name="연결된 셀 2" xfId="154"/>
    <cellStyle name="연결된 셀 2 2" xfId="37686"/>
    <cellStyle name="연결된 셀 2 3" xfId="37687"/>
    <cellStyle name="연결된 셀 3" xfId="153"/>
    <cellStyle name="연결된 셀 3 2" xfId="37688"/>
    <cellStyle name="연결된 셀 3 3" xfId="37689"/>
    <cellStyle name="연결된 셀 4" xfId="37690"/>
    <cellStyle name="연결된 셀 5" xfId="37691"/>
    <cellStyle name="연결된 셀 6" xfId="37692"/>
    <cellStyle name="요약 10" xfId="37693"/>
    <cellStyle name="요약 11" xfId="37694"/>
    <cellStyle name="요약 2" xfId="156"/>
    <cellStyle name="요약 2 2" xfId="37695"/>
    <cellStyle name="요약 2 2 2" xfId="37696"/>
    <cellStyle name="요약 2 2 2 2" xfId="37697"/>
    <cellStyle name="요약 2 2 3" xfId="37698"/>
    <cellStyle name="요약 2 2 4" xfId="37699"/>
    <cellStyle name="요약 2 2 5" xfId="37700"/>
    <cellStyle name="요약 2 2 6" xfId="37701"/>
    <cellStyle name="요약 2 3" xfId="37702"/>
    <cellStyle name="요약 2 4" xfId="37703"/>
    <cellStyle name="요약 2 4 2" xfId="37704"/>
    <cellStyle name="요약 2 5" xfId="37705"/>
    <cellStyle name="요약 2 6" xfId="37706"/>
    <cellStyle name="요약 2 7" xfId="37707"/>
    <cellStyle name="요약 2 8" xfId="37708"/>
    <cellStyle name="요약 3" xfId="155"/>
    <cellStyle name="요약 3 2" xfId="37709"/>
    <cellStyle name="요약 3 2 2" xfId="37710"/>
    <cellStyle name="요약 3 2 2 2" xfId="37711"/>
    <cellStyle name="요약 3 2 3" xfId="37712"/>
    <cellStyle name="요약 3 2 4" xfId="37713"/>
    <cellStyle name="요약 3 2 5" xfId="37714"/>
    <cellStyle name="요약 3 2 6" xfId="37715"/>
    <cellStyle name="요약 3 3" xfId="37716"/>
    <cellStyle name="요약 3 4" xfId="37717"/>
    <cellStyle name="요약 3 4 2" xfId="37718"/>
    <cellStyle name="요약 3 5" xfId="37719"/>
    <cellStyle name="요약 3 6" xfId="37720"/>
    <cellStyle name="요약 3 7" xfId="37721"/>
    <cellStyle name="요약 3 8" xfId="37722"/>
    <cellStyle name="요약 4" xfId="37723"/>
    <cellStyle name="요약 4 2" xfId="37724"/>
    <cellStyle name="요약 4 2 2" xfId="37725"/>
    <cellStyle name="요약 4 3" xfId="37726"/>
    <cellStyle name="요약 4 4" xfId="37727"/>
    <cellStyle name="요약 4 5" xfId="37728"/>
    <cellStyle name="요약 4 6" xfId="37729"/>
    <cellStyle name="요약 5" xfId="37730"/>
    <cellStyle name="요약 5 2" xfId="37731"/>
    <cellStyle name="요약 5 2 2" xfId="37732"/>
    <cellStyle name="요약 5 3" xfId="37733"/>
    <cellStyle name="요약 5 4" xfId="37734"/>
    <cellStyle name="요약 5 5" xfId="37735"/>
    <cellStyle name="요약 5 6" xfId="37736"/>
    <cellStyle name="요약 6" xfId="37737"/>
    <cellStyle name="요약 7" xfId="37738"/>
    <cellStyle name="요약 7 2" xfId="37739"/>
    <cellStyle name="요약 8" xfId="37740"/>
    <cellStyle name="요약 9" xfId="37741"/>
    <cellStyle name="一般 2" xfId="37742"/>
    <cellStyle name="一般 2 2" xfId="37743"/>
    <cellStyle name="一般 2 2 2" xfId="37744"/>
    <cellStyle name="一般 2 2 2 2" xfId="37745"/>
    <cellStyle name="一般 2 2 2 3" xfId="37746"/>
    <cellStyle name="一般 2 2 3" xfId="37747"/>
    <cellStyle name="一般 2 2 4" xfId="37748"/>
    <cellStyle name="一般 2 2_Mar BFT_NB_0303" xfId="37749"/>
    <cellStyle name="一般 2 3" xfId="37750"/>
    <cellStyle name="一般 2 4" xfId="37751"/>
    <cellStyle name="一般 2_Mar BFT_NB_0303" xfId="37752"/>
    <cellStyle name="一般 3" xfId="37753"/>
    <cellStyle name="一般 3 2" xfId="37754"/>
    <cellStyle name="一般_00Q3902REV.1" xfId="39213"/>
    <cellStyle name="입력 10" xfId="37755"/>
    <cellStyle name="입력 11" xfId="37756"/>
    <cellStyle name="입력 2" xfId="158"/>
    <cellStyle name="입력 2 2" xfId="37757"/>
    <cellStyle name="입력 2 2 2" xfId="37758"/>
    <cellStyle name="입력 2 2 2 2" xfId="37759"/>
    <cellStyle name="입력 2 2 3" xfId="37760"/>
    <cellStyle name="입력 2 2 4" xfId="37761"/>
    <cellStyle name="입력 2 2 5" xfId="37762"/>
    <cellStyle name="입력 2 2 6" xfId="37763"/>
    <cellStyle name="입력 2 3" xfId="37764"/>
    <cellStyle name="입력 2 4" xfId="37765"/>
    <cellStyle name="입력 2 4 2" xfId="37766"/>
    <cellStyle name="입력 2 5" xfId="37767"/>
    <cellStyle name="입력 2 6" xfId="37768"/>
    <cellStyle name="입력 2 7" xfId="37769"/>
    <cellStyle name="입력 2 8" xfId="37770"/>
    <cellStyle name="입력 3" xfId="157"/>
    <cellStyle name="입력 3 2" xfId="37771"/>
    <cellStyle name="입력 3 2 2" xfId="37772"/>
    <cellStyle name="입력 3 2 2 2" xfId="37773"/>
    <cellStyle name="입력 3 2 3" xfId="37774"/>
    <cellStyle name="입력 3 2 4" xfId="37775"/>
    <cellStyle name="입력 3 2 5" xfId="37776"/>
    <cellStyle name="입력 3 2 6" xfId="37777"/>
    <cellStyle name="입력 3 3" xfId="37778"/>
    <cellStyle name="입력 3 4" xfId="37779"/>
    <cellStyle name="입력 3 4 2" xfId="37780"/>
    <cellStyle name="입력 3 5" xfId="37781"/>
    <cellStyle name="입력 3 6" xfId="37782"/>
    <cellStyle name="입력 3 7" xfId="37783"/>
    <cellStyle name="입력 3 8" xfId="37784"/>
    <cellStyle name="입력 4" xfId="37785"/>
    <cellStyle name="입력 4 2" xfId="37786"/>
    <cellStyle name="입력 4 2 2" xfId="37787"/>
    <cellStyle name="입력 4 3" xfId="37788"/>
    <cellStyle name="입력 4 4" xfId="37789"/>
    <cellStyle name="입력 4 5" xfId="37790"/>
    <cellStyle name="입력 4 6" xfId="37791"/>
    <cellStyle name="입력 5" xfId="37792"/>
    <cellStyle name="입력 5 2" xfId="37793"/>
    <cellStyle name="입력 5 2 2" xfId="37794"/>
    <cellStyle name="입력 5 3" xfId="37795"/>
    <cellStyle name="입력 5 4" xfId="37796"/>
    <cellStyle name="입력 5 5" xfId="37797"/>
    <cellStyle name="입력 5 6" xfId="37798"/>
    <cellStyle name="입력 6" xfId="37799"/>
    <cellStyle name="입력 7" xfId="37800"/>
    <cellStyle name="입력 7 2" xfId="37801"/>
    <cellStyle name="입력 8" xfId="37802"/>
    <cellStyle name="입력 9" xfId="37803"/>
    <cellStyle name="제목 1 2" xfId="161"/>
    <cellStyle name="제목 1 2 2" xfId="37804"/>
    <cellStyle name="제목 1 2 3" xfId="37805"/>
    <cellStyle name="제목 1 3" xfId="160"/>
    <cellStyle name="제목 1 4" xfId="37806"/>
    <cellStyle name="제목 1 5" xfId="37807"/>
    <cellStyle name="제목 2 2" xfId="163"/>
    <cellStyle name="제목 2 2 2" xfId="37808"/>
    <cellStyle name="제목 2 2 3" xfId="37809"/>
    <cellStyle name="제목 2 3" xfId="162"/>
    <cellStyle name="제목 2 4" xfId="37810"/>
    <cellStyle name="제목 2 5" xfId="37811"/>
    <cellStyle name="제목 3 2" xfId="165"/>
    <cellStyle name="제목 3 2 2" xfId="37812"/>
    <cellStyle name="제목 3 2 3" xfId="37813"/>
    <cellStyle name="제목 3 3" xfId="164"/>
    <cellStyle name="제목 3 4" xfId="37814"/>
    <cellStyle name="제목 3 5" xfId="37815"/>
    <cellStyle name="제목 4 2" xfId="167"/>
    <cellStyle name="제목 4 2 2" xfId="37816"/>
    <cellStyle name="제목 4 2 3" xfId="37817"/>
    <cellStyle name="제목 4 3" xfId="166"/>
    <cellStyle name="제목 4 4" xfId="37818"/>
    <cellStyle name="제목 4 5" xfId="37819"/>
    <cellStyle name="제목 5" xfId="168"/>
    <cellStyle name="제목 5 2" xfId="37820"/>
    <cellStyle name="제목 5 3" xfId="37821"/>
    <cellStyle name="제목 6" xfId="159"/>
    <cellStyle name="제목 7" xfId="37822"/>
    <cellStyle name="제목 8" xfId="37823"/>
    <cellStyle name="좋음 2" xfId="170"/>
    <cellStyle name="좋음 2 2" xfId="37824"/>
    <cellStyle name="좋음 2 3" xfId="37825"/>
    <cellStyle name="좋음 3" xfId="169"/>
    <cellStyle name="좋음 3 2" xfId="37826"/>
    <cellStyle name="좋음 3 3" xfId="37827"/>
    <cellStyle name="좋음 4" xfId="37828"/>
    <cellStyle name="좋음 5" xfId="37829"/>
    <cellStyle name="좋음 6" xfId="37830"/>
    <cellStyle name="注释" xfId="37831"/>
    <cellStyle name="注释 2" xfId="37832"/>
    <cellStyle name="注释 3" xfId="37833"/>
    <cellStyle name="注释 3 2" xfId="37834"/>
    <cellStyle name="注释 4" xfId="37835"/>
    <cellStyle name="注释 5" xfId="37836"/>
    <cellStyle name="注释 6" xfId="37837"/>
    <cellStyle name="注释 7" xfId="37838"/>
    <cellStyle name="中等" xfId="37839"/>
    <cellStyle name="中等 2" xfId="37840"/>
    <cellStyle name="中等 3" xfId="37841"/>
    <cellStyle name="中等 4" xfId="37842"/>
    <cellStyle name="差" xfId="37843"/>
    <cellStyle name="差 2" xfId="37844"/>
    <cellStyle name="千分位[0]_00Q3902REV.1" xfId="39214"/>
    <cellStyle name="千分位_00Q3902REV.1" xfId="39215"/>
    <cellStyle name="千位分隔_CCSU_Jan_5w" xfId="39216"/>
    <cellStyle name="출력 10" xfId="37845"/>
    <cellStyle name="출력 11" xfId="37846"/>
    <cellStyle name="출력 2" xfId="172"/>
    <cellStyle name="출력 2 2" xfId="37847"/>
    <cellStyle name="출력 2 2 2" xfId="37848"/>
    <cellStyle name="출력 2 2 2 2" xfId="37849"/>
    <cellStyle name="출력 2 2 2 3" xfId="37850"/>
    <cellStyle name="출력 2 2 3" xfId="37851"/>
    <cellStyle name="출력 2 2 4" xfId="37852"/>
    <cellStyle name="출력 2 2 5" xfId="37853"/>
    <cellStyle name="출력 2 2 6" xfId="37854"/>
    <cellStyle name="출력 2 3" xfId="37855"/>
    <cellStyle name="출력 2 4" xfId="37856"/>
    <cellStyle name="출력 2 4 2" xfId="37857"/>
    <cellStyle name="출력 2 4 3" xfId="37858"/>
    <cellStyle name="출력 2 5" xfId="37859"/>
    <cellStyle name="출력 2 6" xfId="37860"/>
    <cellStyle name="출력 2 7" xfId="37861"/>
    <cellStyle name="출력 2 8" xfId="37862"/>
    <cellStyle name="출력 3" xfId="171"/>
    <cellStyle name="출력 3 2" xfId="37863"/>
    <cellStyle name="출력 3 2 2" xfId="37864"/>
    <cellStyle name="출력 3 2 2 2" xfId="37865"/>
    <cellStyle name="출력 3 2 2 3" xfId="37866"/>
    <cellStyle name="출력 3 2 3" xfId="37867"/>
    <cellStyle name="출력 3 2 4" xfId="37868"/>
    <cellStyle name="출력 3 2 5" xfId="37869"/>
    <cellStyle name="출력 3 2 6" xfId="37870"/>
    <cellStyle name="출력 3 3" xfId="37871"/>
    <cellStyle name="출력 3 4" xfId="37872"/>
    <cellStyle name="출력 3 4 2" xfId="37873"/>
    <cellStyle name="출력 3 4 3" xfId="37874"/>
    <cellStyle name="출력 3 5" xfId="37875"/>
    <cellStyle name="출력 3 6" xfId="37876"/>
    <cellStyle name="출력 3 7" xfId="37877"/>
    <cellStyle name="출력 3 8" xfId="37878"/>
    <cellStyle name="출력 4" xfId="37879"/>
    <cellStyle name="출력 4 2" xfId="37880"/>
    <cellStyle name="출력 4 2 2" xfId="37881"/>
    <cellStyle name="출력 4 2 3" xfId="37882"/>
    <cellStyle name="출력 4 3" xfId="37883"/>
    <cellStyle name="출력 4 4" xfId="37884"/>
    <cellStyle name="출력 4 5" xfId="37885"/>
    <cellStyle name="출력 4 6" xfId="37886"/>
    <cellStyle name="출력 5" xfId="37887"/>
    <cellStyle name="출력 5 2" xfId="37888"/>
    <cellStyle name="출력 5 2 2" xfId="37889"/>
    <cellStyle name="출력 5 2 3" xfId="37890"/>
    <cellStyle name="출력 5 3" xfId="37891"/>
    <cellStyle name="출력 5 4" xfId="37892"/>
    <cellStyle name="출력 5 5" xfId="37893"/>
    <cellStyle name="출력 5 6" xfId="37894"/>
    <cellStyle name="출력 6" xfId="37895"/>
    <cellStyle name="출력 7" xfId="37896"/>
    <cellStyle name="출력 7 2" xfId="37897"/>
    <cellStyle name="출력 7 3" xfId="37898"/>
    <cellStyle name="출력 8" xfId="37899"/>
    <cellStyle name="출력 9" xfId="37900"/>
    <cellStyle name="콤마 [0]_#18_upgr" xfId="37901"/>
    <cellStyle name="콤마_#18_upgr" xfId="37902"/>
    <cellStyle name="通貨 [0.00]_6NEXCEL" xfId="39217"/>
    <cellStyle name="通貨_6NEXCEL" xfId="39218"/>
    <cellStyle name="標題" xfId="37903"/>
    <cellStyle name="标题" xfId="37904"/>
    <cellStyle name="標題 1" xfId="37905"/>
    <cellStyle name="标题 1" xfId="37906"/>
    <cellStyle name="標題 1 2" xfId="37907"/>
    <cellStyle name="标题 1 2" xfId="37908"/>
    <cellStyle name="標題 1 3" xfId="37909"/>
    <cellStyle name="標題 1 4" xfId="37910"/>
    <cellStyle name="標題 1 5" xfId="37911"/>
    <cellStyle name="標題 1 6" xfId="37912"/>
    <cellStyle name="標題 1 7" xfId="37913"/>
    <cellStyle name="標題 10" xfId="37914"/>
    <cellStyle name="標題 2" xfId="37915"/>
    <cellStyle name="标题 2" xfId="37916"/>
    <cellStyle name="標題 2 2" xfId="37917"/>
    <cellStyle name="标题 2 2" xfId="37918"/>
    <cellStyle name="標題 2 3" xfId="37919"/>
    <cellStyle name="標題 2 4" xfId="37920"/>
    <cellStyle name="標題 2 5" xfId="37921"/>
    <cellStyle name="標題 2 6" xfId="37922"/>
    <cellStyle name="標題 2 7" xfId="37923"/>
    <cellStyle name="標題 3" xfId="37924"/>
    <cellStyle name="标题 3" xfId="37925"/>
    <cellStyle name="標題 3 2" xfId="37926"/>
    <cellStyle name="标题 3 2" xfId="37927"/>
    <cellStyle name="標題 3 3" xfId="37928"/>
    <cellStyle name="標題 3 4" xfId="37929"/>
    <cellStyle name="標題 3 5" xfId="37930"/>
    <cellStyle name="標題 3 6" xfId="37931"/>
    <cellStyle name="標題 3 7" xfId="37932"/>
    <cellStyle name="標題 4" xfId="37933"/>
    <cellStyle name="标题 4" xfId="37934"/>
    <cellStyle name="標題 4 2" xfId="37935"/>
    <cellStyle name="标题 4 2" xfId="37936"/>
    <cellStyle name="標題 4 3" xfId="37937"/>
    <cellStyle name="標題 4 4" xfId="37938"/>
    <cellStyle name="標題 4 5" xfId="37939"/>
    <cellStyle name="標題 4 6" xfId="37940"/>
    <cellStyle name="標題 4 7" xfId="37941"/>
    <cellStyle name="標題 5" xfId="37942"/>
    <cellStyle name="标题 5" xfId="37943"/>
    <cellStyle name="標題 6" xfId="37944"/>
    <cellStyle name="標題 7" xfId="37945"/>
    <cellStyle name="標題 8" xfId="37946"/>
    <cellStyle name="標題 9" xfId="37947"/>
    <cellStyle name="標題_PSG) FY11 Jan. supply issue" xfId="37948"/>
    <cellStyle name="표준" xfId="0" builtinId="0"/>
    <cellStyle name="표준 10" xfId="1"/>
    <cellStyle name="표준 11" xfId="269"/>
    <cellStyle name="표준 12" xfId="270"/>
    <cellStyle name="표준 13" xfId="273"/>
    <cellStyle name="표준 14" xfId="276"/>
    <cellStyle name="표준 15" xfId="38167"/>
    <cellStyle name="표준 16" xfId="39225"/>
    <cellStyle name="표준 2" xfId="173"/>
    <cellStyle name="標準 2" xfId="37949"/>
    <cellStyle name="표준 2 10" xfId="37950"/>
    <cellStyle name="표준 2 10 10" xfId="174"/>
    <cellStyle name="표준 2 10 10 10" xfId="175"/>
    <cellStyle name="표준 2 10 2" xfId="176"/>
    <cellStyle name="표준 2 10 2 10" xfId="177"/>
    <cellStyle name="표준 2 11" xfId="37951"/>
    <cellStyle name="표준 2 12" xfId="37952"/>
    <cellStyle name="표준 2 13" xfId="37953"/>
    <cellStyle name="표준 2 14" xfId="37954"/>
    <cellStyle name="표준 2 15" xfId="37955"/>
    <cellStyle name="표준 2 16" xfId="37956"/>
    <cellStyle name="표준 2 17" xfId="37957"/>
    <cellStyle name="표준 2 18" xfId="37958"/>
    <cellStyle name="표준 2 19" xfId="37959"/>
    <cellStyle name="표준 2 2" xfId="178"/>
    <cellStyle name="標準 2 2" xfId="37960"/>
    <cellStyle name="표준 2 2 2" xfId="179"/>
    <cellStyle name="표준 2 20" xfId="37961"/>
    <cellStyle name="표준 2 21" xfId="37962"/>
    <cellStyle name="표준 2 22" xfId="37963"/>
    <cellStyle name="표준 2 23" xfId="37964"/>
    <cellStyle name="표준 2 24" xfId="37965"/>
    <cellStyle name="표준 2 25" xfId="37966"/>
    <cellStyle name="표준 2 26" xfId="37967"/>
    <cellStyle name="표준 2 27" xfId="37968"/>
    <cellStyle name="표준 2 28" xfId="37969"/>
    <cellStyle name="표준 2 29" xfId="37970"/>
    <cellStyle name="표준 2 3" xfId="180"/>
    <cellStyle name="標準 2 3" xfId="37971"/>
    <cellStyle name="표준 2 3 10" xfId="181"/>
    <cellStyle name="표준 2 3 10 10" xfId="182"/>
    <cellStyle name="표준 2 3 10 11" xfId="183"/>
    <cellStyle name="표준 2 3 10 12" xfId="184"/>
    <cellStyle name="표준 2 3 10 13" xfId="185"/>
    <cellStyle name="표준 2 3 10 14" xfId="186"/>
    <cellStyle name="표준 2 3 10 16" xfId="187"/>
    <cellStyle name="표준 2 3 10 18" xfId="188"/>
    <cellStyle name="표준 2 3 10 19" xfId="189"/>
    <cellStyle name="표준 2 3 10 20" xfId="190"/>
    <cellStyle name="표준 2 3 10 21" xfId="191"/>
    <cellStyle name="표준 2 3 10 22" xfId="192"/>
    <cellStyle name="표준 2 3 13" xfId="193"/>
    <cellStyle name="표준 2 3 2" xfId="194"/>
    <cellStyle name="표준 2 3 2 10" xfId="195"/>
    <cellStyle name="표준 2 3 2 4" xfId="196"/>
    <cellStyle name="표준 2 3 2 4 19" xfId="197"/>
    <cellStyle name="표준 2 3 2 5" xfId="198"/>
    <cellStyle name="표준 2 3 2 5 19" xfId="199"/>
    <cellStyle name="표준 2 3 2 6" xfId="200"/>
    <cellStyle name="표준 2 3 2 6 20" xfId="201"/>
    <cellStyle name="표준 2 3 2 7" xfId="202"/>
    <cellStyle name="표준 2 3 3 3 12" xfId="203"/>
    <cellStyle name="표준 2 3 3 3 12 10" xfId="204"/>
    <cellStyle name="표준 2 3 3 3 12 11" xfId="205"/>
    <cellStyle name="표준 2 3 3 3 12 12" xfId="206"/>
    <cellStyle name="표준 2 3 3 3 12 13" xfId="207"/>
    <cellStyle name="표준 2 3 3 3 12 14" xfId="208"/>
    <cellStyle name="표준 2 3 3 3 12 16" xfId="209"/>
    <cellStyle name="표준 2 3 3 3 13" xfId="210"/>
    <cellStyle name="표준 2 3 3 3 13 10" xfId="211"/>
    <cellStyle name="표준 2 3 3 3 14" xfId="212"/>
    <cellStyle name="표준 2 3 3 3 14 10" xfId="213"/>
    <cellStyle name="표준 2 3 3 3 15" xfId="214"/>
    <cellStyle name="표준 2 3 3 3 15 10" xfId="215"/>
    <cellStyle name="표준 2 3 3 3 16" xfId="216"/>
    <cellStyle name="표준 2 3 3 3 16 10" xfId="217"/>
    <cellStyle name="표준 2 3 3 3 18" xfId="218"/>
    <cellStyle name="표준 2 3 3 3 18 10" xfId="219"/>
    <cellStyle name="표준 2 3 3 3 2" xfId="220"/>
    <cellStyle name="표준 2 3 3 3 2 18" xfId="221"/>
    <cellStyle name="표준 2 3 3 3 21" xfId="222"/>
    <cellStyle name="표준 2 3 3 3 21 11" xfId="223"/>
    <cellStyle name="표준 2 3 3 3 22" xfId="224"/>
    <cellStyle name="표준 2 3 3 3 22 11" xfId="225"/>
    <cellStyle name="표준 2 3 3 3 23" xfId="226"/>
    <cellStyle name="표준 2 3 3 3 23 12" xfId="227"/>
    <cellStyle name="표준 2 3 3 3 24" xfId="228"/>
    <cellStyle name="표준 2 3 3 3 24 13" xfId="229"/>
    <cellStyle name="표준 2 3 3 3 25" xfId="230"/>
    <cellStyle name="표준 2 3 3 3 25 14" xfId="231"/>
    <cellStyle name="표준 2 3 3 3 27" xfId="232"/>
    <cellStyle name="표준 2 3 3 3 27 16" xfId="233"/>
    <cellStyle name="표준 2 3 3 3 29" xfId="234"/>
    <cellStyle name="표준 2 3 3 3 3" xfId="235"/>
    <cellStyle name="표준 2 3 3 3 3 18" xfId="236"/>
    <cellStyle name="표준 2 3 3 3 4" xfId="237"/>
    <cellStyle name="표준 2 3 3 3 4 19" xfId="238"/>
    <cellStyle name="표준 2 3 3 3 5" xfId="239"/>
    <cellStyle name="표준 2 3 3 3 5 19" xfId="240"/>
    <cellStyle name="표준 2 3 3 3 6" xfId="241"/>
    <cellStyle name="표준 2 3 3 3 6 20" xfId="242"/>
    <cellStyle name="표준 2 3 3 3 7" xfId="243"/>
    <cellStyle name="표준 2 3 3 3 7 21" xfId="244"/>
    <cellStyle name="표준 2 3 3 3 8" xfId="245"/>
    <cellStyle name="표준 2 3 3 3 8 22" xfId="246"/>
    <cellStyle name="표준 2 3 5" xfId="247"/>
    <cellStyle name="표준 2 3 5 10" xfId="248"/>
    <cellStyle name="표준 2 3 6 2" xfId="249"/>
    <cellStyle name="표준 2 3 6 2 10" xfId="250"/>
    <cellStyle name="표준 2 3 6 6" xfId="251"/>
    <cellStyle name="표준 2 3 6 6 10" xfId="252"/>
    <cellStyle name="표준 2 4" xfId="253"/>
    <cellStyle name="標準 2 4" xfId="37972"/>
    <cellStyle name="표준 2 5" xfId="37973"/>
    <cellStyle name="標準 2 5" xfId="37974"/>
    <cellStyle name="표준 2 6" xfId="37975"/>
    <cellStyle name="표준 2 7" xfId="37976"/>
    <cellStyle name="표준 2 8" xfId="37977"/>
    <cellStyle name="표준 2 9" xfId="37978"/>
    <cellStyle name="표준 3" xfId="254"/>
    <cellStyle name="표준 3 2" xfId="255"/>
    <cellStyle name="표준 3 3" xfId="37979"/>
    <cellStyle name="표준 3 4" xfId="38165"/>
    <cellStyle name="표준 4" xfId="256"/>
    <cellStyle name="표준 4 2" xfId="257"/>
    <cellStyle name="표준 4 3" xfId="37980"/>
    <cellStyle name="표준 5" xfId="258"/>
    <cellStyle name="표준 5 2" xfId="37981"/>
    <cellStyle name="표준 5 3" xfId="37982"/>
    <cellStyle name="표준 6" xfId="259"/>
    <cellStyle name="표준 6 2" xfId="37983"/>
    <cellStyle name="표준 6 3" xfId="37984"/>
    <cellStyle name="표준 7" xfId="260"/>
    <cellStyle name="표준 7 10" xfId="37985"/>
    <cellStyle name="표준 7 10 2" xfId="37986"/>
    <cellStyle name="표준 7 11" xfId="37987"/>
    <cellStyle name="표준 7 2" xfId="37988"/>
    <cellStyle name="표준 7 2 2" xfId="37989"/>
    <cellStyle name="표준 7 2 3" xfId="37990"/>
    <cellStyle name="표준 7 2 3 2" xfId="37991"/>
    <cellStyle name="표준 7 2 3 2 2" xfId="37992"/>
    <cellStyle name="표준 7 2 3 2 2 2" xfId="37993"/>
    <cellStyle name="표준 7 2 3 2 3" xfId="37994"/>
    <cellStyle name="표준 7 2 3 3" xfId="37995"/>
    <cellStyle name="표준 7 2 3 3 2" xfId="37996"/>
    <cellStyle name="표준 7 2 3 4" xfId="37997"/>
    <cellStyle name="표준 7 2 4" xfId="37998"/>
    <cellStyle name="표준 7 2 4 2" xfId="37999"/>
    <cellStyle name="표준 7 2 4 2 2" xfId="38000"/>
    <cellStyle name="표준 7 2 4 2 2 2" xfId="38001"/>
    <cellStyle name="표준 7 2 4 2 3" xfId="38002"/>
    <cellStyle name="표준 7 2 4 3" xfId="38003"/>
    <cellStyle name="표준 7 2 4 3 2" xfId="38004"/>
    <cellStyle name="표준 7 2 4 4" xfId="38005"/>
    <cellStyle name="표준 7 2 5" xfId="38006"/>
    <cellStyle name="표준 7 2 5 2" xfId="38007"/>
    <cellStyle name="표준 7 2 5 2 2" xfId="38008"/>
    <cellStyle name="표준 7 2 5 3" xfId="38009"/>
    <cellStyle name="표준 7 3" xfId="38010"/>
    <cellStyle name="표준 7 3 2" xfId="38011"/>
    <cellStyle name="표준 7 3 2 2" xfId="38012"/>
    <cellStyle name="표준 7 3 2 2 2" xfId="38013"/>
    <cellStyle name="표준 7 3 2 2 2 2" xfId="38014"/>
    <cellStyle name="표준 7 3 2 2 3" xfId="38015"/>
    <cellStyle name="표준 7 3 2 3" xfId="38016"/>
    <cellStyle name="표준 7 3 2 3 2" xfId="38017"/>
    <cellStyle name="표준 7 3 2 4" xfId="38018"/>
    <cellStyle name="표준 7 3 3" xfId="38019"/>
    <cellStyle name="표준 7 3 3 2" xfId="38020"/>
    <cellStyle name="표준 7 3 3 2 2" xfId="38021"/>
    <cellStyle name="표준 7 3 3 2 2 2" xfId="38022"/>
    <cellStyle name="표준 7 3 3 2 3" xfId="38023"/>
    <cellStyle name="표준 7 3 3 3" xfId="38024"/>
    <cellStyle name="표준 7 3 3 3 2" xfId="38025"/>
    <cellStyle name="표준 7 3 3 4" xfId="38026"/>
    <cellStyle name="표준 7 3 4" xfId="38027"/>
    <cellStyle name="표준 7 3 4 2" xfId="38028"/>
    <cellStyle name="표준 7 3 4 2 2" xfId="38029"/>
    <cellStyle name="표준 7 3 4 3" xfId="38030"/>
    <cellStyle name="표준 7 3 5" xfId="38031"/>
    <cellStyle name="표준 7 3 5 2" xfId="38032"/>
    <cellStyle name="표준 7 3 6" xfId="38033"/>
    <cellStyle name="표준 7 4" xfId="38034"/>
    <cellStyle name="표준 7 4 2" xfId="38035"/>
    <cellStyle name="표준 7 4 2 2" xfId="38036"/>
    <cellStyle name="표준 7 4 2 2 2" xfId="38037"/>
    <cellStyle name="표준 7 4 2 2 2 2" xfId="38038"/>
    <cellStyle name="표준 7 4 2 2 3" xfId="38039"/>
    <cellStyle name="표준 7 4 2 3" xfId="38040"/>
    <cellStyle name="표준 7 4 2 3 2" xfId="38041"/>
    <cellStyle name="표준 7 4 2 4" xfId="38042"/>
    <cellStyle name="표준 7 4 3" xfId="38043"/>
    <cellStyle name="표준 7 4 3 2" xfId="38044"/>
    <cellStyle name="표준 7 4 3 2 2" xfId="38045"/>
    <cellStyle name="표준 7 4 3 2 2 2" xfId="38046"/>
    <cellStyle name="표준 7 4 3 2 3" xfId="38047"/>
    <cellStyle name="표준 7 4 3 3" xfId="38048"/>
    <cellStyle name="표준 7 4 3 3 2" xfId="38049"/>
    <cellStyle name="표준 7 4 3 4" xfId="38050"/>
    <cellStyle name="표준 7 4 4" xfId="38051"/>
    <cellStyle name="표준 7 4 4 2" xfId="38052"/>
    <cellStyle name="표준 7 4 4 2 2" xfId="38053"/>
    <cellStyle name="표준 7 4 4 3" xfId="38054"/>
    <cellStyle name="표준 7 4 5" xfId="38055"/>
    <cellStyle name="표준 7 4 5 2" xfId="38056"/>
    <cellStyle name="표준 7 4 6" xfId="38057"/>
    <cellStyle name="표준 7 5" xfId="38058"/>
    <cellStyle name="표준 7 5 2" xfId="38059"/>
    <cellStyle name="표준 7 5 2 2" xfId="38060"/>
    <cellStyle name="표준 7 5 2 2 2" xfId="38061"/>
    <cellStyle name="표준 7 5 2 2 2 2" xfId="38062"/>
    <cellStyle name="표준 7 5 2 2 3" xfId="38063"/>
    <cellStyle name="표준 7 5 2 3" xfId="38064"/>
    <cellStyle name="표준 7 5 2 3 2" xfId="38065"/>
    <cellStyle name="표준 7 5 2 4" xfId="38066"/>
    <cellStyle name="표준 7 5 3" xfId="38067"/>
    <cellStyle name="표준 7 5 3 2" xfId="38068"/>
    <cellStyle name="표준 7 5 3 2 2" xfId="38069"/>
    <cellStyle name="표준 7 5 3 2 2 2" xfId="38070"/>
    <cellStyle name="표준 7 5 3 2 3" xfId="38071"/>
    <cellStyle name="표준 7 5 3 3" xfId="38072"/>
    <cellStyle name="표준 7 5 3 3 2" xfId="38073"/>
    <cellStyle name="표준 7 5 3 4" xfId="38074"/>
    <cellStyle name="표준 7 5 4" xfId="38075"/>
    <cellStyle name="표준 7 5 4 2" xfId="38076"/>
    <cellStyle name="표준 7 5 4 2 2" xfId="38077"/>
    <cellStyle name="표준 7 5 4 3" xfId="38078"/>
    <cellStyle name="표준 7 5 5" xfId="38079"/>
    <cellStyle name="표준 7 5 5 2" xfId="38080"/>
    <cellStyle name="표준 7 5 6" xfId="38081"/>
    <cellStyle name="표준 7 6" xfId="38082"/>
    <cellStyle name="표준 7 6 2" xfId="38083"/>
    <cellStyle name="표준 7 6 2 2" xfId="38084"/>
    <cellStyle name="표준 7 6 2 2 2" xfId="38085"/>
    <cellStyle name="표준 7 6 2 2 2 2" xfId="38086"/>
    <cellStyle name="표준 7 6 2 2 3" xfId="38087"/>
    <cellStyle name="표준 7 6 2 3" xfId="38088"/>
    <cellStyle name="표준 7 6 2 3 2" xfId="38089"/>
    <cellStyle name="표준 7 6 2 4" xfId="38090"/>
    <cellStyle name="표준 7 6 3" xfId="38091"/>
    <cellStyle name="표준 7 6 3 2" xfId="38092"/>
    <cellStyle name="표준 7 6 3 2 2" xfId="38093"/>
    <cellStyle name="표준 7 6 3 2 2 2" xfId="38094"/>
    <cellStyle name="표준 7 6 3 2 3" xfId="38095"/>
    <cellStyle name="표준 7 6 3 3" xfId="38096"/>
    <cellStyle name="표준 7 6 3 3 2" xfId="38097"/>
    <cellStyle name="표준 7 6 3 4" xfId="38098"/>
    <cellStyle name="표준 7 6 4" xfId="38099"/>
    <cellStyle name="표준 7 6 4 2" xfId="38100"/>
    <cellStyle name="표준 7 6 4 2 2" xfId="38101"/>
    <cellStyle name="표준 7 6 4 3" xfId="38102"/>
    <cellStyle name="표준 7 6 5" xfId="38103"/>
    <cellStyle name="표준 7 6 5 2" xfId="38104"/>
    <cellStyle name="표준 7 6 6" xfId="38105"/>
    <cellStyle name="표준 7 7" xfId="38106"/>
    <cellStyle name="표준 7 7 2" xfId="38107"/>
    <cellStyle name="표준 7 7 2 2" xfId="38108"/>
    <cellStyle name="표준 7 7 2 2 2" xfId="38109"/>
    <cellStyle name="표준 7 7 2 3" xfId="38110"/>
    <cellStyle name="표준 7 7 3" xfId="38111"/>
    <cellStyle name="표준 7 7 3 2" xfId="38112"/>
    <cellStyle name="표준 7 7 4" xfId="38113"/>
    <cellStyle name="표준 7 8" xfId="38114"/>
    <cellStyle name="표준 7 8 2" xfId="38115"/>
    <cellStyle name="표준 7 8 2 2" xfId="38116"/>
    <cellStyle name="표준 7 8 2 2 2" xfId="38117"/>
    <cellStyle name="표준 7 8 2 3" xfId="38118"/>
    <cellStyle name="표준 7 8 3" xfId="38119"/>
    <cellStyle name="표준 7 8 3 2" xfId="38120"/>
    <cellStyle name="표준 7 8 4" xfId="38121"/>
    <cellStyle name="표준 7 9" xfId="38122"/>
    <cellStyle name="표준 7 9 2" xfId="38123"/>
    <cellStyle name="표준 7 9 2 2" xfId="38124"/>
    <cellStyle name="표준 7 9 3" xfId="38125"/>
    <cellStyle name="표준 8" xfId="261"/>
    <cellStyle name="표준 8 2" xfId="38126"/>
    <cellStyle name="표준 9" xfId="262"/>
    <cellStyle name="표준 9 2" xfId="38127"/>
    <cellStyle name="標準_0428" xfId="39219"/>
    <cellStyle name="하이퍼링크 2" xfId="38164"/>
    <cellStyle name="하이퍼링크 3" xfId="38169"/>
    <cellStyle name="合計" xfId="38128"/>
    <cellStyle name="合計 2" xfId="38129"/>
    <cellStyle name="合計 3" xfId="38130"/>
    <cellStyle name="合計 3 2" xfId="38131"/>
    <cellStyle name="合計 3 2 2" xfId="38132"/>
    <cellStyle name="合計 3 3" xfId="38133"/>
    <cellStyle name="合計 3 4" xfId="38134"/>
    <cellStyle name="合計 3 5" xfId="38135"/>
    <cellStyle name="合計 3 6" xfId="38136"/>
    <cellStyle name="合計 4" xfId="38137"/>
    <cellStyle name="合計 5" xfId="38138"/>
    <cellStyle name="合計 5 2" xfId="38139"/>
    <cellStyle name="合計 6" xfId="38140"/>
    <cellStyle name="合計 7" xfId="38141"/>
    <cellStyle name="合計 8" xfId="38142"/>
    <cellStyle name="合計 9" xfId="38143"/>
    <cellStyle name="桁区切り [0.00]_6NEXCEL" xfId="39220"/>
    <cellStyle name="桁区切り_6NEXCEL" xfId="39221"/>
    <cellStyle name="解释性文本" xfId="38144"/>
    <cellStyle name="解释性文本 2" xfId="38145"/>
    <cellStyle name="好" xfId="38146"/>
    <cellStyle name="好 2" xfId="38147"/>
    <cellStyle name="好 2 2" xfId="38148"/>
    <cellStyle name="好 3" xfId="38149"/>
    <cellStyle name="好 3 2" xfId="38150"/>
    <cellStyle name="好 4" xfId="38151"/>
    <cellStyle name="好 5" xfId="38152"/>
    <cellStyle name="好 6" xfId="38153"/>
    <cellStyle name="好_PSG) FY11 Jan. supply issue" xfId="38154"/>
    <cellStyle name="好_PSG) FY11 Jan. supply issue 2" xfId="38155"/>
    <cellStyle name="貨幣 [0]_00Q3902REV.1" xfId="39222"/>
    <cellStyle name="貨幣[0]_BRE" xfId="39223"/>
    <cellStyle name="貨幣_00Q3902REV.1" xfId="39224"/>
    <cellStyle name="汇总" xfId="38156"/>
    <cellStyle name="汇总 2" xfId="38157"/>
    <cellStyle name="汇总 3" xfId="38158"/>
    <cellStyle name="汇总 3 2" xfId="38159"/>
    <cellStyle name="汇总 4" xfId="38160"/>
    <cellStyle name="汇总 5" xfId="38161"/>
    <cellStyle name="汇总 6" xfId="38162"/>
    <cellStyle name="汇总 7" xfId="38163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Documents%20and%20Settings\eirvin\Local%20Settings\Temp\Data%20Requirements%20CONTACT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Documents%20and%20Settings\eirvin\Local%20Settings\Temp\Data%20Requirements%20ACCOUNT%20CKM00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 &amp; Doc. Control"/>
      <sheetName val="Data Objects"/>
      <sheetName val="Data Object Relationships"/>
      <sheetName val="Data Object Fields and Columns"/>
      <sheetName val="Worksheet LOVs"/>
    </sheetNames>
    <sheetDataSet>
      <sheetData sheetId="0"/>
      <sheetData sheetId="1"/>
      <sheetData sheetId="2"/>
      <sheetData sheetId="3"/>
      <sheetData sheetId="4">
        <row r="2">
          <cell r="E2" t="str">
            <v>Boolean</v>
          </cell>
        </row>
        <row r="3">
          <cell r="E3" t="str">
            <v>Date</v>
          </cell>
        </row>
        <row r="4">
          <cell r="E4" t="str">
            <v>Date Time</v>
          </cell>
        </row>
        <row r="5">
          <cell r="E5" t="str">
            <v>Long</v>
          </cell>
        </row>
        <row r="6">
          <cell r="E6" t="str">
            <v>Number</v>
          </cell>
        </row>
        <row r="7">
          <cell r="E7" t="str">
            <v>Time</v>
          </cell>
        </row>
        <row r="8">
          <cell r="E8" t="str">
            <v>UTC Date Time</v>
          </cell>
        </row>
        <row r="9">
          <cell r="E9" t="str">
            <v>Varchar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 &amp; Doc. Control"/>
      <sheetName val="Data Objects"/>
      <sheetName val="Data Object Relationships"/>
      <sheetName val="Data Object Fields and Columns"/>
      <sheetName val="Worksheet LOVs"/>
    </sheetNames>
    <sheetDataSet>
      <sheetData sheetId="0"/>
      <sheetData sheetId="1"/>
      <sheetData sheetId="2"/>
      <sheetData sheetId="3"/>
      <sheetData sheetId="4">
        <row r="2">
          <cell r="B2" t="str">
            <v>M:M</v>
          </cell>
        </row>
        <row r="3">
          <cell r="B3" t="str">
            <v>1:M</v>
          </cell>
        </row>
      </sheetData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AS77"/>
  <sheetViews>
    <sheetView workbookViewId="0">
      <pane xSplit="9" ySplit="3" topLeftCell="J4" activePane="bottomRight" state="frozen"/>
      <selection activeCell="B46" sqref="B46"/>
      <selection pane="topRight" activeCell="B46" sqref="B46"/>
      <selection pane="bottomLeft" activeCell="B46" sqref="B46"/>
      <selection pane="bottomRight" activeCell="C50" sqref="C50"/>
    </sheetView>
  </sheetViews>
  <sheetFormatPr defaultRowHeight="12" customHeight="1"/>
  <cols>
    <col min="1" max="1" width="42.125" style="39" customWidth="1"/>
    <col min="2" max="2" width="12.625" style="39" bestFit="1" customWidth="1"/>
    <col min="3" max="3" width="24.625" style="39" customWidth="1"/>
    <col min="4" max="4" width="8.5" style="39" customWidth="1"/>
    <col min="5" max="5" width="8.25" style="39" customWidth="1"/>
    <col min="6" max="6" width="8.75" style="39" hidden="1" customWidth="1"/>
    <col min="7" max="8" width="9.125" style="39" hidden="1" customWidth="1"/>
    <col min="9" max="9" width="9.125" style="39" customWidth="1"/>
    <col min="10" max="10" width="7" style="39" customWidth="1"/>
    <col min="11" max="11" width="10.125" style="39" hidden="1" customWidth="1"/>
    <col min="12" max="12" width="10.375" style="39" hidden="1" customWidth="1"/>
    <col min="13" max="13" width="21.625" style="39" bestFit="1" customWidth="1"/>
    <col min="14" max="14" width="9.25" style="39" hidden="1" customWidth="1"/>
    <col min="15" max="15" width="15.125" style="39" hidden="1" customWidth="1"/>
    <col min="16" max="16" width="13.625" style="39" customWidth="1"/>
    <col min="17" max="17" width="7.125" style="39" hidden="1" customWidth="1"/>
    <col min="18" max="18" width="9.75" style="39" hidden="1" customWidth="1"/>
    <col min="19" max="19" width="10" style="39" hidden="1" customWidth="1"/>
    <col min="20" max="20" width="4" style="39" hidden="1" customWidth="1"/>
    <col min="21" max="21" width="7.75" style="39" hidden="1" customWidth="1"/>
    <col min="22" max="22" width="24.375" style="39" customWidth="1"/>
    <col min="23" max="23" width="12.875" style="39" hidden="1" customWidth="1"/>
    <col min="24" max="24" width="15.625" style="39" customWidth="1"/>
    <col min="25" max="25" width="19.625" style="39" customWidth="1"/>
    <col min="26" max="26" width="8.75" style="39" customWidth="1"/>
    <col min="27" max="27" width="29.625" style="39" customWidth="1"/>
    <col min="28" max="28" width="7.125" style="39" customWidth="1"/>
    <col min="29" max="29" width="31.375" style="39" hidden="1" customWidth="1"/>
    <col min="30" max="30" width="9" style="39" hidden="1" customWidth="1"/>
    <col min="31" max="31" width="10.5" style="39" customWidth="1"/>
    <col min="32" max="32" width="16.5" style="39" hidden="1" customWidth="1"/>
    <col min="33" max="33" width="6" style="39" hidden="1" customWidth="1"/>
    <col min="34" max="34" width="8.25" style="39" hidden="1" customWidth="1"/>
    <col min="35" max="35" width="8.125" style="39" customWidth="1"/>
    <col min="36" max="36" width="11" style="39" customWidth="1"/>
    <col min="37" max="37" width="6.75" style="39" hidden="1" customWidth="1"/>
    <col min="38" max="38" width="9" style="39" hidden="1" customWidth="1"/>
    <col min="39" max="39" width="8.625" style="39" hidden="1" customWidth="1"/>
    <col min="40" max="40" width="6.375" style="39" hidden="1" customWidth="1"/>
    <col min="41" max="41" width="10" style="39" hidden="1" customWidth="1"/>
    <col min="42" max="42" width="20.75" style="39" hidden="1" customWidth="1"/>
    <col min="43" max="43" width="6.375" style="39" hidden="1" customWidth="1"/>
    <col min="44" max="44" width="20.25" style="39" customWidth="1"/>
    <col min="45" max="45" width="9" style="51"/>
    <col min="46" max="16384" width="9" style="39"/>
  </cols>
  <sheetData>
    <row r="1" spans="1:45" ht="12" customHeight="1">
      <c r="A1" s="48" t="s">
        <v>2220</v>
      </c>
      <c r="B1" s="2"/>
      <c r="C1" s="2"/>
      <c r="D1" s="2"/>
      <c r="E1" s="2"/>
      <c r="F1" s="2"/>
      <c r="G1" s="2"/>
      <c r="H1" s="2"/>
      <c r="I1" s="3"/>
      <c r="J1" s="4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6">
        <v>4</v>
      </c>
      <c r="AK1" s="6"/>
      <c r="AL1" s="6"/>
      <c r="AM1" s="6"/>
      <c r="AN1" s="6"/>
      <c r="AO1" s="7"/>
      <c r="AP1" s="5"/>
      <c r="AQ1" s="5"/>
      <c r="AR1" s="5"/>
    </row>
    <row r="2" spans="1:45" s="38" customFormat="1" ht="12" customHeight="1" thickBot="1">
      <c r="A2" s="40"/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40"/>
      <c r="T2" s="40"/>
      <c r="U2" s="40"/>
      <c r="V2" s="40"/>
      <c r="W2" s="40"/>
      <c r="X2" s="40"/>
      <c r="Y2" s="40"/>
      <c r="Z2" s="40"/>
      <c r="AA2" s="40"/>
      <c r="AB2" s="40"/>
      <c r="AC2" s="40"/>
      <c r="AD2" s="40"/>
      <c r="AE2" s="40"/>
      <c r="AF2" s="40"/>
      <c r="AG2" s="40"/>
      <c r="AH2" s="40"/>
      <c r="AI2" s="40"/>
      <c r="AJ2" s="40"/>
      <c r="AK2" s="40"/>
      <c r="AL2" s="40"/>
      <c r="AM2" s="40"/>
      <c r="AN2" s="40"/>
      <c r="AO2" s="40"/>
      <c r="AP2" s="40"/>
      <c r="AQ2" s="40"/>
      <c r="AR2" s="40"/>
      <c r="AS2" s="50"/>
    </row>
    <row r="3" spans="1:45" s="41" customFormat="1" ht="37.5" customHeight="1">
      <c r="A3" s="70" t="s">
        <v>979</v>
      </c>
      <c r="B3" s="66" t="s">
        <v>2215</v>
      </c>
      <c r="C3" s="102" t="s">
        <v>927</v>
      </c>
      <c r="D3" s="103" t="s">
        <v>980</v>
      </c>
      <c r="E3" s="63" t="s">
        <v>981</v>
      </c>
      <c r="F3" s="66" t="s">
        <v>928</v>
      </c>
      <c r="G3" s="69" t="s">
        <v>929</v>
      </c>
      <c r="H3" s="104"/>
      <c r="I3" s="105" t="s">
        <v>982</v>
      </c>
      <c r="J3" s="801" t="s">
        <v>276</v>
      </c>
      <c r="K3" s="106" t="s">
        <v>6</v>
      </c>
      <c r="L3" s="107" t="s">
        <v>7</v>
      </c>
      <c r="M3" s="107" t="s">
        <v>5</v>
      </c>
      <c r="N3" s="107" t="s">
        <v>8</v>
      </c>
      <c r="O3" s="107" t="s">
        <v>9</v>
      </c>
      <c r="P3" s="107" t="s">
        <v>2</v>
      </c>
      <c r="Q3" s="107" t="s">
        <v>10</v>
      </c>
      <c r="R3" s="107" t="s">
        <v>11</v>
      </c>
      <c r="S3" s="107" t="s">
        <v>12</v>
      </c>
      <c r="T3" s="107" t="s">
        <v>13</v>
      </c>
      <c r="U3" s="107" t="s">
        <v>14</v>
      </c>
      <c r="V3" s="107" t="s">
        <v>15</v>
      </c>
      <c r="W3" s="107" t="s">
        <v>16</v>
      </c>
      <c r="X3" s="107" t="s">
        <v>3</v>
      </c>
      <c r="Y3" s="107" t="s">
        <v>17</v>
      </c>
      <c r="Z3" s="107" t="s">
        <v>4</v>
      </c>
      <c r="AA3" s="107" t="s">
        <v>18</v>
      </c>
      <c r="AB3" s="107" t="s">
        <v>19</v>
      </c>
      <c r="AC3" s="107" t="s">
        <v>20</v>
      </c>
      <c r="AD3" s="107" t="s">
        <v>21</v>
      </c>
      <c r="AE3" s="107" t="s">
        <v>22</v>
      </c>
      <c r="AF3" s="107" t="s">
        <v>23</v>
      </c>
      <c r="AG3" s="107" t="s">
        <v>24</v>
      </c>
      <c r="AH3" s="107" t="s">
        <v>25</v>
      </c>
      <c r="AI3" s="107" t="s">
        <v>26</v>
      </c>
      <c r="AJ3" s="107" t="s">
        <v>27</v>
      </c>
      <c r="AK3" s="107" t="s">
        <v>28</v>
      </c>
      <c r="AL3" s="107" t="s">
        <v>29</v>
      </c>
      <c r="AM3" s="107" t="s">
        <v>30</v>
      </c>
      <c r="AN3" s="107" t="s">
        <v>31</v>
      </c>
      <c r="AO3" s="108" t="s">
        <v>32</v>
      </c>
      <c r="AP3" s="107" t="s">
        <v>33</v>
      </c>
      <c r="AQ3" s="107" t="s">
        <v>34</v>
      </c>
      <c r="AR3" s="109" t="s">
        <v>35</v>
      </c>
      <c r="AS3" s="52"/>
    </row>
    <row r="4" spans="1:45" ht="12" hidden="1" customHeight="1">
      <c r="A4" s="42" t="s">
        <v>924</v>
      </c>
      <c r="B4" s="110" t="s">
        <v>926</v>
      </c>
      <c r="C4" s="777"/>
      <c r="D4" s="101" t="e">
        <f>ROUND((#REF!*95%),-3)</f>
        <v>#REF!</v>
      </c>
      <c r="E4" s="111" t="e">
        <f>ROUND((D4*1.1),-3)</f>
        <v>#REF!</v>
      </c>
      <c r="F4" s="112">
        <v>980500</v>
      </c>
      <c r="G4" s="113"/>
      <c r="H4" s="114"/>
      <c r="I4" s="43"/>
      <c r="J4" s="802"/>
      <c r="K4" s="115" t="s">
        <v>36</v>
      </c>
      <c r="L4" s="116"/>
      <c r="M4" s="117" t="s">
        <v>37</v>
      </c>
      <c r="N4" s="117" t="s">
        <v>38</v>
      </c>
      <c r="O4" s="117" t="s">
        <v>39</v>
      </c>
      <c r="P4" s="117" t="s">
        <v>40</v>
      </c>
      <c r="Q4" s="117" t="s">
        <v>41</v>
      </c>
      <c r="R4" s="117" t="s">
        <v>42</v>
      </c>
      <c r="S4" s="117" t="s">
        <v>43</v>
      </c>
      <c r="T4" s="117" t="s">
        <v>38</v>
      </c>
      <c r="U4" s="117" t="s">
        <v>44</v>
      </c>
      <c r="V4" s="117" t="s">
        <v>236</v>
      </c>
      <c r="W4" s="117">
        <v>2</v>
      </c>
      <c r="X4" s="117" t="s">
        <v>61</v>
      </c>
      <c r="Y4" s="117" t="s">
        <v>45</v>
      </c>
      <c r="Z4" s="117" t="s">
        <v>46</v>
      </c>
      <c r="AA4" s="117" t="s">
        <v>47</v>
      </c>
      <c r="AB4" s="117" t="s">
        <v>48</v>
      </c>
      <c r="AC4" s="117" t="s">
        <v>49</v>
      </c>
      <c r="AD4" s="117" t="s">
        <v>50</v>
      </c>
      <c r="AE4" s="117" t="s">
        <v>62</v>
      </c>
      <c r="AF4" s="117" t="s">
        <v>52</v>
      </c>
      <c r="AG4" s="117" t="s">
        <v>53</v>
      </c>
      <c r="AH4" s="118" t="s">
        <v>25</v>
      </c>
      <c r="AI4" s="119" t="s">
        <v>54</v>
      </c>
      <c r="AJ4" s="119" t="s">
        <v>55</v>
      </c>
      <c r="AK4" s="116" t="s">
        <v>56</v>
      </c>
      <c r="AL4" s="116" t="s">
        <v>57</v>
      </c>
      <c r="AM4" s="119" t="s">
        <v>52</v>
      </c>
      <c r="AN4" s="120" t="s">
        <v>52</v>
      </c>
      <c r="AO4" s="116" t="s">
        <v>38</v>
      </c>
      <c r="AP4" s="116" t="s">
        <v>58</v>
      </c>
      <c r="AQ4" s="116" t="s">
        <v>59</v>
      </c>
      <c r="AR4" s="121"/>
    </row>
    <row r="5" spans="1:45" ht="12" hidden="1" customHeight="1">
      <c r="A5" s="42" t="s">
        <v>925</v>
      </c>
      <c r="B5" s="110" t="s">
        <v>60</v>
      </c>
      <c r="C5" s="778"/>
      <c r="D5" s="101" t="e">
        <f>ROUND((#REF!*95%),-3)</f>
        <v>#REF!</v>
      </c>
      <c r="E5" s="111" t="e">
        <f>ROUND((D5*1.1),-3)</f>
        <v>#REF!</v>
      </c>
      <c r="F5" s="112">
        <v>980500</v>
      </c>
      <c r="G5" s="113"/>
      <c r="H5" s="114"/>
      <c r="I5" s="43"/>
      <c r="J5" s="802"/>
      <c r="K5" s="115" t="s">
        <v>36</v>
      </c>
      <c r="L5" s="116"/>
      <c r="M5" s="117" t="s">
        <v>37</v>
      </c>
      <c r="N5" s="117" t="s">
        <v>38</v>
      </c>
      <c r="O5" s="117" t="s">
        <v>39</v>
      </c>
      <c r="P5" s="117" t="s">
        <v>40</v>
      </c>
      <c r="Q5" s="117" t="s">
        <v>41</v>
      </c>
      <c r="R5" s="117" t="s">
        <v>42</v>
      </c>
      <c r="S5" s="117" t="s">
        <v>43</v>
      </c>
      <c r="T5" s="117" t="s">
        <v>38</v>
      </c>
      <c r="U5" s="117" t="s">
        <v>44</v>
      </c>
      <c r="V5" s="117" t="s">
        <v>236</v>
      </c>
      <c r="W5" s="117">
        <v>2</v>
      </c>
      <c r="X5" s="117" t="s">
        <v>61</v>
      </c>
      <c r="Y5" s="117" t="s">
        <v>45</v>
      </c>
      <c r="Z5" s="117" t="s">
        <v>46</v>
      </c>
      <c r="AA5" s="117" t="s">
        <v>47</v>
      </c>
      <c r="AB5" s="117" t="s">
        <v>48</v>
      </c>
      <c r="AC5" s="117" t="s">
        <v>49</v>
      </c>
      <c r="AD5" s="117" t="s">
        <v>50</v>
      </c>
      <c r="AE5" s="117" t="s">
        <v>62</v>
      </c>
      <c r="AF5" s="117" t="s">
        <v>52</v>
      </c>
      <c r="AG5" s="117" t="s">
        <v>53</v>
      </c>
      <c r="AH5" s="118" t="s">
        <v>25</v>
      </c>
      <c r="AI5" s="119" t="s">
        <v>54</v>
      </c>
      <c r="AJ5" s="119" t="s">
        <v>55</v>
      </c>
      <c r="AK5" s="116" t="s">
        <v>56</v>
      </c>
      <c r="AL5" s="116" t="s">
        <v>57</v>
      </c>
      <c r="AM5" s="119" t="s">
        <v>52</v>
      </c>
      <c r="AN5" s="120" t="s">
        <v>52</v>
      </c>
      <c r="AO5" s="116" t="s">
        <v>38</v>
      </c>
      <c r="AP5" s="116" t="s">
        <v>58</v>
      </c>
      <c r="AQ5" s="116" t="s">
        <v>59</v>
      </c>
      <c r="AR5" s="121"/>
    </row>
    <row r="6" spans="1:45" ht="12" hidden="1" customHeight="1">
      <c r="A6" s="42" t="s">
        <v>983</v>
      </c>
      <c r="B6" s="110" t="s">
        <v>63</v>
      </c>
      <c r="C6" s="778"/>
      <c r="D6" s="101" t="e">
        <f>ROUND((#REF!*95%),-3)</f>
        <v>#REF!</v>
      </c>
      <c r="E6" s="111" t="e">
        <f t="shared" ref="E6:E24" si="0">ROUND((D6*1.1),-3)</f>
        <v>#REF!</v>
      </c>
      <c r="F6" s="112">
        <v>1398900</v>
      </c>
      <c r="G6" s="113"/>
      <c r="H6" s="114"/>
      <c r="I6" s="43"/>
      <c r="J6" s="802"/>
      <c r="K6" s="115" t="s">
        <v>36</v>
      </c>
      <c r="L6" s="116"/>
      <c r="M6" s="117" t="s">
        <v>37</v>
      </c>
      <c r="N6" s="117" t="s">
        <v>38</v>
      </c>
      <c r="O6" s="117" t="s">
        <v>64</v>
      </c>
      <c r="P6" s="117" t="s">
        <v>65</v>
      </c>
      <c r="Q6" s="117" t="s">
        <v>41</v>
      </c>
      <c r="R6" s="117" t="s">
        <v>66</v>
      </c>
      <c r="S6" s="117" t="s">
        <v>67</v>
      </c>
      <c r="T6" s="117" t="s">
        <v>38</v>
      </c>
      <c r="U6" s="117" t="s">
        <v>44</v>
      </c>
      <c r="V6" s="117" t="s">
        <v>908</v>
      </c>
      <c r="W6" s="117">
        <v>2</v>
      </c>
      <c r="X6" s="117" t="s">
        <v>885</v>
      </c>
      <c r="Y6" s="117" t="s">
        <v>45</v>
      </c>
      <c r="Z6" s="117" t="s">
        <v>46</v>
      </c>
      <c r="AA6" s="117" t="s">
        <v>47</v>
      </c>
      <c r="AB6" s="117" t="s">
        <v>48</v>
      </c>
      <c r="AC6" s="117" t="s">
        <v>49</v>
      </c>
      <c r="AD6" s="117" t="s">
        <v>50</v>
      </c>
      <c r="AE6" s="117" t="s">
        <v>62</v>
      </c>
      <c r="AF6" s="117" t="s">
        <v>52</v>
      </c>
      <c r="AG6" s="117" t="s">
        <v>53</v>
      </c>
      <c r="AH6" s="118" t="s">
        <v>25</v>
      </c>
      <c r="AI6" s="119" t="s">
        <v>54</v>
      </c>
      <c r="AJ6" s="119" t="s">
        <v>55</v>
      </c>
      <c r="AK6" s="116" t="s">
        <v>56</v>
      </c>
      <c r="AL6" s="116" t="s">
        <v>57</v>
      </c>
      <c r="AM6" s="119" t="s">
        <v>52</v>
      </c>
      <c r="AN6" s="120" t="s">
        <v>52</v>
      </c>
      <c r="AO6" s="116" t="s">
        <v>38</v>
      </c>
      <c r="AP6" s="116" t="s">
        <v>58</v>
      </c>
      <c r="AQ6" s="116" t="s">
        <v>59</v>
      </c>
      <c r="AR6" s="121"/>
    </row>
    <row r="7" spans="1:45" ht="12" hidden="1" customHeight="1">
      <c r="A7" s="42" t="s">
        <v>984</v>
      </c>
      <c r="B7" s="110" t="s">
        <v>68</v>
      </c>
      <c r="C7" s="778"/>
      <c r="D7" s="101" t="e">
        <f>ROUND((#REF!*100%),-3)</f>
        <v>#REF!</v>
      </c>
      <c r="E7" s="111" t="e">
        <f t="shared" si="0"/>
        <v>#REF!</v>
      </c>
      <c r="F7" s="112">
        <v>1470000</v>
      </c>
      <c r="G7" s="113"/>
      <c r="H7" s="114"/>
      <c r="I7" s="43"/>
      <c r="J7" s="799"/>
      <c r="K7" s="115" t="s">
        <v>36</v>
      </c>
      <c r="L7" s="116"/>
      <c r="M7" s="117" t="s">
        <v>886</v>
      </c>
      <c r="N7" s="117" t="s">
        <v>56</v>
      </c>
      <c r="O7" s="117" t="s">
        <v>39</v>
      </c>
      <c r="P7" s="117" t="s">
        <v>69</v>
      </c>
      <c r="Q7" s="117" t="s">
        <v>41</v>
      </c>
      <c r="R7" s="117" t="s">
        <v>42</v>
      </c>
      <c r="S7" s="117" t="s">
        <v>70</v>
      </c>
      <c r="T7" s="117" t="s">
        <v>38</v>
      </c>
      <c r="U7" s="117" t="s">
        <v>44</v>
      </c>
      <c r="V7" s="117" t="s">
        <v>234</v>
      </c>
      <c r="W7" s="117">
        <v>2</v>
      </c>
      <c r="X7" s="117" t="s">
        <v>887</v>
      </c>
      <c r="Y7" s="117" t="s">
        <v>45</v>
      </c>
      <c r="Z7" s="117" t="s">
        <v>46</v>
      </c>
      <c r="AA7" s="117" t="s">
        <v>47</v>
      </c>
      <c r="AB7" s="117" t="s">
        <v>48</v>
      </c>
      <c r="AC7" s="117" t="s">
        <v>49</v>
      </c>
      <c r="AD7" s="117" t="s">
        <v>50</v>
      </c>
      <c r="AE7" s="117" t="s">
        <v>51</v>
      </c>
      <c r="AF7" s="117" t="s">
        <v>52</v>
      </c>
      <c r="AG7" s="117" t="s">
        <v>53</v>
      </c>
      <c r="AH7" s="118" t="s">
        <v>25</v>
      </c>
      <c r="AI7" s="119" t="s">
        <v>54</v>
      </c>
      <c r="AJ7" s="119" t="s">
        <v>55</v>
      </c>
      <c r="AK7" s="116" t="s">
        <v>56</v>
      </c>
      <c r="AL7" s="116" t="s">
        <v>57</v>
      </c>
      <c r="AM7" s="119" t="s">
        <v>52</v>
      </c>
      <c r="AN7" s="120" t="s">
        <v>52</v>
      </c>
      <c r="AO7" s="116" t="s">
        <v>38</v>
      </c>
      <c r="AP7" s="116" t="s">
        <v>71</v>
      </c>
      <c r="AQ7" s="116" t="s">
        <v>59</v>
      </c>
      <c r="AR7" s="121"/>
    </row>
    <row r="8" spans="1:45" ht="12" hidden="1" customHeight="1">
      <c r="A8" s="42" t="s">
        <v>985</v>
      </c>
      <c r="B8" s="110" t="s">
        <v>72</v>
      </c>
      <c r="C8" s="778"/>
      <c r="D8" s="101" t="e">
        <f>ROUND((#REF!*83%),-3)</f>
        <v>#REF!</v>
      </c>
      <c r="E8" s="111" t="e">
        <f t="shared" si="0"/>
        <v>#REF!</v>
      </c>
      <c r="F8" s="112">
        <v>1798900</v>
      </c>
      <c r="G8" s="122"/>
      <c r="H8" s="123"/>
      <c r="I8" s="43"/>
      <c r="J8" s="799"/>
      <c r="K8" s="115" t="s">
        <v>73</v>
      </c>
      <c r="L8" s="116"/>
      <c r="M8" s="117" t="s">
        <v>37</v>
      </c>
      <c r="N8" s="117" t="s">
        <v>38</v>
      </c>
      <c r="O8" s="117" t="s">
        <v>64</v>
      </c>
      <c r="P8" s="117" t="s">
        <v>65</v>
      </c>
      <c r="Q8" s="117" t="s">
        <v>41</v>
      </c>
      <c r="R8" s="117" t="s">
        <v>66</v>
      </c>
      <c r="S8" s="117" t="s">
        <v>67</v>
      </c>
      <c r="T8" s="117" t="s">
        <v>38</v>
      </c>
      <c r="U8" s="117" t="s">
        <v>44</v>
      </c>
      <c r="V8" s="117" t="s">
        <v>236</v>
      </c>
      <c r="W8" s="117">
        <v>2</v>
      </c>
      <c r="X8" s="117" t="s">
        <v>74</v>
      </c>
      <c r="Y8" s="117" t="s">
        <v>45</v>
      </c>
      <c r="Z8" s="117" t="s">
        <v>52</v>
      </c>
      <c r="AA8" s="117" t="s">
        <v>75</v>
      </c>
      <c r="AB8" s="117" t="s">
        <v>48</v>
      </c>
      <c r="AC8" s="117" t="s">
        <v>49</v>
      </c>
      <c r="AD8" s="117" t="s">
        <v>50</v>
      </c>
      <c r="AE8" s="117" t="s">
        <v>888</v>
      </c>
      <c r="AF8" s="117" t="s">
        <v>52</v>
      </c>
      <c r="AG8" s="117" t="s">
        <v>53</v>
      </c>
      <c r="AH8" s="118" t="s">
        <v>25</v>
      </c>
      <c r="AI8" s="119" t="s">
        <v>54</v>
      </c>
      <c r="AJ8" s="119" t="s">
        <v>52</v>
      </c>
      <c r="AK8" s="116" t="s">
        <v>56</v>
      </c>
      <c r="AL8" s="116" t="s">
        <v>57</v>
      </c>
      <c r="AM8" s="119" t="s">
        <v>52</v>
      </c>
      <c r="AN8" s="120" t="s">
        <v>52</v>
      </c>
      <c r="AO8" s="116" t="s">
        <v>38</v>
      </c>
      <c r="AP8" s="116" t="s">
        <v>58</v>
      </c>
      <c r="AQ8" s="116" t="s">
        <v>59</v>
      </c>
      <c r="AR8" s="121"/>
    </row>
    <row r="9" spans="1:45" ht="12" hidden="1" customHeight="1">
      <c r="A9" s="42" t="s">
        <v>944</v>
      </c>
      <c r="B9" s="110" t="s">
        <v>945</v>
      </c>
      <c r="C9" s="778"/>
      <c r="D9" s="101" t="e">
        <f>ROUND((#REF!*100%),-3)</f>
        <v>#REF!</v>
      </c>
      <c r="E9" s="111" t="e">
        <f>ROUND((D9*1.1),-3)</f>
        <v>#REF!</v>
      </c>
      <c r="F9" s="112"/>
      <c r="G9" s="122"/>
      <c r="H9" s="123"/>
      <c r="I9" s="43"/>
      <c r="J9" s="799"/>
      <c r="K9" s="115"/>
      <c r="L9" s="116"/>
      <c r="M9" s="117"/>
      <c r="N9" s="117"/>
      <c r="O9" s="117"/>
      <c r="P9" s="117"/>
      <c r="Q9" s="117"/>
      <c r="R9" s="117"/>
      <c r="S9" s="117"/>
      <c r="T9" s="117"/>
      <c r="U9" s="117"/>
      <c r="V9" s="117"/>
      <c r="W9" s="117"/>
      <c r="X9" s="117"/>
      <c r="Y9" s="117"/>
      <c r="Z9" s="117"/>
      <c r="AA9" s="117"/>
      <c r="AB9" s="117"/>
      <c r="AC9" s="117"/>
      <c r="AD9" s="117"/>
      <c r="AE9" s="117"/>
      <c r="AF9" s="117"/>
      <c r="AG9" s="117"/>
      <c r="AH9" s="118"/>
      <c r="AI9" s="119"/>
      <c r="AJ9" s="119"/>
      <c r="AK9" s="116"/>
      <c r="AL9" s="116"/>
      <c r="AM9" s="119"/>
      <c r="AN9" s="120"/>
      <c r="AO9" s="116"/>
      <c r="AP9" s="116"/>
      <c r="AQ9" s="116"/>
      <c r="AR9" s="121"/>
    </row>
    <row r="10" spans="1:45" ht="12" hidden="1" customHeight="1">
      <c r="A10" s="42" t="s">
        <v>986</v>
      </c>
      <c r="B10" s="42" t="s">
        <v>83</v>
      </c>
      <c r="C10" s="778"/>
      <c r="D10" s="101" t="e">
        <f>ROUND((#REF!*105%),-3)</f>
        <v>#REF!</v>
      </c>
      <c r="E10" s="111" t="e">
        <f t="shared" si="0"/>
        <v>#REF!</v>
      </c>
      <c r="F10" s="112">
        <v>960000</v>
      </c>
      <c r="G10" s="122"/>
      <c r="H10" s="123"/>
      <c r="I10" s="43"/>
      <c r="J10" s="799"/>
      <c r="K10" s="115" t="s">
        <v>79</v>
      </c>
      <c r="L10" s="116" t="s">
        <v>76</v>
      </c>
      <c r="M10" s="117" t="s">
        <v>886</v>
      </c>
      <c r="N10" s="117" t="s">
        <v>56</v>
      </c>
      <c r="O10" s="117" t="s">
        <v>77</v>
      </c>
      <c r="P10" s="117" t="s">
        <v>895</v>
      </c>
      <c r="Q10" s="117" t="s">
        <v>41</v>
      </c>
      <c r="R10" s="117" t="s">
        <v>42</v>
      </c>
      <c r="S10" s="117"/>
      <c r="T10" s="117" t="s">
        <v>38</v>
      </c>
      <c r="U10" s="117" t="s">
        <v>889</v>
      </c>
      <c r="V10" s="117" t="s">
        <v>235</v>
      </c>
      <c r="W10" s="117">
        <v>2</v>
      </c>
      <c r="X10" s="117" t="s">
        <v>890</v>
      </c>
      <c r="Y10" s="117" t="s">
        <v>896</v>
      </c>
      <c r="Z10" s="117" t="s">
        <v>46</v>
      </c>
      <c r="AA10" s="117" t="s">
        <v>891</v>
      </c>
      <c r="AB10" s="117" t="s">
        <v>48</v>
      </c>
      <c r="AC10" s="117" t="s">
        <v>78</v>
      </c>
      <c r="AD10" s="117" t="s">
        <v>892</v>
      </c>
      <c r="AE10" s="117" t="s">
        <v>893</v>
      </c>
      <c r="AF10" s="117" t="s">
        <v>52</v>
      </c>
      <c r="AG10" s="117" t="s">
        <v>82</v>
      </c>
      <c r="AH10" s="118" t="s">
        <v>52</v>
      </c>
      <c r="AI10" s="119" t="s">
        <v>54</v>
      </c>
      <c r="AJ10" s="119" t="s">
        <v>27</v>
      </c>
      <c r="AK10" s="116" t="s">
        <v>56</v>
      </c>
      <c r="AL10" s="116" t="s">
        <v>57</v>
      </c>
      <c r="AM10" s="119" t="s">
        <v>52</v>
      </c>
      <c r="AN10" s="120" t="s">
        <v>52</v>
      </c>
      <c r="AO10" s="116" t="s">
        <v>894</v>
      </c>
      <c r="AP10" s="116" t="s">
        <v>71</v>
      </c>
      <c r="AQ10" s="116" t="s">
        <v>59</v>
      </c>
      <c r="AR10" s="121"/>
    </row>
    <row r="11" spans="1:45" ht="12" hidden="1" customHeight="1">
      <c r="A11" s="42" t="s">
        <v>987</v>
      </c>
      <c r="B11" s="42" t="s">
        <v>882</v>
      </c>
      <c r="C11" s="778"/>
      <c r="D11" s="101" t="e">
        <f>ROUND((#REF!*105%),-3)</f>
        <v>#REF!</v>
      </c>
      <c r="E11" s="111" t="e">
        <f t="shared" si="0"/>
        <v>#REF!</v>
      </c>
      <c r="F11" s="112"/>
      <c r="G11" s="122"/>
      <c r="H11" s="123"/>
      <c r="I11" s="43"/>
      <c r="J11" s="799"/>
      <c r="K11" s="115"/>
      <c r="L11" s="116"/>
      <c r="M11" s="117"/>
      <c r="N11" s="117"/>
      <c r="O11" s="117"/>
      <c r="P11" s="117"/>
      <c r="Q11" s="117"/>
      <c r="R11" s="117"/>
      <c r="S11" s="117"/>
      <c r="T11" s="117"/>
      <c r="U11" s="117"/>
      <c r="V11" s="117"/>
      <c r="W11" s="117"/>
      <c r="X11" s="117"/>
      <c r="Y11" s="117"/>
      <c r="Z11" s="117"/>
      <c r="AA11" s="117"/>
      <c r="AB11" s="117"/>
      <c r="AC11" s="117"/>
      <c r="AD11" s="117"/>
      <c r="AE11" s="117"/>
      <c r="AF11" s="117"/>
      <c r="AG11" s="117"/>
      <c r="AH11" s="118"/>
      <c r="AI11" s="119"/>
      <c r="AJ11" s="119"/>
      <c r="AK11" s="116"/>
      <c r="AL11" s="116"/>
      <c r="AM11" s="119"/>
      <c r="AN11" s="120"/>
      <c r="AO11" s="116"/>
      <c r="AP11" s="116"/>
      <c r="AQ11" s="116"/>
      <c r="AR11" s="121"/>
    </row>
    <row r="12" spans="1:45" ht="12" hidden="1" customHeight="1">
      <c r="A12" s="42" t="s">
        <v>988</v>
      </c>
      <c r="B12" s="42" t="s">
        <v>940</v>
      </c>
      <c r="C12" s="778"/>
      <c r="D12" s="101" t="e">
        <f>ROUND((#REF!*105%),-3)</f>
        <v>#REF!</v>
      </c>
      <c r="E12" s="111" t="e">
        <f>ROUND((D12*1.1),-3)</f>
        <v>#REF!</v>
      </c>
      <c r="F12" s="112"/>
      <c r="G12" s="122"/>
      <c r="H12" s="123"/>
      <c r="I12" s="43"/>
      <c r="J12" s="799"/>
      <c r="K12" s="115"/>
      <c r="L12" s="116"/>
      <c r="M12" s="117" t="s">
        <v>1006</v>
      </c>
      <c r="N12" s="117"/>
      <c r="O12" s="117"/>
      <c r="P12" s="117" t="s">
        <v>1003</v>
      </c>
      <c r="Q12" s="117"/>
      <c r="R12" s="117"/>
      <c r="S12" s="117"/>
      <c r="T12" s="117"/>
      <c r="U12" s="117"/>
      <c r="V12" s="117" t="s">
        <v>234</v>
      </c>
      <c r="W12" s="117"/>
      <c r="X12" s="117" t="s">
        <v>898</v>
      </c>
      <c r="Y12" s="167" t="s">
        <v>1004</v>
      </c>
      <c r="Z12" s="117" t="s">
        <v>46</v>
      </c>
      <c r="AA12" s="117" t="s">
        <v>1005</v>
      </c>
      <c r="AB12" s="117"/>
      <c r="AC12" s="117"/>
      <c r="AD12" s="117"/>
      <c r="AE12" s="117"/>
      <c r="AF12" s="117"/>
      <c r="AG12" s="117"/>
      <c r="AH12" s="118"/>
      <c r="AI12" s="119"/>
      <c r="AJ12" s="119"/>
      <c r="AK12" s="116"/>
      <c r="AL12" s="116"/>
      <c r="AM12" s="119"/>
      <c r="AN12" s="120"/>
      <c r="AO12" s="116"/>
      <c r="AP12" s="116"/>
      <c r="AQ12" s="116"/>
      <c r="AR12" s="121"/>
    </row>
    <row r="13" spans="1:45" ht="12" hidden="1" customHeight="1">
      <c r="A13" s="42" t="s">
        <v>989</v>
      </c>
      <c r="B13" s="42" t="s">
        <v>941</v>
      </c>
      <c r="C13" s="778"/>
      <c r="D13" s="101" t="e">
        <f>ROUND((#REF!*105%),-3)</f>
        <v>#REF!</v>
      </c>
      <c r="E13" s="111" t="e">
        <f>ROUND((D13*1.1),-3)</f>
        <v>#REF!</v>
      </c>
      <c r="F13" s="112"/>
      <c r="G13" s="122"/>
      <c r="H13" s="123"/>
      <c r="I13" s="43"/>
      <c r="J13" s="799"/>
      <c r="K13" s="115"/>
      <c r="L13" s="116"/>
      <c r="M13" s="117"/>
      <c r="N13" s="117"/>
      <c r="O13" s="117"/>
      <c r="P13" s="117" t="s">
        <v>1007</v>
      </c>
      <c r="Q13" s="117"/>
      <c r="R13" s="117"/>
      <c r="S13" s="117"/>
      <c r="T13" s="117"/>
      <c r="U13" s="117"/>
      <c r="V13" s="117" t="s">
        <v>234</v>
      </c>
      <c r="W13" s="117"/>
      <c r="X13" s="117" t="s">
        <v>898</v>
      </c>
      <c r="Y13" s="117" t="s">
        <v>1008</v>
      </c>
      <c r="Z13" s="117" t="s">
        <v>46</v>
      </c>
      <c r="AA13" s="117" t="s">
        <v>1009</v>
      </c>
      <c r="AB13" s="117"/>
      <c r="AC13" s="117"/>
      <c r="AD13" s="117"/>
      <c r="AE13" s="117"/>
      <c r="AF13" s="117"/>
      <c r="AG13" s="117"/>
      <c r="AH13" s="118"/>
      <c r="AI13" s="119"/>
      <c r="AJ13" s="119"/>
      <c r="AK13" s="116"/>
      <c r="AL13" s="116"/>
      <c r="AM13" s="119"/>
      <c r="AN13" s="120"/>
      <c r="AO13" s="116"/>
      <c r="AP13" s="116"/>
      <c r="AQ13" s="116"/>
      <c r="AR13" s="121"/>
    </row>
    <row r="14" spans="1:45" ht="12" hidden="1" customHeight="1">
      <c r="A14" s="42" t="s">
        <v>990</v>
      </c>
      <c r="B14" s="42" t="s">
        <v>290</v>
      </c>
      <c r="C14" s="778"/>
      <c r="D14" s="101" t="e">
        <f>ROUND((#REF!*105%),-3)</f>
        <v>#REF!</v>
      </c>
      <c r="E14" s="111" t="e">
        <f t="shared" si="0"/>
        <v>#REF!</v>
      </c>
      <c r="F14" s="112"/>
      <c r="G14" s="122"/>
      <c r="H14" s="123"/>
      <c r="I14" s="43"/>
      <c r="J14" s="799"/>
      <c r="K14" s="115" t="s">
        <v>897</v>
      </c>
      <c r="L14" s="116"/>
      <c r="M14" s="117" t="s">
        <v>886</v>
      </c>
      <c r="N14" s="117" t="s">
        <v>56</v>
      </c>
      <c r="O14" s="117" t="s">
        <v>39</v>
      </c>
      <c r="P14" s="117" t="s">
        <v>80</v>
      </c>
      <c r="Q14" s="117" t="s">
        <v>41</v>
      </c>
      <c r="R14" s="117" t="s">
        <v>42</v>
      </c>
      <c r="S14" s="117" t="s">
        <v>81</v>
      </c>
      <c r="T14" s="117" t="s">
        <v>38</v>
      </c>
      <c r="U14" s="117" t="s">
        <v>889</v>
      </c>
      <c r="V14" s="117" t="s">
        <v>234</v>
      </c>
      <c r="W14" s="117">
        <v>2</v>
      </c>
      <c r="X14" s="117" t="s">
        <v>898</v>
      </c>
      <c r="Y14" s="117" t="s">
        <v>45</v>
      </c>
      <c r="Z14" s="117" t="s">
        <v>99</v>
      </c>
      <c r="AA14" s="117" t="s">
        <v>900</v>
      </c>
      <c r="AB14" s="117" t="s">
        <v>48</v>
      </c>
      <c r="AC14" s="117" t="s">
        <v>49</v>
      </c>
      <c r="AD14" s="117" t="s">
        <v>50</v>
      </c>
      <c r="AE14" s="117" t="s">
        <v>899</v>
      </c>
      <c r="AF14" s="117" t="s">
        <v>52</v>
      </c>
      <c r="AG14" s="117" t="s">
        <v>53</v>
      </c>
      <c r="AH14" s="118" t="s">
        <v>52</v>
      </c>
      <c r="AI14" s="119" t="s">
        <v>54</v>
      </c>
      <c r="AJ14" s="119" t="s">
        <v>102</v>
      </c>
      <c r="AK14" s="116" t="s">
        <v>56</v>
      </c>
      <c r="AL14" s="116" t="s">
        <v>57</v>
      </c>
      <c r="AM14" s="119" t="s">
        <v>52</v>
      </c>
      <c r="AN14" s="120" t="s">
        <v>52</v>
      </c>
      <c r="AO14" s="116" t="s">
        <v>894</v>
      </c>
      <c r="AP14" s="116" t="s">
        <v>71</v>
      </c>
      <c r="AQ14" s="116" t="s">
        <v>901</v>
      </c>
      <c r="AR14" s="121"/>
    </row>
    <row r="15" spans="1:45" ht="12" hidden="1" customHeight="1">
      <c r="A15" s="42" t="s">
        <v>991</v>
      </c>
      <c r="B15" s="42" t="s">
        <v>103</v>
      </c>
      <c r="C15" s="778"/>
      <c r="D15" s="101" t="e">
        <f>ROUND((#REF!*95%),-3)</f>
        <v>#REF!</v>
      </c>
      <c r="E15" s="111" t="e">
        <f t="shared" si="0"/>
        <v>#REF!</v>
      </c>
      <c r="F15" s="112" t="s">
        <v>273</v>
      </c>
      <c r="G15" s="122"/>
      <c r="H15" s="123"/>
      <c r="I15" s="43"/>
      <c r="J15" s="799"/>
      <c r="K15" s="115" t="s">
        <v>897</v>
      </c>
      <c r="L15" s="116"/>
      <c r="M15" s="117" t="s">
        <v>886</v>
      </c>
      <c r="N15" s="117" t="s">
        <v>56</v>
      </c>
      <c r="O15" s="117" t="s">
        <v>77</v>
      </c>
      <c r="P15" s="117" t="s">
        <v>895</v>
      </c>
      <c r="Q15" s="117" t="s">
        <v>41</v>
      </c>
      <c r="R15" s="117" t="s">
        <v>42</v>
      </c>
      <c r="S15" s="117"/>
      <c r="T15" s="117" t="s">
        <v>38</v>
      </c>
      <c r="U15" s="117" t="s">
        <v>889</v>
      </c>
      <c r="V15" s="117" t="s">
        <v>235</v>
      </c>
      <c r="W15" s="117">
        <v>2</v>
      </c>
      <c r="X15" s="117" t="s">
        <v>887</v>
      </c>
      <c r="Y15" s="117" t="s">
        <v>45</v>
      </c>
      <c r="Z15" s="117" t="s">
        <v>99</v>
      </c>
      <c r="AA15" s="117" t="s">
        <v>900</v>
      </c>
      <c r="AB15" s="117" t="s">
        <v>48</v>
      </c>
      <c r="AC15" s="117" t="s">
        <v>49</v>
      </c>
      <c r="AD15" s="117" t="s">
        <v>50</v>
      </c>
      <c r="AE15" s="117" t="s">
        <v>899</v>
      </c>
      <c r="AF15" s="117" t="s">
        <v>52</v>
      </c>
      <c r="AG15" s="117" t="s">
        <v>53</v>
      </c>
      <c r="AH15" s="118" t="s">
        <v>52</v>
      </c>
      <c r="AI15" s="119" t="s">
        <v>54</v>
      </c>
      <c r="AJ15" s="119" t="s">
        <v>102</v>
      </c>
      <c r="AK15" s="116" t="s">
        <v>56</v>
      </c>
      <c r="AL15" s="116" t="s">
        <v>57</v>
      </c>
      <c r="AM15" s="119" t="s">
        <v>52</v>
      </c>
      <c r="AN15" s="120" t="s">
        <v>52</v>
      </c>
      <c r="AO15" s="116" t="s">
        <v>894</v>
      </c>
      <c r="AP15" s="116" t="s">
        <v>71</v>
      </c>
      <c r="AQ15" s="116" t="s">
        <v>901</v>
      </c>
      <c r="AR15" s="121"/>
    </row>
    <row r="16" spans="1:45" ht="12" hidden="1" customHeight="1">
      <c r="A16" s="42" t="s">
        <v>992</v>
      </c>
      <c r="B16" s="42" t="s">
        <v>104</v>
      </c>
      <c r="C16" s="778"/>
      <c r="D16" s="101" t="e">
        <f>ROUND((#REF!*90%),-3)</f>
        <v>#REF!</v>
      </c>
      <c r="E16" s="111" t="e">
        <f t="shared" si="0"/>
        <v>#REF!</v>
      </c>
      <c r="F16" s="112">
        <v>1590000</v>
      </c>
      <c r="G16" s="122"/>
      <c r="H16" s="123"/>
      <c r="I16" s="43"/>
      <c r="J16" s="799"/>
      <c r="K16" s="115" t="s">
        <v>902</v>
      </c>
      <c r="L16" s="116"/>
      <c r="M16" s="117" t="s">
        <v>37</v>
      </c>
      <c r="N16" s="117" t="s">
        <v>38</v>
      </c>
      <c r="O16" s="117" t="s">
        <v>64</v>
      </c>
      <c r="P16" s="117" t="s">
        <v>105</v>
      </c>
      <c r="Q16" s="117" t="s">
        <v>903</v>
      </c>
      <c r="R16" s="117" t="s">
        <v>95</v>
      </c>
      <c r="S16" s="117" t="s">
        <v>106</v>
      </c>
      <c r="T16" s="117" t="s">
        <v>38</v>
      </c>
      <c r="U16" s="117" t="s">
        <v>44</v>
      </c>
      <c r="V16" s="117" t="s">
        <v>240</v>
      </c>
      <c r="W16" s="117">
        <v>2</v>
      </c>
      <c r="X16" s="117" t="s">
        <v>74</v>
      </c>
      <c r="Y16" s="117" t="s">
        <v>904</v>
      </c>
      <c r="Z16" s="117" t="s">
        <v>905</v>
      </c>
      <c r="AA16" s="117" t="s">
        <v>100</v>
      </c>
      <c r="AB16" s="117" t="s">
        <v>48</v>
      </c>
      <c r="AC16" s="117" t="s">
        <v>49</v>
      </c>
      <c r="AD16" s="117" t="s">
        <v>50</v>
      </c>
      <c r="AE16" s="117" t="s">
        <v>107</v>
      </c>
      <c r="AF16" s="117" t="s">
        <v>52</v>
      </c>
      <c r="AG16" s="117" t="s">
        <v>82</v>
      </c>
      <c r="AH16" s="118" t="s">
        <v>25</v>
      </c>
      <c r="AI16" s="119" t="s">
        <v>54</v>
      </c>
      <c r="AJ16" s="119" t="s">
        <v>101</v>
      </c>
      <c r="AK16" s="116" t="s">
        <v>56</v>
      </c>
      <c r="AL16" s="116" t="s">
        <v>57</v>
      </c>
      <c r="AM16" s="119" t="s">
        <v>52</v>
      </c>
      <c r="AN16" s="120">
        <v>2</v>
      </c>
      <c r="AO16" s="116" t="s">
        <v>894</v>
      </c>
      <c r="AP16" s="116" t="s">
        <v>58</v>
      </c>
      <c r="AQ16" s="116" t="s">
        <v>59</v>
      </c>
      <c r="AR16" s="121"/>
    </row>
    <row r="17" spans="1:44" ht="12" hidden="1" customHeight="1">
      <c r="A17" s="42" t="s">
        <v>993</v>
      </c>
      <c r="B17" s="42" t="s">
        <v>108</v>
      </c>
      <c r="C17" s="778"/>
      <c r="D17" s="101" t="e">
        <f>ROUND((#REF!*105%),-3)</f>
        <v>#REF!</v>
      </c>
      <c r="E17" s="111" t="e">
        <f t="shared" si="0"/>
        <v>#REF!</v>
      </c>
      <c r="F17" s="112">
        <v>1514000</v>
      </c>
      <c r="G17" s="122">
        <v>1369000</v>
      </c>
      <c r="H17" s="123" t="e">
        <f>G17-#REF!</f>
        <v>#REF!</v>
      </c>
      <c r="I17" s="43"/>
      <c r="J17" s="799"/>
      <c r="K17" s="115" t="s">
        <v>109</v>
      </c>
      <c r="L17" s="116"/>
      <c r="M17" s="117" t="s">
        <v>37</v>
      </c>
      <c r="N17" s="117" t="s">
        <v>38</v>
      </c>
      <c r="O17" s="117" t="s">
        <v>110</v>
      </c>
      <c r="P17" s="117" t="s">
        <v>906</v>
      </c>
      <c r="Q17" s="117"/>
      <c r="R17" s="117" t="s">
        <v>95</v>
      </c>
      <c r="S17" s="117" t="s">
        <v>111</v>
      </c>
      <c r="T17" s="117" t="s">
        <v>38</v>
      </c>
      <c r="U17" s="117" t="s">
        <v>112</v>
      </c>
      <c r="V17" s="117" t="s">
        <v>238</v>
      </c>
      <c r="W17" s="117">
        <v>2</v>
      </c>
      <c r="X17" s="117" t="s">
        <v>96</v>
      </c>
      <c r="Y17" s="117" t="s">
        <v>113</v>
      </c>
      <c r="Z17" s="117" t="s">
        <v>99</v>
      </c>
      <c r="AA17" s="117" t="s">
        <v>100</v>
      </c>
      <c r="AB17" s="117" t="s">
        <v>48</v>
      </c>
      <c r="AC17" s="117" t="s">
        <v>114</v>
      </c>
      <c r="AD17" s="117" t="s">
        <v>87</v>
      </c>
      <c r="AE17" s="117" t="s">
        <v>51</v>
      </c>
      <c r="AF17" s="117" t="s">
        <v>115</v>
      </c>
      <c r="AG17" s="117" t="s">
        <v>82</v>
      </c>
      <c r="AH17" s="118" t="s">
        <v>25</v>
      </c>
      <c r="AI17" s="119" t="s">
        <v>54</v>
      </c>
      <c r="AJ17" s="119" t="s">
        <v>101</v>
      </c>
      <c r="AK17" s="116" t="s">
        <v>56</v>
      </c>
      <c r="AL17" s="116" t="s">
        <v>57</v>
      </c>
      <c r="AM17" s="119" t="s">
        <v>52</v>
      </c>
      <c r="AN17" s="120">
        <v>2</v>
      </c>
      <c r="AO17" s="116" t="s">
        <v>894</v>
      </c>
      <c r="AP17" s="116" t="s">
        <v>116</v>
      </c>
      <c r="AQ17" s="116" t="s">
        <v>59</v>
      </c>
      <c r="AR17" s="121"/>
    </row>
    <row r="18" spans="1:44" ht="12" hidden="1" customHeight="1">
      <c r="A18" s="42" t="s">
        <v>994</v>
      </c>
      <c r="B18" s="42" t="s">
        <v>117</v>
      </c>
      <c r="C18" s="778"/>
      <c r="D18" s="101" t="e">
        <f>ROUND((#REF!*105%),-3)</f>
        <v>#REF!</v>
      </c>
      <c r="E18" s="111" t="e">
        <f t="shared" si="0"/>
        <v>#REF!</v>
      </c>
      <c r="F18" s="112">
        <v>1341000</v>
      </c>
      <c r="G18" s="122">
        <v>1279000</v>
      </c>
      <c r="H18" s="123" t="e">
        <f>G18-#REF!</f>
        <v>#REF!</v>
      </c>
      <c r="I18" s="43"/>
      <c r="J18" s="799"/>
      <c r="K18" s="115" t="s">
        <v>109</v>
      </c>
      <c r="L18" s="116"/>
      <c r="M18" s="117" t="s">
        <v>37</v>
      </c>
      <c r="N18" s="117" t="s">
        <v>38</v>
      </c>
      <c r="O18" s="117" t="s">
        <v>84</v>
      </c>
      <c r="P18" s="117" t="s">
        <v>85</v>
      </c>
      <c r="Q18" s="117"/>
      <c r="R18" s="117" t="s">
        <v>42</v>
      </c>
      <c r="S18" s="117" t="s">
        <v>43</v>
      </c>
      <c r="T18" s="117" t="s">
        <v>38</v>
      </c>
      <c r="U18" s="117" t="s">
        <v>112</v>
      </c>
      <c r="V18" s="117" t="s">
        <v>238</v>
      </c>
      <c r="W18" s="117">
        <v>2</v>
      </c>
      <c r="X18" s="117" t="s">
        <v>96</v>
      </c>
      <c r="Y18" s="117" t="s">
        <v>113</v>
      </c>
      <c r="Z18" s="117" t="s">
        <v>99</v>
      </c>
      <c r="AA18" s="117" t="s">
        <v>100</v>
      </c>
      <c r="AB18" s="117" t="s">
        <v>48</v>
      </c>
      <c r="AC18" s="117" t="s">
        <v>114</v>
      </c>
      <c r="AD18" s="117" t="s">
        <v>87</v>
      </c>
      <c r="AE18" s="117" t="s">
        <v>51</v>
      </c>
      <c r="AF18" s="117" t="s">
        <v>115</v>
      </c>
      <c r="AG18" s="117" t="s">
        <v>82</v>
      </c>
      <c r="AH18" s="118" t="s">
        <v>25</v>
      </c>
      <c r="AI18" s="119" t="s">
        <v>54</v>
      </c>
      <c r="AJ18" s="119" t="s">
        <v>101</v>
      </c>
      <c r="AK18" s="116" t="s">
        <v>56</v>
      </c>
      <c r="AL18" s="116" t="s">
        <v>57</v>
      </c>
      <c r="AM18" s="119" t="s">
        <v>52</v>
      </c>
      <c r="AN18" s="120">
        <v>2</v>
      </c>
      <c r="AO18" s="116" t="s">
        <v>894</v>
      </c>
      <c r="AP18" s="116" t="s">
        <v>116</v>
      </c>
      <c r="AQ18" s="116" t="s">
        <v>59</v>
      </c>
      <c r="AR18" s="121"/>
    </row>
    <row r="19" spans="1:44" ht="12" hidden="1" customHeight="1">
      <c r="A19" s="42" t="s">
        <v>255</v>
      </c>
      <c r="B19" s="42" t="s">
        <v>256</v>
      </c>
      <c r="C19" s="778"/>
      <c r="D19" s="101" t="e">
        <f>ROUND((#REF!*105%),-3)</f>
        <v>#REF!</v>
      </c>
      <c r="E19" s="111" t="e">
        <f>ROUND((D19*1.1),-3)</f>
        <v>#REF!</v>
      </c>
      <c r="F19" s="112">
        <v>2298000</v>
      </c>
      <c r="G19" s="122"/>
      <c r="H19" s="123" t="e">
        <f>G19-#REF!</f>
        <v>#REF!</v>
      </c>
      <c r="I19" s="43"/>
      <c r="J19" s="799"/>
      <c r="K19" s="115"/>
      <c r="L19" s="116"/>
      <c r="M19" s="117"/>
      <c r="N19" s="117"/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117"/>
      <c r="AA19" s="117"/>
      <c r="AB19" s="117"/>
      <c r="AC19" s="117"/>
      <c r="AD19" s="117"/>
      <c r="AE19" s="117"/>
      <c r="AF19" s="117"/>
      <c r="AG19" s="117"/>
      <c r="AH19" s="118"/>
      <c r="AI19" s="119"/>
      <c r="AJ19" s="119"/>
      <c r="AK19" s="116"/>
      <c r="AL19" s="116"/>
      <c r="AM19" s="119"/>
      <c r="AN19" s="120"/>
      <c r="AO19" s="116"/>
      <c r="AP19" s="116"/>
      <c r="AQ19" s="116"/>
      <c r="AR19" s="121"/>
    </row>
    <row r="20" spans="1:44" ht="12" hidden="1" customHeight="1">
      <c r="A20" s="42" t="s">
        <v>995</v>
      </c>
      <c r="B20" s="42" t="s">
        <v>118</v>
      </c>
      <c r="C20" s="778"/>
      <c r="D20" s="101" t="e">
        <f>ROUND((#REF!*105%),-3)</f>
        <v>#REF!</v>
      </c>
      <c r="E20" s="111" t="e">
        <f t="shared" si="0"/>
        <v>#REF!</v>
      </c>
      <c r="F20" s="112">
        <v>2499000</v>
      </c>
      <c r="G20" s="122"/>
      <c r="H20" s="123" t="e">
        <f>G20-#REF!</f>
        <v>#REF!</v>
      </c>
      <c r="I20" s="43"/>
      <c r="J20" s="799"/>
      <c r="K20" s="115" t="s">
        <v>907</v>
      </c>
      <c r="L20" s="116"/>
      <c r="M20" s="117" t="s">
        <v>37</v>
      </c>
      <c r="N20" s="117" t="s">
        <v>38</v>
      </c>
      <c r="O20" s="117" t="s">
        <v>64</v>
      </c>
      <c r="P20" s="117" t="s">
        <v>119</v>
      </c>
      <c r="Q20" s="117" t="s">
        <v>903</v>
      </c>
      <c r="R20" s="117" t="s">
        <v>95</v>
      </c>
      <c r="S20" s="117" t="s">
        <v>120</v>
      </c>
      <c r="T20" s="117" t="s">
        <v>38</v>
      </c>
      <c r="U20" s="117" t="s">
        <v>44</v>
      </c>
      <c r="V20" s="117" t="s">
        <v>908</v>
      </c>
      <c r="W20" s="117">
        <v>2</v>
      </c>
      <c r="X20" s="117" t="s">
        <v>74</v>
      </c>
      <c r="Y20" s="117" t="s">
        <v>904</v>
      </c>
      <c r="Z20" s="117" t="s">
        <v>905</v>
      </c>
      <c r="AA20" s="117" t="s">
        <v>121</v>
      </c>
      <c r="AB20" s="117" t="s">
        <v>48</v>
      </c>
      <c r="AC20" s="117" t="s">
        <v>49</v>
      </c>
      <c r="AD20" s="117" t="s">
        <v>50</v>
      </c>
      <c r="AE20" s="117" t="s">
        <v>107</v>
      </c>
      <c r="AF20" s="117" t="s">
        <v>52</v>
      </c>
      <c r="AG20" s="117" t="s">
        <v>82</v>
      </c>
      <c r="AH20" s="118" t="s">
        <v>25</v>
      </c>
      <c r="AI20" s="119" t="s">
        <v>54</v>
      </c>
      <c r="AJ20" s="119" t="s">
        <v>102</v>
      </c>
      <c r="AK20" s="116" t="s">
        <v>56</v>
      </c>
      <c r="AL20" s="116" t="s">
        <v>57</v>
      </c>
      <c r="AM20" s="119" t="s">
        <v>38</v>
      </c>
      <c r="AN20" s="120">
        <v>2</v>
      </c>
      <c r="AO20" s="116" t="s">
        <v>894</v>
      </c>
      <c r="AP20" s="116" t="s">
        <v>58</v>
      </c>
      <c r="AQ20" s="116" t="s">
        <v>59</v>
      </c>
      <c r="AR20" s="121"/>
    </row>
    <row r="21" spans="1:44" ht="12" hidden="1" customHeight="1">
      <c r="A21" s="42" t="s">
        <v>996</v>
      </c>
      <c r="B21" s="42" t="s">
        <v>122</v>
      </c>
      <c r="C21" s="778"/>
      <c r="D21" s="101" t="e">
        <f>ROUND((#REF!*104%),-3)</f>
        <v>#REF!</v>
      </c>
      <c r="E21" s="111" t="e">
        <f t="shared" si="0"/>
        <v>#REF!</v>
      </c>
      <c r="F21" s="112">
        <v>1613000</v>
      </c>
      <c r="G21" s="122">
        <v>1499000</v>
      </c>
      <c r="H21" s="123" t="e">
        <f>G21-#REF!</f>
        <v>#REF!</v>
      </c>
      <c r="I21" s="43"/>
      <c r="J21" s="799"/>
      <c r="K21" s="115" t="s">
        <v>123</v>
      </c>
      <c r="L21" s="116"/>
      <c r="M21" s="117" t="s">
        <v>37</v>
      </c>
      <c r="N21" s="117" t="s">
        <v>38</v>
      </c>
      <c r="O21" s="117" t="s">
        <v>110</v>
      </c>
      <c r="P21" s="117" t="s">
        <v>906</v>
      </c>
      <c r="Q21" s="117"/>
      <c r="R21" s="117" t="s">
        <v>95</v>
      </c>
      <c r="S21" s="117" t="s">
        <v>111</v>
      </c>
      <c r="T21" s="117" t="s">
        <v>38</v>
      </c>
      <c r="U21" s="117" t="s">
        <v>112</v>
      </c>
      <c r="V21" s="117" t="s">
        <v>238</v>
      </c>
      <c r="W21" s="117">
        <v>2</v>
      </c>
      <c r="X21" s="117" t="s">
        <v>96</v>
      </c>
      <c r="Y21" s="117" t="s">
        <v>113</v>
      </c>
      <c r="Z21" s="117" t="s">
        <v>99</v>
      </c>
      <c r="AA21" s="117" t="s">
        <v>124</v>
      </c>
      <c r="AB21" s="117" t="s">
        <v>48</v>
      </c>
      <c r="AC21" s="117" t="s">
        <v>114</v>
      </c>
      <c r="AD21" s="117" t="s">
        <v>87</v>
      </c>
      <c r="AE21" s="117" t="s">
        <v>51</v>
      </c>
      <c r="AF21" s="117" t="s">
        <v>115</v>
      </c>
      <c r="AG21" s="117" t="s">
        <v>82</v>
      </c>
      <c r="AH21" s="118" t="s">
        <v>25</v>
      </c>
      <c r="AI21" s="119" t="s">
        <v>54</v>
      </c>
      <c r="AJ21" s="119" t="s">
        <v>101</v>
      </c>
      <c r="AK21" s="116" t="s">
        <v>56</v>
      </c>
      <c r="AL21" s="116" t="s">
        <v>57</v>
      </c>
      <c r="AM21" s="119" t="s">
        <v>38</v>
      </c>
      <c r="AN21" s="120">
        <v>2</v>
      </c>
      <c r="AO21" s="116" t="s">
        <v>894</v>
      </c>
      <c r="AP21" s="116" t="s">
        <v>116</v>
      </c>
      <c r="AQ21" s="116" t="s">
        <v>59</v>
      </c>
      <c r="AR21" s="121"/>
    </row>
    <row r="22" spans="1:44" ht="12" hidden="1" customHeight="1">
      <c r="A22" s="42" t="s">
        <v>997</v>
      </c>
      <c r="B22" s="42" t="s">
        <v>125</v>
      </c>
      <c r="C22" s="778"/>
      <c r="D22" s="101" t="e">
        <f>ROUND((#REF!*104%),-3)</f>
        <v>#REF!</v>
      </c>
      <c r="E22" s="111" t="e">
        <f t="shared" si="0"/>
        <v>#REF!</v>
      </c>
      <c r="F22" s="112">
        <v>1446000</v>
      </c>
      <c r="G22" s="122">
        <v>1349000</v>
      </c>
      <c r="H22" s="123" t="e">
        <f>G22-#REF!</f>
        <v>#REF!</v>
      </c>
      <c r="I22" s="43"/>
      <c r="J22" s="799"/>
      <c r="K22" s="115" t="s">
        <v>123</v>
      </c>
      <c r="L22" s="116"/>
      <c r="M22" s="117" t="s">
        <v>37</v>
      </c>
      <c r="N22" s="117" t="s">
        <v>38</v>
      </c>
      <c r="O22" s="117" t="s">
        <v>84</v>
      </c>
      <c r="P22" s="117" t="s">
        <v>85</v>
      </c>
      <c r="Q22" s="117"/>
      <c r="R22" s="117" t="s">
        <v>42</v>
      </c>
      <c r="S22" s="117" t="s">
        <v>43</v>
      </c>
      <c r="T22" s="117" t="s">
        <v>38</v>
      </c>
      <c r="U22" s="117" t="s">
        <v>112</v>
      </c>
      <c r="V22" s="117" t="s">
        <v>238</v>
      </c>
      <c r="W22" s="117">
        <v>2</v>
      </c>
      <c r="X22" s="117" t="s">
        <v>96</v>
      </c>
      <c r="Y22" s="117" t="s">
        <v>113</v>
      </c>
      <c r="Z22" s="117" t="s">
        <v>99</v>
      </c>
      <c r="AA22" s="117" t="s">
        <v>124</v>
      </c>
      <c r="AB22" s="117" t="s">
        <v>48</v>
      </c>
      <c r="AC22" s="117" t="s">
        <v>114</v>
      </c>
      <c r="AD22" s="117" t="s">
        <v>87</v>
      </c>
      <c r="AE22" s="117" t="s">
        <v>51</v>
      </c>
      <c r="AF22" s="117" t="s">
        <v>115</v>
      </c>
      <c r="AG22" s="117" t="s">
        <v>82</v>
      </c>
      <c r="AH22" s="118" t="s">
        <v>25</v>
      </c>
      <c r="AI22" s="119" t="s">
        <v>54</v>
      </c>
      <c r="AJ22" s="119" t="s">
        <v>101</v>
      </c>
      <c r="AK22" s="116" t="s">
        <v>56</v>
      </c>
      <c r="AL22" s="116" t="s">
        <v>57</v>
      </c>
      <c r="AM22" s="119" t="s">
        <v>38</v>
      </c>
      <c r="AN22" s="120">
        <v>2</v>
      </c>
      <c r="AO22" s="116" t="s">
        <v>894</v>
      </c>
      <c r="AP22" s="116" t="s">
        <v>116</v>
      </c>
      <c r="AQ22" s="116" t="s">
        <v>59</v>
      </c>
      <c r="AR22" s="121"/>
    </row>
    <row r="23" spans="1:44" ht="12" hidden="1" customHeight="1">
      <c r="A23" s="42" t="s">
        <v>932</v>
      </c>
      <c r="B23" s="42" t="s">
        <v>933</v>
      </c>
      <c r="C23" s="778"/>
      <c r="D23" s="101" t="e">
        <f>ROUND((#REF!*105%),-3)</f>
        <v>#REF!</v>
      </c>
      <c r="E23" s="111" t="e">
        <f>ROUND((D23*1.1),-3)</f>
        <v>#REF!</v>
      </c>
      <c r="F23" s="112"/>
      <c r="G23" s="124"/>
      <c r="H23" s="125"/>
      <c r="I23" s="44"/>
      <c r="J23" s="799"/>
      <c r="K23" s="115"/>
      <c r="L23" s="116"/>
      <c r="M23" s="117"/>
      <c r="N23" s="117"/>
      <c r="O23" s="117"/>
      <c r="P23" s="117"/>
      <c r="Q23" s="117"/>
      <c r="R23" s="117"/>
      <c r="S23" s="117"/>
      <c r="T23" s="117"/>
      <c r="U23" s="117"/>
      <c r="V23" s="117"/>
      <c r="W23" s="117"/>
      <c r="X23" s="117"/>
      <c r="Y23" s="117"/>
      <c r="Z23" s="117"/>
      <c r="AA23" s="117"/>
      <c r="AB23" s="117"/>
      <c r="AC23" s="117"/>
      <c r="AD23" s="117"/>
      <c r="AE23" s="117"/>
      <c r="AF23" s="117"/>
      <c r="AG23" s="117"/>
      <c r="AH23" s="118"/>
      <c r="AI23" s="119"/>
      <c r="AJ23" s="119"/>
      <c r="AK23" s="116"/>
      <c r="AL23" s="116"/>
      <c r="AM23" s="119"/>
      <c r="AN23" s="120"/>
      <c r="AO23" s="116"/>
      <c r="AP23" s="116"/>
      <c r="AQ23" s="116"/>
      <c r="AR23" s="121"/>
    </row>
    <row r="24" spans="1:44" ht="12" hidden="1" customHeight="1">
      <c r="A24" s="42" t="s">
        <v>998</v>
      </c>
      <c r="B24" s="42" t="s">
        <v>126</v>
      </c>
      <c r="C24" s="778"/>
      <c r="D24" s="101" t="e">
        <f>ROUND((#REF!*101%),-3)</f>
        <v>#REF!</v>
      </c>
      <c r="E24" s="111" t="e">
        <f t="shared" si="0"/>
        <v>#REF!</v>
      </c>
      <c r="F24" s="112">
        <v>5308000</v>
      </c>
      <c r="G24" s="124"/>
      <c r="H24" s="125"/>
      <c r="I24" s="44"/>
      <c r="J24" s="799"/>
      <c r="K24" s="115"/>
      <c r="L24" s="116"/>
      <c r="M24" s="117" t="s">
        <v>37</v>
      </c>
      <c r="N24" s="117"/>
      <c r="O24" s="117" t="s">
        <v>64</v>
      </c>
      <c r="P24" s="117" t="s">
        <v>935</v>
      </c>
      <c r="Q24" s="117"/>
      <c r="R24" s="117"/>
      <c r="S24" s="117"/>
      <c r="T24" s="117"/>
      <c r="U24" s="117"/>
      <c r="V24" s="117" t="s">
        <v>936</v>
      </c>
      <c r="W24" s="117"/>
      <c r="X24" s="117" t="s">
        <v>937</v>
      </c>
      <c r="Y24" s="117" t="s">
        <v>127</v>
      </c>
      <c r="Z24" s="117" t="s">
        <v>938</v>
      </c>
      <c r="AA24" s="117" t="s">
        <v>128</v>
      </c>
      <c r="AB24" s="117" t="s">
        <v>939</v>
      </c>
      <c r="AC24" s="117"/>
      <c r="AD24" s="117"/>
      <c r="AE24" s="117" t="s">
        <v>129</v>
      </c>
      <c r="AF24" s="117"/>
      <c r="AG24" s="117"/>
      <c r="AH24" s="118"/>
      <c r="AI24" s="119"/>
      <c r="AJ24" s="119"/>
      <c r="AK24" s="116"/>
      <c r="AL24" s="116"/>
      <c r="AM24" s="119"/>
      <c r="AN24" s="120"/>
      <c r="AO24" s="116"/>
      <c r="AP24" s="116"/>
      <c r="AQ24" s="116"/>
      <c r="AR24" s="121"/>
    </row>
    <row r="25" spans="1:44" ht="12" hidden="1" customHeight="1">
      <c r="A25" s="42" t="s">
        <v>942</v>
      </c>
      <c r="B25" s="42" t="s">
        <v>943</v>
      </c>
      <c r="C25" s="778"/>
      <c r="D25" s="101" t="e">
        <f>ROUND((#REF!*107%),-3)</f>
        <v>#REF!</v>
      </c>
      <c r="E25" s="111" t="e">
        <f>ROUND((D25*1.1),-3)</f>
        <v>#REF!</v>
      </c>
      <c r="F25" s="112"/>
      <c r="G25" s="124"/>
      <c r="H25" s="125"/>
      <c r="I25" s="44"/>
      <c r="J25" s="799"/>
      <c r="K25" s="115"/>
      <c r="L25" s="116"/>
      <c r="M25" s="117"/>
      <c r="N25" s="117"/>
      <c r="O25" s="117"/>
      <c r="P25" s="117"/>
      <c r="Q25" s="117"/>
      <c r="R25" s="117"/>
      <c r="S25" s="117"/>
      <c r="T25" s="117"/>
      <c r="U25" s="117"/>
      <c r="V25" s="117"/>
      <c r="W25" s="117"/>
      <c r="X25" s="117"/>
      <c r="Y25" s="117"/>
      <c r="Z25" s="117"/>
      <c r="AA25" s="117"/>
      <c r="AB25" s="117"/>
      <c r="AC25" s="117"/>
      <c r="AD25" s="117"/>
      <c r="AE25" s="117"/>
      <c r="AF25" s="117"/>
      <c r="AG25" s="117"/>
      <c r="AH25" s="118"/>
      <c r="AI25" s="119"/>
      <c r="AJ25" s="119"/>
      <c r="AK25" s="116"/>
      <c r="AL25" s="116"/>
      <c r="AM25" s="119"/>
      <c r="AN25" s="120"/>
      <c r="AO25" s="116"/>
      <c r="AP25" s="116"/>
      <c r="AQ25" s="116"/>
      <c r="AR25" s="121"/>
    </row>
    <row r="26" spans="1:44" ht="12" hidden="1" customHeight="1">
      <c r="A26" s="42" t="s">
        <v>1226</v>
      </c>
      <c r="B26" s="42" t="s">
        <v>293</v>
      </c>
      <c r="C26" s="778"/>
      <c r="D26" s="101" t="e">
        <f>ROUND((#REF!*107%),-3)</f>
        <v>#REF!</v>
      </c>
      <c r="E26" s="111" t="e">
        <f>ROUND((D26*1.1),-3)</f>
        <v>#REF!</v>
      </c>
      <c r="F26" s="112">
        <v>580880</v>
      </c>
      <c r="G26" s="124"/>
      <c r="H26" s="125"/>
      <c r="I26" s="44"/>
      <c r="J26" s="799"/>
      <c r="K26" s="115" t="s">
        <v>909</v>
      </c>
      <c r="L26" s="116" t="s">
        <v>230</v>
      </c>
      <c r="M26" s="117" t="s">
        <v>910</v>
      </c>
      <c r="N26" s="117" t="s">
        <v>56</v>
      </c>
      <c r="O26" s="117" t="s">
        <v>911</v>
      </c>
      <c r="P26" s="117" t="s">
        <v>912</v>
      </c>
      <c r="Q26" s="117"/>
      <c r="R26" s="117" t="s">
        <v>913</v>
      </c>
      <c r="S26" s="117"/>
      <c r="T26" s="117" t="s">
        <v>56</v>
      </c>
      <c r="U26" s="117" t="s">
        <v>273</v>
      </c>
      <c r="V26" s="117" t="s">
        <v>914</v>
      </c>
      <c r="W26" s="117">
        <v>1</v>
      </c>
      <c r="X26" s="117" t="s">
        <v>915</v>
      </c>
      <c r="Y26" s="117" t="s">
        <v>916</v>
      </c>
      <c r="Z26" s="117" t="s">
        <v>52</v>
      </c>
      <c r="AA26" s="117" t="s">
        <v>917</v>
      </c>
      <c r="AB26" s="117" t="s">
        <v>918</v>
      </c>
      <c r="AC26" s="117" t="s">
        <v>919</v>
      </c>
      <c r="AD26" s="117" t="s">
        <v>232</v>
      </c>
      <c r="AE26" s="117" t="s">
        <v>920</v>
      </c>
      <c r="AF26" s="117" t="s">
        <v>921</v>
      </c>
      <c r="AG26" s="117" t="s">
        <v>922</v>
      </c>
      <c r="AH26" s="118" t="s">
        <v>52</v>
      </c>
      <c r="AI26" s="120" t="s">
        <v>923</v>
      </c>
      <c r="AJ26" s="120" t="s">
        <v>52</v>
      </c>
      <c r="AK26" s="116" t="s">
        <v>56</v>
      </c>
      <c r="AL26" s="116" t="s">
        <v>52</v>
      </c>
      <c r="AM26" s="120" t="s">
        <v>52</v>
      </c>
      <c r="AN26" s="120" t="s">
        <v>52</v>
      </c>
      <c r="AO26" s="116" t="s">
        <v>52</v>
      </c>
      <c r="AP26" s="116" t="s">
        <v>52</v>
      </c>
      <c r="AQ26" s="116" t="s">
        <v>52</v>
      </c>
      <c r="AR26" s="121"/>
    </row>
    <row r="27" spans="1:44" ht="12" hidden="1" customHeight="1">
      <c r="A27" s="664" t="s">
        <v>2029</v>
      </c>
      <c r="B27" s="657" t="s">
        <v>1227</v>
      </c>
      <c r="C27" s="779" t="s">
        <v>2031</v>
      </c>
      <c r="D27" s="659" t="e">
        <f>ROUND((#REF!*107%),-3)</f>
        <v>#REF!</v>
      </c>
      <c r="E27" s="658" t="e">
        <f>D27*1.1</f>
        <v>#REF!</v>
      </c>
      <c r="F27" s="660">
        <v>580880</v>
      </c>
      <c r="G27" s="661"/>
      <c r="H27" s="662"/>
      <c r="I27" s="663"/>
      <c r="J27" s="803"/>
      <c r="K27" s="115" t="s">
        <v>909</v>
      </c>
      <c r="L27" s="116" t="s">
        <v>230</v>
      </c>
      <c r="M27" s="246" t="s">
        <v>1228</v>
      </c>
      <c r="N27" s="117" t="s">
        <v>56</v>
      </c>
      <c r="O27" s="117" t="s">
        <v>911</v>
      </c>
      <c r="P27" s="117" t="s">
        <v>912</v>
      </c>
      <c r="Q27" s="117"/>
      <c r="R27" s="117" t="s">
        <v>913</v>
      </c>
      <c r="S27" s="117"/>
      <c r="T27" s="117" t="s">
        <v>56</v>
      </c>
      <c r="U27" s="117" t="s">
        <v>273</v>
      </c>
      <c r="V27" s="117" t="s">
        <v>914</v>
      </c>
      <c r="W27" s="117">
        <v>1</v>
      </c>
      <c r="X27" s="117" t="s">
        <v>915</v>
      </c>
      <c r="Y27" s="117" t="s">
        <v>916</v>
      </c>
      <c r="Z27" s="117" t="s">
        <v>52</v>
      </c>
      <c r="AA27" s="117" t="s">
        <v>917</v>
      </c>
      <c r="AB27" s="117" t="s">
        <v>918</v>
      </c>
      <c r="AC27" s="117" t="s">
        <v>919</v>
      </c>
      <c r="AD27" s="117" t="s">
        <v>232</v>
      </c>
      <c r="AE27" s="117" t="s">
        <v>920</v>
      </c>
      <c r="AF27" s="117" t="s">
        <v>921</v>
      </c>
      <c r="AG27" s="117" t="s">
        <v>922</v>
      </c>
      <c r="AH27" s="118" t="s">
        <v>52</v>
      </c>
      <c r="AI27" s="120" t="s">
        <v>923</v>
      </c>
      <c r="AJ27" s="120" t="s">
        <v>52</v>
      </c>
      <c r="AK27" s="116" t="s">
        <v>56</v>
      </c>
      <c r="AL27" s="116" t="s">
        <v>52</v>
      </c>
      <c r="AM27" s="120" t="s">
        <v>52</v>
      </c>
      <c r="AN27" s="120" t="s">
        <v>52</v>
      </c>
      <c r="AO27" s="116" t="s">
        <v>52</v>
      </c>
      <c r="AP27" s="116" t="s">
        <v>52</v>
      </c>
      <c r="AQ27" s="116" t="s">
        <v>52</v>
      </c>
      <c r="AR27" s="247" t="s">
        <v>1229</v>
      </c>
    </row>
    <row r="28" spans="1:44" ht="12" hidden="1" customHeight="1">
      <c r="A28" s="650" t="s">
        <v>1908</v>
      </c>
      <c r="B28" s="651" t="s">
        <v>1920</v>
      </c>
      <c r="C28" s="780" t="s">
        <v>1901</v>
      </c>
      <c r="D28" s="101" t="e">
        <f>ROUND((#REF!*107%),-3)</f>
        <v>#REF!</v>
      </c>
      <c r="E28" s="665" t="e">
        <f t="shared" ref="E28:E31" si="1">D28*1.1</f>
        <v>#REF!</v>
      </c>
      <c r="F28" s="112">
        <v>580880</v>
      </c>
      <c r="G28" s="124"/>
      <c r="H28" s="125"/>
      <c r="I28" s="44"/>
      <c r="J28" s="799"/>
      <c r="K28" s="115" t="s">
        <v>1101</v>
      </c>
      <c r="L28" s="116" t="s">
        <v>230</v>
      </c>
      <c r="M28" s="246" t="s">
        <v>1039</v>
      </c>
      <c r="N28" s="117" t="s">
        <v>56</v>
      </c>
      <c r="O28" s="117" t="s">
        <v>84</v>
      </c>
      <c r="P28" s="117" t="s">
        <v>1094</v>
      </c>
      <c r="Q28" s="117"/>
      <c r="R28" s="117" t="s">
        <v>42</v>
      </c>
      <c r="S28" s="117" t="s">
        <v>1095</v>
      </c>
      <c r="T28" s="117" t="s">
        <v>38</v>
      </c>
      <c r="U28" s="117" t="s">
        <v>112</v>
      </c>
      <c r="V28" s="117" t="s">
        <v>1102</v>
      </c>
      <c r="W28" s="117" t="s">
        <v>1103</v>
      </c>
      <c r="X28" s="117" t="s">
        <v>1104</v>
      </c>
      <c r="Y28" s="117" t="s">
        <v>91</v>
      </c>
      <c r="Z28" s="117" t="s">
        <v>52</v>
      </c>
      <c r="AA28" s="117" t="s">
        <v>1105</v>
      </c>
      <c r="AB28" s="117" t="s">
        <v>939</v>
      </c>
      <c r="AC28" s="117" t="s">
        <v>1106</v>
      </c>
      <c r="AD28" s="117" t="s">
        <v>87</v>
      </c>
      <c r="AE28" s="117" t="s">
        <v>888</v>
      </c>
      <c r="AF28" s="117" t="s">
        <v>52</v>
      </c>
      <c r="AG28" s="117" t="s">
        <v>1050</v>
      </c>
      <c r="AH28" s="118" t="s">
        <v>25</v>
      </c>
      <c r="AI28" s="120" t="s">
        <v>54</v>
      </c>
      <c r="AJ28" s="120"/>
      <c r="AK28" s="116" t="s">
        <v>56</v>
      </c>
      <c r="AL28" s="116" t="s">
        <v>57</v>
      </c>
      <c r="AM28" s="120" t="s">
        <v>52</v>
      </c>
      <c r="AN28" s="120">
        <v>2</v>
      </c>
      <c r="AO28" s="116" t="s">
        <v>894</v>
      </c>
      <c r="AP28" s="116" t="s">
        <v>52</v>
      </c>
      <c r="AQ28" s="116" t="s">
        <v>1051</v>
      </c>
      <c r="AR28" s="247"/>
    </row>
    <row r="29" spans="1:44" ht="12" hidden="1" customHeight="1">
      <c r="A29" s="650" t="s">
        <v>1243</v>
      </c>
      <c r="B29" s="651" t="s">
        <v>1244</v>
      </c>
      <c r="C29" s="780" t="s">
        <v>1901</v>
      </c>
      <c r="D29" s="101" t="e">
        <f>ROUND((#REF!*107%),-3)</f>
        <v>#REF!</v>
      </c>
      <c r="E29" s="665" t="e">
        <f t="shared" si="1"/>
        <v>#REF!</v>
      </c>
      <c r="F29" s="112">
        <v>580880</v>
      </c>
      <c r="G29" s="124"/>
      <c r="H29" s="125"/>
      <c r="I29" s="44"/>
      <c r="J29" s="799"/>
      <c r="K29" s="115" t="s">
        <v>1101</v>
      </c>
      <c r="L29" s="116" t="s">
        <v>230</v>
      </c>
      <c r="M29" s="246" t="s">
        <v>1039</v>
      </c>
      <c r="N29" s="117" t="s">
        <v>56</v>
      </c>
      <c r="O29" s="117" t="s">
        <v>84</v>
      </c>
      <c r="P29" s="117" t="s">
        <v>1088</v>
      </c>
      <c r="Q29" s="117"/>
      <c r="R29" s="117" t="s">
        <v>66</v>
      </c>
      <c r="S29" s="117" t="s">
        <v>1075</v>
      </c>
      <c r="T29" s="117" t="s">
        <v>38</v>
      </c>
      <c r="U29" s="117" t="s">
        <v>112</v>
      </c>
      <c r="V29" s="117" t="s">
        <v>1102</v>
      </c>
      <c r="W29" s="117" t="s">
        <v>1103</v>
      </c>
      <c r="X29" s="117" t="s">
        <v>1104</v>
      </c>
      <c r="Y29" s="117" t="s">
        <v>91</v>
      </c>
      <c r="Z29" s="117" t="s">
        <v>52</v>
      </c>
      <c r="AA29" s="117" t="s">
        <v>1105</v>
      </c>
      <c r="AB29" s="117" t="s">
        <v>939</v>
      </c>
      <c r="AC29" s="117" t="s">
        <v>1106</v>
      </c>
      <c r="AD29" s="117" t="s">
        <v>87</v>
      </c>
      <c r="AE29" s="117" t="s">
        <v>888</v>
      </c>
      <c r="AF29" s="117" t="s">
        <v>52</v>
      </c>
      <c r="AG29" s="117" t="s">
        <v>1050</v>
      </c>
      <c r="AH29" s="118" t="s">
        <v>25</v>
      </c>
      <c r="AI29" s="120" t="s">
        <v>54</v>
      </c>
      <c r="AJ29" s="120"/>
      <c r="AK29" s="116" t="s">
        <v>56</v>
      </c>
      <c r="AL29" s="116" t="s">
        <v>57</v>
      </c>
      <c r="AM29" s="120" t="s">
        <v>52</v>
      </c>
      <c r="AN29" s="120">
        <v>2</v>
      </c>
      <c r="AO29" s="116" t="s">
        <v>894</v>
      </c>
      <c r="AP29" s="116" t="s">
        <v>52</v>
      </c>
      <c r="AQ29" s="116" t="s">
        <v>1051</v>
      </c>
      <c r="AR29" s="247"/>
    </row>
    <row r="30" spans="1:44" ht="12" hidden="1" customHeight="1">
      <c r="A30" s="283" t="s">
        <v>2046</v>
      </c>
      <c r="B30" s="285" t="s">
        <v>1387</v>
      </c>
      <c r="C30" s="781"/>
      <c r="D30" s="101" t="e">
        <f>ROUND((#REF!*107%),-3)</f>
        <v>#REF!</v>
      </c>
      <c r="E30" s="665" t="e">
        <f t="shared" si="1"/>
        <v>#REF!</v>
      </c>
      <c r="F30" s="112"/>
      <c r="G30" s="124"/>
      <c r="H30" s="125"/>
      <c r="I30" s="282"/>
      <c r="J30" s="799"/>
      <c r="K30" s="115"/>
      <c r="L30" s="116"/>
      <c r="M30" s="286" t="s">
        <v>1023</v>
      </c>
      <c r="N30" s="117"/>
      <c r="P30" s="759" t="s">
        <v>1337</v>
      </c>
      <c r="Q30" s="117"/>
      <c r="R30" s="117"/>
      <c r="S30" s="117"/>
      <c r="T30" s="117"/>
      <c r="U30" s="117"/>
      <c r="V30" s="281" t="s">
        <v>1247</v>
      </c>
      <c r="W30" s="117"/>
      <c r="X30" s="281" t="s">
        <v>1317</v>
      </c>
      <c r="Y30" s="281" t="s">
        <v>1388</v>
      </c>
      <c r="Z30" s="117" t="s">
        <v>52</v>
      </c>
      <c r="AA30" s="281" t="s">
        <v>1389</v>
      </c>
      <c r="AB30" s="117"/>
      <c r="AC30" s="117"/>
      <c r="AD30" s="117"/>
      <c r="AE30" s="117"/>
      <c r="AF30" s="117"/>
      <c r="AG30" s="117"/>
      <c r="AH30" s="118"/>
      <c r="AI30" s="120"/>
      <c r="AJ30" s="120"/>
      <c r="AK30" s="116"/>
      <c r="AL30" s="116"/>
      <c r="AM30" s="120"/>
      <c r="AN30" s="120"/>
      <c r="AO30" s="116"/>
      <c r="AP30" s="116"/>
      <c r="AQ30" s="116"/>
      <c r="AR30" s="247"/>
    </row>
    <row r="31" spans="1:44" ht="12" hidden="1" customHeight="1">
      <c r="A31" s="283" t="s">
        <v>2240</v>
      </c>
      <c r="B31" s="285" t="s">
        <v>2241</v>
      </c>
      <c r="C31" s="781"/>
      <c r="D31" s="101" t="e">
        <f>ROUND((#REF!*107%),-3)</f>
        <v>#REF!</v>
      </c>
      <c r="E31" s="665" t="e">
        <f t="shared" si="1"/>
        <v>#REF!</v>
      </c>
      <c r="F31" s="112"/>
      <c r="G31" s="124"/>
      <c r="H31" s="125"/>
      <c r="I31" s="282"/>
      <c r="J31" s="799"/>
      <c r="K31" s="115"/>
      <c r="L31" s="116"/>
      <c r="M31" s="286" t="s">
        <v>1314</v>
      </c>
      <c r="N31" s="117"/>
      <c r="P31" s="760" t="s">
        <v>1250</v>
      </c>
      <c r="Q31" s="117"/>
      <c r="R31" s="117"/>
      <c r="S31" s="117"/>
      <c r="T31" s="117"/>
      <c r="U31" s="117"/>
      <c r="V31" s="281" t="s">
        <v>1247</v>
      </c>
      <c r="W31" s="117"/>
      <c r="X31" s="281" t="s">
        <v>1315</v>
      </c>
      <c r="Y31" s="281" t="s">
        <v>1249</v>
      </c>
      <c r="Z31" s="117"/>
      <c r="AA31" s="281" t="s">
        <v>900</v>
      </c>
      <c r="AB31" s="117"/>
      <c r="AC31" s="117"/>
      <c r="AD31" s="117"/>
      <c r="AE31" s="117"/>
      <c r="AF31" s="117"/>
      <c r="AG31" s="117"/>
      <c r="AH31" s="118"/>
      <c r="AI31" s="120"/>
      <c r="AJ31" s="120"/>
      <c r="AK31" s="116"/>
      <c r="AL31" s="116"/>
      <c r="AM31" s="120"/>
      <c r="AN31" s="120"/>
      <c r="AO31" s="116"/>
      <c r="AP31" s="116"/>
      <c r="AQ31" s="116"/>
      <c r="AR31" s="247"/>
    </row>
    <row r="32" spans="1:44" ht="12" customHeight="1">
      <c r="A32" s="283" t="s">
        <v>2331</v>
      </c>
      <c r="B32" s="285" t="s">
        <v>2242</v>
      </c>
      <c r="C32" s="781"/>
      <c r="D32" s="101">
        <v>449000</v>
      </c>
      <c r="E32" s="665">
        <v>493900.00000000006</v>
      </c>
      <c r="F32" s="112"/>
      <c r="G32" s="124"/>
      <c r="H32" s="125"/>
      <c r="I32" s="282"/>
      <c r="J32" s="799">
        <v>3</v>
      </c>
      <c r="K32" s="115"/>
      <c r="L32" s="116"/>
      <c r="M32" s="281" t="s">
        <v>1318</v>
      </c>
      <c r="N32" s="117"/>
      <c r="P32" s="760" t="s">
        <v>1316</v>
      </c>
      <c r="Q32" s="117"/>
      <c r="R32" s="117"/>
      <c r="S32" s="117"/>
      <c r="T32" s="117"/>
      <c r="U32" s="117"/>
      <c r="V32" s="281" t="s">
        <v>1247</v>
      </c>
      <c r="W32" s="117"/>
      <c r="X32" s="281" t="s">
        <v>1317</v>
      </c>
      <c r="Y32" s="281" t="s">
        <v>1309</v>
      </c>
      <c r="Z32" s="117"/>
      <c r="AA32" s="281" t="s">
        <v>900</v>
      </c>
      <c r="AB32" s="117"/>
      <c r="AC32" s="117"/>
      <c r="AD32" s="117"/>
      <c r="AE32" s="117"/>
      <c r="AF32" s="117"/>
      <c r="AG32" s="117"/>
      <c r="AH32" s="118"/>
      <c r="AI32" s="120"/>
      <c r="AJ32" s="120"/>
      <c r="AK32" s="116"/>
      <c r="AL32" s="116"/>
      <c r="AM32" s="120"/>
      <c r="AN32" s="120"/>
      <c r="AO32" s="116"/>
      <c r="AP32" s="116"/>
      <c r="AQ32" s="116"/>
      <c r="AR32" s="247"/>
    </row>
    <row r="33" spans="1:44" ht="12" hidden="1" customHeight="1">
      <c r="A33" s="283" t="s">
        <v>1253</v>
      </c>
      <c r="B33" s="285" t="s">
        <v>1245</v>
      </c>
      <c r="C33" s="781"/>
      <c r="D33" s="101">
        <v>843000</v>
      </c>
      <c r="E33" s="665">
        <v>927300.00000000012</v>
      </c>
      <c r="F33" s="112"/>
      <c r="G33" s="124"/>
      <c r="H33" s="125"/>
      <c r="I33" s="44"/>
      <c r="J33" s="799"/>
      <c r="K33" s="115"/>
      <c r="L33" s="116"/>
      <c r="M33" s="281" t="s">
        <v>1039</v>
      </c>
      <c r="N33" s="117"/>
      <c r="P33" s="760" t="s">
        <v>1246</v>
      </c>
      <c r="Q33" s="117"/>
      <c r="R33" s="117"/>
      <c r="S33" s="117"/>
      <c r="T33" s="117"/>
      <c r="U33" s="117"/>
      <c r="V33" s="281" t="s">
        <v>1247</v>
      </c>
      <c r="W33" s="117"/>
      <c r="X33" s="281" t="s">
        <v>1248</v>
      </c>
      <c r="Y33" s="281" t="s">
        <v>1249</v>
      </c>
      <c r="Z33" s="754" t="s">
        <v>2063</v>
      </c>
      <c r="AA33" s="281" t="s">
        <v>94</v>
      </c>
      <c r="AB33" s="117"/>
      <c r="AC33" s="117"/>
      <c r="AD33" s="117"/>
      <c r="AE33" s="117"/>
      <c r="AF33" s="117"/>
      <c r="AG33" s="117"/>
      <c r="AH33" s="118"/>
      <c r="AI33" s="120"/>
      <c r="AJ33" s="120"/>
      <c r="AK33" s="116"/>
      <c r="AL33" s="116"/>
      <c r="AM33" s="120"/>
      <c r="AN33" s="120"/>
      <c r="AO33" s="116"/>
      <c r="AP33" s="116"/>
      <c r="AQ33" s="116"/>
      <c r="AR33" s="247"/>
    </row>
    <row r="34" spans="1:44" ht="12" hidden="1" customHeight="1">
      <c r="A34" s="283" t="s">
        <v>2243</v>
      </c>
      <c r="B34" s="285" t="s">
        <v>2244</v>
      </c>
      <c r="C34" s="782"/>
      <c r="D34" s="762">
        <v>727000</v>
      </c>
      <c r="E34" s="665">
        <v>799700.00000000012</v>
      </c>
      <c r="F34" s="763"/>
      <c r="G34" s="764"/>
      <c r="H34" s="765"/>
      <c r="I34" s="766"/>
      <c r="J34" s="804">
        <v>2</v>
      </c>
      <c r="K34" s="115"/>
      <c r="L34" s="116"/>
      <c r="M34" s="281" t="s">
        <v>1039</v>
      </c>
      <c r="N34" s="117"/>
      <c r="P34" s="760" t="s">
        <v>1250</v>
      </c>
      <c r="Q34" s="117"/>
      <c r="R34" s="117"/>
      <c r="S34" s="117"/>
      <c r="T34" s="117"/>
      <c r="U34" s="117"/>
      <c r="V34" s="281" t="s">
        <v>1247</v>
      </c>
      <c r="W34" s="117"/>
      <c r="X34" s="281" t="s">
        <v>1248</v>
      </c>
      <c r="Y34" s="281" t="s">
        <v>1249</v>
      </c>
      <c r="Z34" s="754" t="s">
        <v>2063</v>
      </c>
      <c r="AA34" s="281" t="s">
        <v>94</v>
      </c>
      <c r="AB34" s="117"/>
      <c r="AC34" s="117"/>
      <c r="AD34" s="117"/>
      <c r="AE34" s="117"/>
      <c r="AF34" s="117"/>
      <c r="AG34" s="117"/>
      <c r="AH34" s="118"/>
      <c r="AI34" s="120"/>
      <c r="AJ34" s="120"/>
      <c r="AK34" s="116"/>
      <c r="AL34" s="116"/>
      <c r="AM34" s="120"/>
      <c r="AN34" s="120"/>
      <c r="AO34" s="116"/>
      <c r="AP34" s="116"/>
      <c r="AQ34" s="116"/>
      <c r="AR34" s="247"/>
    </row>
    <row r="35" spans="1:44" ht="12" hidden="1" customHeight="1">
      <c r="A35" s="283" t="s">
        <v>2047</v>
      </c>
      <c r="B35" s="285" t="s">
        <v>1251</v>
      </c>
      <c r="C35" s="782"/>
      <c r="D35" s="762">
        <v>679000</v>
      </c>
      <c r="E35" s="665">
        <v>746900.00000000012</v>
      </c>
      <c r="F35" s="763"/>
      <c r="G35" s="764"/>
      <c r="H35" s="765"/>
      <c r="I35" s="766"/>
      <c r="J35" s="804"/>
      <c r="K35" s="115"/>
      <c r="L35" s="116"/>
      <c r="M35" s="281" t="s">
        <v>1039</v>
      </c>
      <c r="N35" s="117"/>
      <c r="P35" s="760" t="s">
        <v>1250</v>
      </c>
      <c r="Q35" s="117"/>
      <c r="R35" s="117"/>
      <c r="S35" s="117"/>
      <c r="T35" s="117"/>
      <c r="U35" s="117"/>
      <c r="V35" s="281" t="s">
        <v>1247</v>
      </c>
      <c r="W35" s="117"/>
      <c r="X35" s="281" t="s">
        <v>1248</v>
      </c>
      <c r="Y35" s="281" t="s">
        <v>91</v>
      </c>
      <c r="Z35" s="754" t="s">
        <v>2063</v>
      </c>
      <c r="AA35" s="281" t="s">
        <v>94</v>
      </c>
      <c r="AB35" s="117"/>
      <c r="AC35" s="117"/>
      <c r="AD35" s="117"/>
      <c r="AE35" s="117"/>
      <c r="AF35" s="117"/>
      <c r="AG35" s="117"/>
      <c r="AH35" s="118"/>
      <c r="AI35" s="120"/>
      <c r="AJ35" s="120"/>
      <c r="AK35" s="116"/>
      <c r="AL35" s="116"/>
      <c r="AM35" s="120"/>
      <c r="AN35" s="120"/>
      <c r="AO35" s="116"/>
      <c r="AP35" s="116"/>
      <c r="AQ35" s="116"/>
      <c r="AR35" s="247"/>
    </row>
    <row r="36" spans="1:44" ht="12" hidden="1" customHeight="1">
      <c r="A36" s="283" t="s">
        <v>2245</v>
      </c>
      <c r="B36" s="285" t="s">
        <v>2246</v>
      </c>
      <c r="C36" s="782"/>
      <c r="D36" s="762">
        <v>631000</v>
      </c>
      <c r="E36" s="665">
        <v>694100</v>
      </c>
      <c r="F36" s="763"/>
      <c r="G36" s="764"/>
      <c r="H36" s="765"/>
      <c r="I36" s="766"/>
      <c r="J36" s="804"/>
      <c r="K36" s="115"/>
      <c r="L36" s="116"/>
      <c r="M36" s="281" t="s">
        <v>1252</v>
      </c>
      <c r="N36" s="117"/>
      <c r="P36" s="760" t="s">
        <v>1250</v>
      </c>
      <c r="Q36" s="117"/>
      <c r="R36" s="117"/>
      <c r="S36" s="117"/>
      <c r="T36" s="117"/>
      <c r="U36" s="117"/>
      <c r="V36" s="281" t="s">
        <v>1247</v>
      </c>
      <c r="W36" s="117"/>
      <c r="X36" s="281" t="s">
        <v>1248</v>
      </c>
      <c r="Y36" s="281" t="s">
        <v>1249</v>
      </c>
      <c r="Z36" s="754" t="s">
        <v>2063</v>
      </c>
      <c r="AA36" s="281" t="s">
        <v>94</v>
      </c>
      <c r="AB36" s="117"/>
      <c r="AC36" s="117"/>
      <c r="AD36" s="117"/>
      <c r="AE36" s="117"/>
      <c r="AF36" s="117"/>
      <c r="AG36" s="117"/>
      <c r="AH36" s="118"/>
      <c r="AI36" s="120"/>
      <c r="AJ36" s="120"/>
      <c r="AK36" s="116"/>
      <c r="AL36" s="116"/>
      <c r="AM36" s="120"/>
      <c r="AN36" s="120"/>
      <c r="AO36" s="116"/>
      <c r="AP36" s="116"/>
      <c r="AQ36" s="116"/>
      <c r="AR36" s="247"/>
    </row>
    <row r="37" spans="1:44" ht="12" customHeight="1">
      <c r="A37" s="283" t="s">
        <v>2250</v>
      </c>
      <c r="B37" s="285" t="s">
        <v>2251</v>
      </c>
      <c r="C37" s="782"/>
      <c r="D37" s="762">
        <v>449000</v>
      </c>
      <c r="E37" s="665">
        <v>493900.00000000006</v>
      </c>
      <c r="F37" s="763"/>
      <c r="G37" s="764"/>
      <c r="H37" s="765"/>
      <c r="I37" s="788"/>
      <c r="J37" s="804">
        <v>3</v>
      </c>
      <c r="K37" s="115"/>
      <c r="L37" s="116"/>
      <c r="M37" s="281" t="s">
        <v>1252</v>
      </c>
      <c r="N37" s="117"/>
      <c r="P37" s="760" t="s">
        <v>1316</v>
      </c>
      <c r="Q37" s="117"/>
      <c r="R37" s="117"/>
      <c r="S37" s="117"/>
      <c r="T37" s="117"/>
      <c r="U37" s="117"/>
      <c r="V37" s="281" t="s">
        <v>1247</v>
      </c>
      <c r="W37" s="117"/>
      <c r="X37" s="281" t="s">
        <v>1317</v>
      </c>
      <c r="Y37" s="284" t="s">
        <v>1309</v>
      </c>
      <c r="Z37" s="754" t="s">
        <v>2063</v>
      </c>
      <c r="AA37" s="281" t="s">
        <v>94</v>
      </c>
      <c r="AB37" s="117"/>
      <c r="AC37" s="117"/>
      <c r="AD37" s="117"/>
      <c r="AE37" s="117"/>
      <c r="AF37" s="117"/>
      <c r="AG37" s="117"/>
      <c r="AH37" s="118"/>
      <c r="AI37" s="120"/>
      <c r="AJ37" s="120"/>
      <c r="AK37" s="116"/>
      <c r="AL37" s="116"/>
      <c r="AM37" s="120"/>
      <c r="AN37" s="120"/>
      <c r="AO37" s="116"/>
      <c r="AP37" s="116"/>
      <c r="AQ37" s="116"/>
      <c r="AR37" s="247"/>
    </row>
    <row r="38" spans="1:44" ht="12" hidden="1" customHeight="1">
      <c r="A38" s="283" t="s">
        <v>2048</v>
      </c>
      <c r="B38" s="285" t="s">
        <v>1313</v>
      </c>
      <c r="C38" s="782"/>
      <c r="D38" s="762">
        <v>781000</v>
      </c>
      <c r="E38" s="665">
        <v>859100.00000000012</v>
      </c>
      <c r="F38" s="763"/>
      <c r="G38" s="764"/>
      <c r="H38" s="765"/>
      <c r="I38" s="788"/>
      <c r="J38" s="804"/>
      <c r="K38" s="115"/>
      <c r="L38" s="116"/>
      <c r="M38" s="286" t="s">
        <v>1314</v>
      </c>
      <c r="N38" s="117"/>
      <c r="P38" s="760" t="s">
        <v>1250</v>
      </c>
      <c r="Q38" s="117"/>
      <c r="R38" s="117"/>
      <c r="S38" s="117"/>
      <c r="T38" s="117"/>
      <c r="U38" s="117"/>
      <c r="V38" s="281" t="s">
        <v>1247</v>
      </c>
      <c r="W38" s="117"/>
      <c r="X38" s="281" t="s">
        <v>1315</v>
      </c>
      <c r="Y38" s="281" t="s">
        <v>1249</v>
      </c>
      <c r="Z38" s="754" t="s">
        <v>2063</v>
      </c>
      <c r="AA38" s="281" t="s">
        <v>94</v>
      </c>
      <c r="AB38" s="117"/>
      <c r="AC38" s="117"/>
      <c r="AD38" s="117"/>
      <c r="AE38" s="117"/>
      <c r="AF38" s="117"/>
      <c r="AG38" s="117"/>
      <c r="AH38" s="118"/>
      <c r="AI38" s="120"/>
      <c r="AJ38" s="120"/>
      <c r="AK38" s="116"/>
      <c r="AL38" s="116"/>
      <c r="AM38" s="120"/>
      <c r="AN38" s="120"/>
      <c r="AO38" s="116"/>
      <c r="AP38" s="116"/>
      <c r="AQ38" s="116"/>
      <c r="AR38" s="247"/>
    </row>
    <row r="39" spans="1:44" ht="12" customHeight="1">
      <c r="A39" s="283" t="s">
        <v>2247</v>
      </c>
      <c r="B39" s="285" t="s">
        <v>2248</v>
      </c>
      <c r="C39" s="789"/>
      <c r="D39" s="762">
        <v>535000</v>
      </c>
      <c r="E39" s="665">
        <v>588500</v>
      </c>
      <c r="F39" s="763"/>
      <c r="G39" s="764"/>
      <c r="H39" s="765"/>
      <c r="I39" s="766"/>
      <c r="J39" s="804">
        <v>23</v>
      </c>
      <c r="K39" s="115"/>
      <c r="L39" s="116"/>
      <c r="M39" s="281" t="s">
        <v>1252</v>
      </c>
      <c r="N39" s="117"/>
      <c r="P39" s="760" t="s">
        <v>1308</v>
      </c>
      <c r="Q39" s="117"/>
      <c r="R39" s="117"/>
      <c r="S39" s="117"/>
      <c r="T39" s="117"/>
      <c r="U39" s="117"/>
      <c r="V39" s="281" t="s">
        <v>1247</v>
      </c>
      <c r="W39" s="117"/>
      <c r="X39" s="281" t="s">
        <v>1248</v>
      </c>
      <c r="Y39" s="281" t="s">
        <v>1309</v>
      </c>
      <c r="Z39" s="754" t="s">
        <v>2063</v>
      </c>
      <c r="AA39" s="281" t="s">
        <v>94</v>
      </c>
      <c r="AB39" s="117"/>
      <c r="AC39" s="117"/>
      <c r="AD39" s="117"/>
      <c r="AE39" s="117"/>
      <c r="AF39" s="117"/>
      <c r="AG39" s="117"/>
      <c r="AH39" s="118"/>
      <c r="AI39" s="120"/>
      <c r="AJ39" s="120"/>
      <c r="AK39" s="116"/>
      <c r="AL39" s="116"/>
      <c r="AM39" s="120"/>
      <c r="AN39" s="120"/>
      <c r="AO39" s="116"/>
      <c r="AP39" s="116"/>
      <c r="AQ39" s="116"/>
      <c r="AR39" s="247"/>
    </row>
    <row r="40" spans="1:44" ht="12" hidden="1" customHeight="1">
      <c r="A40" s="283" t="s">
        <v>2028</v>
      </c>
      <c r="B40" s="285" t="s">
        <v>2249</v>
      </c>
      <c r="C40" s="781"/>
      <c r="D40" s="101">
        <v>578000</v>
      </c>
      <c r="E40" s="665">
        <v>635800</v>
      </c>
      <c r="F40" s="112"/>
      <c r="G40" s="124"/>
      <c r="H40" s="125"/>
      <c r="I40" s="44"/>
      <c r="J40" s="747">
        <v>2</v>
      </c>
      <c r="K40" s="115"/>
      <c r="L40" s="116"/>
      <c r="M40" s="281" t="s">
        <v>1252</v>
      </c>
      <c r="N40" s="117"/>
      <c r="P40" s="760" t="s">
        <v>1250</v>
      </c>
      <c r="Q40" s="117"/>
      <c r="R40" s="117"/>
      <c r="S40" s="117"/>
      <c r="T40" s="117"/>
      <c r="U40" s="117"/>
      <c r="V40" s="281" t="s">
        <v>1247</v>
      </c>
      <c r="W40" s="117"/>
      <c r="X40" s="281" t="s">
        <v>1248</v>
      </c>
      <c r="Y40" s="281" t="s">
        <v>1309</v>
      </c>
      <c r="Z40" s="754" t="s">
        <v>2063</v>
      </c>
      <c r="AA40" s="281" t="s">
        <v>94</v>
      </c>
      <c r="AB40" s="117"/>
      <c r="AC40" s="117"/>
      <c r="AD40" s="117"/>
      <c r="AE40" s="117"/>
      <c r="AF40" s="117"/>
      <c r="AG40" s="117"/>
      <c r="AH40" s="118"/>
      <c r="AI40" s="120"/>
      <c r="AJ40" s="120"/>
      <c r="AK40" s="116"/>
      <c r="AL40" s="116"/>
      <c r="AM40" s="120"/>
      <c r="AN40" s="120"/>
      <c r="AO40" s="116"/>
      <c r="AP40" s="116"/>
      <c r="AQ40" s="116"/>
      <c r="AR40" s="247"/>
    </row>
    <row r="41" spans="1:44" ht="12" customHeight="1">
      <c r="A41" s="283" t="s">
        <v>2049</v>
      </c>
      <c r="B41" s="285" t="s">
        <v>2252</v>
      </c>
      <c r="C41" s="781"/>
      <c r="D41" s="101">
        <v>907000</v>
      </c>
      <c r="E41" s="665">
        <v>997700.00000000012</v>
      </c>
      <c r="F41" s="112"/>
      <c r="G41" s="124"/>
      <c r="H41" s="125"/>
      <c r="I41" s="44"/>
      <c r="J41" s="799">
        <v>1</v>
      </c>
      <c r="K41" s="115"/>
      <c r="L41" s="116"/>
      <c r="M41" s="281" t="s">
        <v>1039</v>
      </c>
      <c r="N41" s="117"/>
      <c r="P41" s="760" t="s">
        <v>1246</v>
      </c>
      <c r="Q41" s="117"/>
      <c r="R41" s="117"/>
      <c r="S41" s="117"/>
      <c r="T41" s="117"/>
      <c r="U41" s="117"/>
      <c r="V41" s="281" t="s">
        <v>1310</v>
      </c>
      <c r="W41" s="117"/>
      <c r="X41" s="281" t="s">
        <v>1248</v>
      </c>
      <c r="Y41" s="281" t="s">
        <v>1249</v>
      </c>
      <c r="Z41" s="754" t="s">
        <v>2063</v>
      </c>
      <c r="AA41" s="281" t="s">
        <v>97</v>
      </c>
      <c r="AB41" s="117"/>
      <c r="AC41" s="117"/>
      <c r="AD41" s="117"/>
      <c r="AE41" s="117"/>
      <c r="AF41" s="117"/>
      <c r="AG41" s="117"/>
      <c r="AH41" s="118"/>
      <c r="AI41" s="120"/>
      <c r="AJ41" s="120"/>
      <c r="AK41" s="116"/>
      <c r="AL41" s="116"/>
      <c r="AM41" s="120"/>
      <c r="AN41" s="120"/>
      <c r="AO41" s="116"/>
      <c r="AP41" s="116"/>
      <c r="AQ41" s="116"/>
      <c r="AR41" s="247"/>
    </row>
    <row r="42" spans="1:44" ht="12" hidden="1" customHeight="1">
      <c r="A42" s="283" t="s">
        <v>2050</v>
      </c>
      <c r="B42" s="285" t="s">
        <v>2253</v>
      </c>
      <c r="C42" s="781"/>
      <c r="D42" s="101">
        <v>564000</v>
      </c>
      <c r="E42" s="665">
        <v>620400</v>
      </c>
      <c r="F42" s="112"/>
      <c r="G42" s="124"/>
      <c r="H42" s="125"/>
      <c r="I42" s="43"/>
      <c r="J42" s="747">
        <v>1</v>
      </c>
      <c r="K42" s="115"/>
      <c r="L42" s="116"/>
      <c r="M42" s="281" t="s">
        <v>1312</v>
      </c>
      <c r="N42" s="117"/>
      <c r="P42" s="761" t="s">
        <v>1311</v>
      </c>
      <c r="Q42" s="117"/>
      <c r="R42" s="117"/>
      <c r="S42" s="117"/>
      <c r="T42" s="117"/>
      <c r="U42" s="117"/>
      <c r="V42" s="281" t="s">
        <v>1247</v>
      </c>
      <c r="W42" s="117"/>
      <c r="X42" s="281" t="s">
        <v>1248</v>
      </c>
      <c r="Y42" s="281" t="s">
        <v>1249</v>
      </c>
      <c r="Z42" s="754" t="s">
        <v>2063</v>
      </c>
      <c r="AA42" s="281" t="s">
        <v>97</v>
      </c>
      <c r="AB42" s="117"/>
      <c r="AC42" s="117"/>
      <c r="AD42" s="117"/>
      <c r="AE42" s="117"/>
      <c r="AF42" s="117"/>
      <c r="AG42" s="117"/>
      <c r="AH42" s="118"/>
      <c r="AI42" s="120"/>
      <c r="AJ42" s="120"/>
      <c r="AK42" s="116"/>
      <c r="AL42" s="116"/>
      <c r="AM42" s="120"/>
      <c r="AN42" s="120"/>
      <c r="AO42" s="116"/>
      <c r="AP42" s="116"/>
      <c r="AQ42" s="116"/>
      <c r="AR42" s="247"/>
    </row>
    <row r="43" spans="1:44" ht="12" hidden="1" customHeight="1">
      <c r="A43" s="42" t="s">
        <v>883</v>
      </c>
      <c r="B43" s="42" t="s">
        <v>884</v>
      </c>
      <c r="C43" s="781"/>
      <c r="D43" s="101">
        <v>535000</v>
      </c>
      <c r="E43" s="665">
        <v>588500</v>
      </c>
      <c r="F43" s="112">
        <v>580880</v>
      </c>
      <c r="G43" s="122"/>
      <c r="H43" s="123"/>
      <c r="I43" s="800"/>
      <c r="J43" s="799"/>
      <c r="K43" s="115"/>
      <c r="L43" s="116"/>
      <c r="M43" s="117"/>
      <c r="N43" s="117"/>
      <c r="O43" s="117"/>
      <c r="P43" s="117"/>
      <c r="Q43" s="117"/>
      <c r="R43" s="117"/>
      <c r="S43" s="117"/>
      <c r="T43" s="117"/>
      <c r="U43" s="117"/>
      <c r="V43" s="117"/>
      <c r="W43" s="117"/>
      <c r="X43" s="117"/>
      <c r="Y43" s="117"/>
      <c r="Z43" s="117"/>
      <c r="AA43" s="117"/>
      <c r="AB43" s="117"/>
      <c r="AC43" s="117"/>
      <c r="AD43" s="117"/>
      <c r="AE43" s="117"/>
      <c r="AF43" s="117"/>
      <c r="AG43" s="117"/>
      <c r="AH43" s="118"/>
      <c r="AI43" s="120"/>
      <c r="AJ43" s="120"/>
      <c r="AK43" s="116"/>
      <c r="AL43" s="116"/>
      <c r="AM43" s="120"/>
      <c r="AN43" s="120"/>
      <c r="AO43" s="116"/>
      <c r="AP43" s="116"/>
      <c r="AQ43" s="116"/>
      <c r="AR43" s="121"/>
    </row>
    <row r="44" spans="1:44" ht="12" customHeight="1">
      <c r="A44" s="758" t="s">
        <v>2255</v>
      </c>
      <c r="B44" s="758" t="s">
        <v>2254</v>
      </c>
      <c r="C44" s="781"/>
      <c r="D44" s="101">
        <v>1669000</v>
      </c>
      <c r="E44" s="665">
        <v>1835900.0000000002</v>
      </c>
      <c r="F44" s="112"/>
      <c r="G44" s="122"/>
      <c r="H44" s="123"/>
      <c r="I44" s="806"/>
      <c r="J44" s="799">
        <v>4</v>
      </c>
      <c r="K44" s="115"/>
      <c r="L44" s="116"/>
      <c r="M44" s="754" t="s">
        <v>2011</v>
      </c>
      <c r="N44" s="117"/>
      <c r="O44" s="117"/>
      <c r="P44" s="754" t="s">
        <v>2037</v>
      </c>
      <c r="Q44" s="117"/>
      <c r="R44" s="117"/>
      <c r="S44" s="117"/>
      <c r="T44" s="117"/>
      <c r="U44" s="117"/>
      <c r="V44" s="754" t="s">
        <v>2021</v>
      </c>
      <c r="W44" s="117"/>
      <c r="X44" s="754" t="s">
        <v>2038</v>
      </c>
      <c r="Y44" s="754" t="s">
        <v>2012</v>
      </c>
      <c r="Z44" s="117"/>
      <c r="AA44" s="281" t="s">
        <v>2040</v>
      </c>
      <c r="AB44" s="117" t="s">
        <v>2039</v>
      </c>
      <c r="AC44" s="117"/>
      <c r="AD44" s="117"/>
      <c r="AE44" s="754" t="s">
        <v>2008</v>
      </c>
      <c r="AF44" s="117"/>
      <c r="AG44" s="117"/>
      <c r="AH44" s="118"/>
      <c r="AI44" s="756" t="s">
        <v>2013</v>
      </c>
      <c r="AJ44" s="120"/>
      <c r="AK44" s="116"/>
      <c r="AL44" s="116"/>
      <c r="AM44" s="120"/>
      <c r="AN44" s="120"/>
      <c r="AO44" s="116"/>
      <c r="AP44" s="116"/>
      <c r="AQ44" s="116"/>
      <c r="AR44" s="121"/>
    </row>
    <row r="45" spans="1:44" ht="12" customHeight="1">
      <c r="A45" s="758" t="s">
        <v>2041</v>
      </c>
      <c r="B45" s="758" t="s">
        <v>2256</v>
      </c>
      <c r="C45" s="781"/>
      <c r="D45" s="101">
        <v>1198000</v>
      </c>
      <c r="E45" s="665">
        <v>1317800</v>
      </c>
      <c r="F45" s="112"/>
      <c r="G45" s="122"/>
      <c r="H45" s="123"/>
      <c r="I45" s="748"/>
      <c r="J45" s="799">
        <v>4</v>
      </c>
      <c r="K45" s="115"/>
      <c r="L45" s="116"/>
      <c r="M45" s="754" t="s">
        <v>2011</v>
      </c>
      <c r="N45" s="117"/>
      <c r="O45" s="117"/>
      <c r="P45" s="754" t="s">
        <v>1954</v>
      </c>
      <c r="Q45" s="117"/>
      <c r="R45" s="117"/>
      <c r="S45" s="117"/>
      <c r="T45" s="117"/>
      <c r="U45" s="117"/>
      <c r="V45" s="754" t="s">
        <v>2021</v>
      </c>
      <c r="W45" s="117"/>
      <c r="X45" s="754" t="s">
        <v>2020</v>
      </c>
      <c r="Y45" s="754" t="s">
        <v>2012</v>
      </c>
      <c r="Z45" s="117"/>
      <c r="AA45" s="281" t="s">
        <v>2040</v>
      </c>
      <c r="AB45" s="117" t="s">
        <v>2042</v>
      </c>
      <c r="AC45" s="117"/>
      <c r="AD45" s="117"/>
      <c r="AE45" s="754" t="s">
        <v>2008</v>
      </c>
      <c r="AF45" s="117"/>
      <c r="AG45" s="117"/>
      <c r="AH45" s="118"/>
      <c r="AI45" s="756" t="s">
        <v>2013</v>
      </c>
      <c r="AJ45" s="120"/>
      <c r="AK45" s="116"/>
      <c r="AL45" s="116"/>
      <c r="AM45" s="120"/>
      <c r="AN45" s="120"/>
      <c r="AO45" s="116"/>
      <c r="AP45" s="116"/>
      <c r="AQ45" s="116"/>
      <c r="AR45" s="121"/>
    </row>
    <row r="46" spans="1:44" ht="12" customHeight="1">
      <c r="A46" s="758" t="s">
        <v>2027</v>
      </c>
      <c r="B46" s="758" t="s">
        <v>2257</v>
      </c>
      <c r="C46" s="781"/>
      <c r="D46" s="101">
        <v>703000</v>
      </c>
      <c r="E46" s="665">
        <v>773300.00000000012</v>
      </c>
      <c r="F46" s="112"/>
      <c r="G46" s="122"/>
      <c r="H46" s="123"/>
      <c r="I46" s="748"/>
      <c r="J46" s="799">
        <v>5</v>
      </c>
      <c r="K46" s="752"/>
      <c r="L46" s="753"/>
      <c r="M46" s="754" t="s">
        <v>2015</v>
      </c>
      <c r="N46" s="754"/>
      <c r="O46" s="754"/>
      <c r="P46" s="754" t="s">
        <v>2009</v>
      </c>
      <c r="Q46" s="754"/>
      <c r="R46" s="754"/>
      <c r="S46" s="754"/>
      <c r="T46" s="754"/>
      <c r="U46" s="754"/>
      <c r="V46" s="754" t="s">
        <v>2021</v>
      </c>
      <c r="W46" s="754"/>
      <c r="X46" s="754" t="s">
        <v>2018</v>
      </c>
      <c r="Y46" s="754" t="s">
        <v>2012</v>
      </c>
      <c r="Z46" s="754" t="s">
        <v>2063</v>
      </c>
      <c r="AA46" s="281" t="s">
        <v>2006</v>
      </c>
      <c r="AB46" s="754" t="s">
        <v>2007</v>
      </c>
      <c r="AC46" s="754"/>
      <c r="AD46" s="754"/>
      <c r="AE46" s="754" t="s">
        <v>2008</v>
      </c>
      <c r="AF46" s="754"/>
      <c r="AG46" s="754"/>
      <c r="AH46" s="755"/>
      <c r="AI46" s="756" t="s">
        <v>2013</v>
      </c>
      <c r="AJ46" s="756"/>
      <c r="AK46" s="753"/>
      <c r="AL46" s="753"/>
      <c r="AM46" s="756"/>
      <c r="AN46" s="756"/>
      <c r="AO46" s="753"/>
      <c r="AP46" s="753"/>
      <c r="AQ46" s="753"/>
      <c r="AR46" s="757"/>
    </row>
    <row r="47" spans="1:44" ht="12" customHeight="1">
      <c r="A47" s="758" t="s">
        <v>2005</v>
      </c>
      <c r="B47" s="758" t="s">
        <v>2258</v>
      </c>
      <c r="C47" s="781"/>
      <c r="D47" s="101">
        <v>908000</v>
      </c>
      <c r="E47" s="665">
        <v>998800.00000000012</v>
      </c>
      <c r="F47" s="112"/>
      <c r="G47" s="122"/>
      <c r="H47" s="123"/>
      <c r="I47" s="748"/>
      <c r="J47" s="799">
        <v>8</v>
      </c>
      <c r="K47" s="752"/>
      <c r="L47" s="753"/>
      <c r="M47" s="754" t="s">
        <v>2011</v>
      </c>
      <c r="N47" s="754"/>
      <c r="O47" s="754"/>
      <c r="P47" s="754" t="s">
        <v>2010</v>
      </c>
      <c r="Q47" s="754"/>
      <c r="R47" s="754"/>
      <c r="S47" s="754"/>
      <c r="T47" s="754"/>
      <c r="U47" s="754"/>
      <c r="V47" s="754" t="s">
        <v>2022</v>
      </c>
      <c r="W47" s="754"/>
      <c r="X47" s="754" t="s">
        <v>2018</v>
      </c>
      <c r="Y47" s="754" t="s">
        <v>2026</v>
      </c>
      <c r="Z47" s="754" t="s">
        <v>2063</v>
      </c>
      <c r="AA47" s="281" t="s">
        <v>2006</v>
      </c>
      <c r="AB47" s="754" t="s">
        <v>2007</v>
      </c>
      <c r="AC47" s="754"/>
      <c r="AD47" s="754"/>
      <c r="AE47" s="754" t="s">
        <v>2008</v>
      </c>
      <c r="AF47" s="754"/>
      <c r="AG47" s="754"/>
      <c r="AH47" s="755"/>
      <c r="AI47" s="756" t="s">
        <v>2013</v>
      </c>
      <c r="AJ47" s="756"/>
      <c r="AK47" s="753"/>
      <c r="AL47" s="753"/>
      <c r="AM47" s="756"/>
      <c r="AN47" s="756"/>
      <c r="AO47" s="753"/>
      <c r="AP47" s="753"/>
      <c r="AQ47" s="753"/>
      <c r="AR47" s="757"/>
    </row>
    <row r="48" spans="1:44" ht="12" customHeight="1">
      <c r="A48" s="758" t="s">
        <v>2321</v>
      </c>
      <c r="B48" s="758" t="s">
        <v>2259</v>
      </c>
      <c r="C48" s="781"/>
      <c r="D48" s="101">
        <v>995000</v>
      </c>
      <c r="E48" s="665">
        <v>1094500</v>
      </c>
      <c r="F48" s="112"/>
      <c r="G48" s="122"/>
      <c r="H48" s="123"/>
      <c r="I48" s="748"/>
      <c r="J48" s="799">
        <v>10</v>
      </c>
      <c r="K48" s="752"/>
      <c r="L48" s="753"/>
      <c r="M48" s="754" t="s">
        <v>2011</v>
      </c>
      <c r="N48" s="754"/>
      <c r="O48" s="754"/>
      <c r="P48" s="754" t="s">
        <v>2014</v>
      </c>
      <c r="Q48" s="754"/>
      <c r="R48" s="754"/>
      <c r="S48" s="754"/>
      <c r="T48" s="754"/>
      <c r="U48" s="754"/>
      <c r="V48" s="754" t="s">
        <v>2022</v>
      </c>
      <c r="W48" s="754"/>
      <c r="X48" s="754" t="s">
        <v>2018</v>
      </c>
      <c r="Y48" s="754" t="s">
        <v>2026</v>
      </c>
      <c r="Z48" s="754" t="s">
        <v>2063</v>
      </c>
      <c r="AA48" s="281" t="s">
        <v>2006</v>
      </c>
      <c r="AB48" s="754" t="s">
        <v>2007</v>
      </c>
      <c r="AC48" s="754"/>
      <c r="AD48" s="754"/>
      <c r="AE48" s="754" t="s">
        <v>2008</v>
      </c>
      <c r="AF48" s="754"/>
      <c r="AG48" s="754"/>
      <c r="AH48" s="755"/>
      <c r="AI48" s="756" t="s">
        <v>2013</v>
      </c>
      <c r="AJ48" s="756"/>
      <c r="AK48" s="753"/>
      <c r="AL48" s="753"/>
      <c r="AM48" s="756"/>
      <c r="AN48" s="756"/>
      <c r="AO48" s="753"/>
      <c r="AP48" s="753"/>
      <c r="AQ48" s="753"/>
      <c r="AR48" s="757"/>
    </row>
    <row r="49" spans="1:44" ht="12" customHeight="1">
      <c r="A49" s="758" t="s">
        <v>2281</v>
      </c>
      <c r="B49" s="758" t="s">
        <v>2283</v>
      </c>
      <c r="C49" s="781"/>
      <c r="D49" s="101">
        <v>566000</v>
      </c>
      <c r="E49" s="665">
        <v>622600</v>
      </c>
      <c r="F49" s="112"/>
      <c r="G49" s="122"/>
      <c r="H49" s="123"/>
      <c r="I49" s="748"/>
      <c r="J49" s="799">
        <v>10</v>
      </c>
      <c r="K49" s="752"/>
      <c r="L49" s="753"/>
      <c r="M49" s="754" t="s">
        <v>2015</v>
      </c>
      <c r="N49" s="754"/>
      <c r="O49" s="754"/>
      <c r="P49" s="754" t="s">
        <v>1954</v>
      </c>
      <c r="Q49" s="754"/>
      <c r="R49" s="754"/>
      <c r="S49" s="754"/>
      <c r="T49" s="754"/>
      <c r="U49" s="754"/>
      <c r="V49" s="754" t="s">
        <v>2021</v>
      </c>
      <c r="W49" s="754"/>
      <c r="X49" s="754" t="s">
        <v>2149</v>
      </c>
      <c r="Y49" s="754" t="s">
        <v>2012</v>
      </c>
      <c r="Z49" s="754"/>
      <c r="AA49" s="754" t="s">
        <v>2016</v>
      </c>
      <c r="AB49" s="754" t="s">
        <v>2007</v>
      </c>
      <c r="AC49" s="754"/>
      <c r="AD49" s="754"/>
      <c r="AE49" s="754" t="s">
        <v>2017</v>
      </c>
      <c r="AF49" s="754"/>
      <c r="AG49" s="754"/>
      <c r="AH49" s="755"/>
      <c r="AI49" s="756" t="s">
        <v>2013</v>
      </c>
      <c r="AJ49" s="756"/>
      <c r="AK49" s="753"/>
      <c r="AL49" s="753"/>
      <c r="AM49" s="756"/>
      <c r="AN49" s="756"/>
      <c r="AO49" s="753"/>
      <c r="AP49" s="753"/>
      <c r="AQ49" s="753"/>
      <c r="AR49" s="757"/>
    </row>
    <row r="50" spans="1:44" ht="12" customHeight="1">
      <c r="A50" s="758" t="s">
        <v>2282</v>
      </c>
      <c r="B50" s="758" t="s">
        <v>2285</v>
      </c>
      <c r="C50" s="781"/>
      <c r="D50" s="101">
        <v>599000</v>
      </c>
      <c r="E50" s="665">
        <v>658900</v>
      </c>
      <c r="F50" s="112"/>
      <c r="G50" s="122"/>
      <c r="H50" s="123"/>
      <c r="I50" s="748" t="s">
        <v>2312</v>
      </c>
      <c r="J50" s="799"/>
      <c r="K50" s="752"/>
      <c r="L50" s="753"/>
      <c r="M50" s="754" t="s">
        <v>2015</v>
      </c>
      <c r="N50" s="754"/>
      <c r="O50" s="754"/>
      <c r="P50" s="754" t="s">
        <v>2010</v>
      </c>
      <c r="Q50" s="754"/>
      <c r="R50" s="754"/>
      <c r="S50" s="754"/>
      <c r="T50" s="754"/>
      <c r="U50" s="754"/>
      <c r="V50" s="754" t="s">
        <v>2021</v>
      </c>
      <c r="W50" s="754"/>
      <c r="X50" s="754" t="s">
        <v>2019</v>
      </c>
      <c r="Y50" s="754" t="s">
        <v>2012</v>
      </c>
      <c r="Z50" s="754"/>
      <c r="AA50" s="754" t="s">
        <v>2016</v>
      </c>
      <c r="AB50" s="754" t="s">
        <v>2007</v>
      </c>
      <c r="AC50" s="754"/>
      <c r="AD50" s="754"/>
      <c r="AE50" s="754" t="s">
        <v>2017</v>
      </c>
      <c r="AF50" s="754"/>
      <c r="AG50" s="754"/>
      <c r="AH50" s="755"/>
      <c r="AI50" s="756" t="s">
        <v>2013</v>
      </c>
      <c r="AJ50" s="756"/>
      <c r="AK50" s="753"/>
      <c r="AL50" s="753"/>
      <c r="AM50" s="756"/>
      <c r="AN50" s="756"/>
      <c r="AO50" s="753"/>
      <c r="AP50" s="753"/>
      <c r="AQ50" s="753"/>
      <c r="AR50" s="757"/>
    </row>
    <row r="51" spans="1:44" ht="12" customHeight="1">
      <c r="A51" s="758" t="s">
        <v>2148</v>
      </c>
      <c r="B51" s="758" t="s">
        <v>2286</v>
      </c>
      <c r="C51" s="781"/>
      <c r="D51" s="101">
        <v>577000</v>
      </c>
      <c r="E51" s="665">
        <v>634700</v>
      </c>
      <c r="F51" s="112"/>
      <c r="G51" s="122"/>
      <c r="H51" s="123"/>
      <c r="I51" s="748" t="s">
        <v>2312</v>
      </c>
      <c r="J51" s="799"/>
      <c r="K51" s="752"/>
      <c r="L51" s="753"/>
      <c r="M51" s="754" t="s">
        <v>2015</v>
      </c>
      <c r="N51" s="754"/>
      <c r="O51" s="754"/>
      <c r="P51" s="754" t="s">
        <v>1954</v>
      </c>
      <c r="Q51" s="754"/>
      <c r="R51" s="754"/>
      <c r="S51" s="754"/>
      <c r="T51" s="754"/>
      <c r="U51" s="754"/>
      <c r="V51" s="754" t="s">
        <v>2021</v>
      </c>
      <c r="W51" s="754"/>
      <c r="X51" s="754" t="s">
        <v>2074</v>
      </c>
      <c r="Y51" s="754" t="s">
        <v>2012</v>
      </c>
      <c r="Z51" s="754" t="s">
        <v>2063</v>
      </c>
      <c r="AA51" s="754" t="s">
        <v>1968</v>
      </c>
      <c r="AB51" s="754" t="s">
        <v>2007</v>
      </c>
      <c r="AC51" s="754"/>
      <c r="AD51" s="754"/>
      <c r="AE51" s="754" t="s">
        <v>2017</v>
      </c>
      <c r="AF51" s="754"/>
      <c r="AG51" s="754"/>
      <c r="AH51" s="755"/>
      <c r="AI51" s="756" t="s">
        <v>2013</v>
      </c>
      <c r="AJ51" s="756"/>
      <c r="AK51" s="753"/>
      <c r="AL51" s="753"/>
      <c r="AM51" s="756"/>
      <c r="AN51" s="756"/>
      <c r="AO51" s="753"/>
      <c r="AP51" s="753"/>
      <c r="AQ51" s="753"/>
      <c r="AR51" s="757"/>
    </row>
    <row r="52" spans="1:44" ht="12" customHeight="1">
      <c r="A52" s="758" t="s">
        <v>2043</v>
      </c>
      <c r="B52" s="758" t="s">
        <v>2260</v>
      </c>
      <c r="C52" s="781"/>
      <c r="D52" s="101">
        <v>535000</v>
      </c>
      <c r="E52" s="665">
        <v>588500</v>
      </c>
      <c r="F52" s="112"/>
      <c r="G52" s="122"/>
      <c r="H52" s="123"/>
      <c r="I52" s="748"/>
      <c r="J52" s="799">
        <v>5</v>
      </c>
      <c r="K52" s="752"/>
      <c r="L52" s="753"/>
      <c r="M52" s="754" t="s">
        <v>2015</v>
      </c>
      <c r="N52" s="754"/>
      <c r="O52" s="754"/>
      <c r="P52" s="754" t="s">
        <v>2009</v>
      </c>
      <c r="Q52" s="754"/>
      <c r="R52" s="754"/>
      <c r="S52" s="754"/>
      <c r="T52" s="754"/>
      <c r="U52" s="754"/>
      <c r="V52" s="754" t="s">
        <v>2021</v>
      </c>
      <c r="W52" s="754"/>
      <c r="X52" s="754" t="s">
        <v>2019</v>
      </c>
      <c r="Y52" s="754" t="s">
        <v>2012</v>
      </c>
      <c r="Z52" s="754"/>
      <c r="AA52" s="754" t="s">
        <v>2016</v>
      </c>
      <c r="AB52" s="754" t="s">
        <v>2007</v>
      </c>
      <c r="AC52" s="754"/>
      <c r="AD52" s="754"/>
      <c r="AE52" s="754" t="s">
        <v>2017</v>
      </c>
      <c r="AF52" s="754"/>
      <c r="AG52" s="754"/>
      <c r="AH52" s="755"/>
      <c r="AI52" s="756" t="s">
        <v>2013</v>
      </c>
      <c r="AJ52" s="756"/>
      <c r="AK52" s="753"/>
      <c r="AL52" s="753"/>
      <c r="AM52" s="756"/>
      <c r="AN52" s="756"/>
      <c r="AO52" s="753"/>
      <c r="AP52" s="753"/>
      <c r="AQ52" s="753"/>
      <c r="AR52" s="757"/>
    </row>
    <row r="53" spans="1:44" ht="12" customHeight="1">
      <c r="A53" s="758" t="s">
        <v>2000</v>
      </c>
      <c r="B53" s="758" t="s">
        <v>2284</v>
      </c>
      <c r="C53" s="781"/>
      <c r="D53" s="101">
        <v>910000</v>
      </c>
      <c r="E53" s="665">
        <v>1001000.0000000001</v>
      </c>
      <c r="F53" s="112"/>
      <c r="G53" s="122"/>
      <c r="H53" s="123"/>
      <c r="I53" s="748" t="s">
        <v>2312</v>
      </c>
      <c r="J53" s="799"/>
      <c r="K53" s="752"/>
      <c r="L53" s="753"/>
      <c r="M53" s="754" t="s">
        <v>2011</v>
      </c>
      <c r="N53" s="754"/>
      <c r="O53" s="754"/>
      <c r="P53" s="754" t="s">
        <v>2014</v>
      </c>
      <c r="Q53" s="754"/>
      <c r="R53" s="754"/>
      <c r="S53" s="754"/>
      <c r="T53" s="754"/>
      <c r="U53" s="754"/>
      <c r="V53" s="754" t="s">
        <v>2022</v>
      </c>
      <c r="W53" s="754"/>
      <c r="X53" s="754" t="s">
        <v>2020</v>
      </c>
      <c r="Y53" s="754" t="s">
        <v>2012</v>
      </c>
      <c r="Z53" s="754"/>
      <c r="AA53" s="754" t="s">
        <v>2016</v>
      </c>
      <c r="AB53" s="754" t="s">
        <v>2007</v>
      </c>
      <c r="AC53" s="754"/>
      <c r="AD53" s="754"/>
      <c r="AE53" s="754" t="s">
        <v>2017</v>
      </c>
      <c r="AF53" s="754"/>
      <c r="AG53" s="754"/>
      <c r="AH53" s="755"/>
      <c r="AI53" s="756" t="s">
        <v>2013</v>
      </c>
      <c r="AJ53" s="756"/>
      <c r="AK53" s="753"/>
      <c r="AL53" s="753"/>
      <c r="AM53" s="756"/>
      <c r="AN53" s="756"/>
      <c r="AO53" s="753"/>
      <c r="AP53" s="753"/>
      <c r="AQ53" s="753"/>
      <c r="AR53" s="757"/>
    </row>
    <row r="54" spans="1:44" ht="12" customHeight="1">
      <c r="A54" s="758" t="s">
        <v>2262</v>
      </c>
      <c r="B54" s="758" t="s">
        <v>2261</v>
      </c>
      <c r="C54" s="781" t="s">
        <v>2319</v>
      </c>
      <c r="D54" s="101">
        <v>688000</v>
      </c>
      <c r="E54" s="665">
        <v>756800.00000000012</v>
      </c>
      <c r="F54" s="112"/>
      <c r="G54" s="122"/>
      <c r="H54" s="123"/>
      <c r="I54" s="748"/>
      <c r="J54" s="799">
        <v>39</v>
      </c>
      <c r="K54" s="752"/>
      <c r="L54" s="753"/>
      <c r="M54" s="754" t="s">
        <v>2015</v>
      </c>
      <c r="N54" s="754"/>
      <c r="O54" s="754"/>
      <c r="P54" s="754" t="s">
        <v>2010</v>
      </c>
      <c r="Q54" s="754"/>
      <c r="R54" s="754"/>
      <c r="S54" s="754"/>
      <c r="T54" s="754"/>
      <c r="U54" s="754"/>
      <c r="V54" s="754" t="s">
        <v>2021</v>
      </c>
      <c r="W54" s="754"/>
      <c r="X54" s="754" t="s">
        <v>2018</v>
      </c>
      <c r="Y54" s="754" t="s">
        <v>2025</v>
      </c>
      <c r="Z54" s="754" t="s">
        <v>2063</v>
      </c>
      <c r="AA54" s="281" t="s">
        <v>2023</v>
      </c>
      <c r="AB54" s="754" t="s">
        <v>2007</v>
      </c>
      <c r="AC54" s="754"/>
      <c r="AD54" s="754"/>
      <c r="AE54" s="754" t="s">
        <v>2017</v>
      </c>
      <c r="AF54" s="754"/>
      <c r="AG54" s="754"/>
      <c r="AH54" s="755"/>
      <c r="AI54" s="756" t="s">
        <v>2013</v>
      </c>
      <c r="AJ54" s="756"/>
      <c r="AK54" s="753"/>
      <c r="AL54" s="753"/>
      <c r="AM54" s="756"/>
      <c r="AN54" s="756"/>
      <c r="AO54" s="753"/>
      <c r="AP54" s="753"/>
      <c r="AQ54" s="753"/>
      <c r="AR54" s="757"/>
    </row>
    <row r="55" spans="1:44" ht="12" customHeight="1">
      <c r="A55" s="758" t="s">
        <v>2310</v>
      </c>
      <c r="B55" s="758" t="s">
        <v>2311</v>
      </c>
      <c r="C55" s="781" t="s">
        <v>2320</v>
      </c>
      <c r="D55" s="101">
        <v>688000</v>
      </c>
      <c r="E55" s="665">
        <v>756800.00000000012</v>
      </c>
      <c r="F55" s="112"/>
      <c r="G55" s="122"/>
      <c r="H55" s="123"/>
      <c r="I55" s="748" t="s">
        <v>2312</v>
      </c>
      <c r="J55" s="799"/>
      <c r="K55" s="752"/>
      <c r="L55" s="753"/>
      <c r="M55" s="754" t="s">
        <v>2015</v>
      </c>
      <c r="N55" s="754"/>
      <c r="O55" s="754"/>
      <c r="P55" s="754" t="s">
        <v>1954</v>
      </c>
      <c r="Q55" s="754"/>
      <c r="R55" s="754"/>
      <c r="S55" s="754"/>
      <c r="T55" s="754"/>
      <c r="U55" s="754"/>
      <c r="V55" s="754" t="s">
        <v>2021</v>
      </c>
      <c r="W55" s="754"/>
      <c r="X55" s="754" t="s">
        <v>2018</v>
      </c>
      <c r="Y55" s="754" t="s">
        <v>2025</v>
      </c>
      <c r="Z55" s="754" t="s">
        <v>2063</v>
      </c>
      <c r="AA55" s="281" t="s">
        <v>2023</v>
      </c>
      <c r="AB55" s="754" t="s">
        <v>2007</v>
      </c>
      <c r="AC55" s="754"/>
      <c r="AD55" s="754"/>
      <c r="AE55" s="754" t="s">
        <v>2017</v>
      </c>
      <c r="AF55" s="754"/>
      <c r="AG55" s="754"/>
      <c r="AH55" s="755"/>
      <c r="AI55" s="756" t="s">
        <v>2013</v>
      </c>
      <c r="AJ55" s="756"/>
      <c r="AK55" s="753"/>
      <c r="AL55" s="753"/>
      <c r="AM55" s="756"/>
      <c r="AN55" s="756"/>
      <c r="AO55" s="753"/>
      <c r="AP55" s="753"/>
      <c r="AQ55" s="753"/>
      <c r="AR55" s="757"/>
    </row>
    <row r="56" spans="1:44" ht="12" customHeight="1">
      <c r="A56" s="758" t="s">
        <v>2279</v>
      </c>
      <c r="B56" s="758" t="s">
        <v>2271</v>
      </c>
      <c r="C56" s="781"/>
      <c r="D56" s="101">
        <v>655000</v>
      </c>
      <c r="E56" s="665">
        <v>720500</v>
      </c>
      <c r="F56" s="112"/>
      <c r="G56" s="122"/>
      <c r="H56" s="123"/>
      <c r="I56" s="748"/>
      <c r="J56" s="799">
        <v>4</v>
      </c>
      <c r="K56" s="752"/>
      <c r="L56" s="753"/>
      <c r="M56" s="754" t="s">
        <v>2015</v>
      </c>
      <c r="N56" s="754"/>
      <c r="O56" s="754"/>
      <c r="P56" s="754" t="s">
        <v>1954</v>
      </c>
      <c r="Q56" s="754"/>
      <c r="R56" s="754"/>
      <c r="S56" s="754"/>
      <c r="T56" s="754"/>
      <c r="U56" s="754"/>
      <c r="V56" s="754" t="s">
        <v>2021</v>
      </c>
      <c r="W56" s="754"/>
      <c r="X56" s="754" t="s">
        <v>2018</v>
      </c>
      <c r="Y56" s="754" t="s">
        <v>2025</v>
      </c>
      <c r="Z56" s="754" t="s">
        <v>2063</v>
      </c>
      <c r="AA56" s="754" t="s">
        <v>2044</v>
      </c>
      <c r="AB56" s="754" t="s">
        <v>2007</v>
      </c>
      <c r="AC56" s="754"/>
      <c r="AD56" s="754"/>
      <c r="AE56" s="754" t="s">
        <v>2017</v>
      </c>
      <c r="AF56" s="754"/>
      <c r="AG56" s="754"/>
      <c r="AH56" s="755"/>
      <c r="AI56" s="756" t="s">
        <v>2013</v>
      </c>
      <c r="AJ56" s="756"/>
      <c r="AK56" s="753"/>
      <c r="AL56" s="753"/>
      <c r="AM56" s="756"/>
      <c r="AN56" s="756"/>
      <c r="AO56" s="753"/>
      <c r="AP56" s="753"/>
      <c r="AQ56" s="753"/>
      <c r="AR56" s="757"/>
    </row>
    <row r="57" spans="1:44" ht="12" customHeight="1">
      <c r="A57" s="758" t="s">
        <v>2001</v>
      </c>
      <c r="B57" s="758" t="s">
        <v>2263</v>
      </c>
      <c r="C57" s="781" t="s">
        <v>2319</v>
      </c>
      <c r="D57" s="101">
        <v>824000</v>
      </c>
      <c r="E57" s="665">
        <v>906400.00000000012</v>
      </c>
      <c r="F57" s="112"/>
      <c r="G57" s="122"/>
      <c r="H57" s="123"/>
      <c r="I57" s="748"/>
      <c r="J57" s="799">
        <v>26</v>
      </c>
      <c r="K57" s="752"/>
      <c r="L57" s="753"/>
      <c r="M57" s="754" t="s">
        <v>2011</v>
      </c>
      <c r="N57" s="754"/>
      <c r="O57" s="754"/>
      <c r="P57" s="754" t="s">
        <v>2010</v>
      </c>
      <c r="Q57" s="754"/>
      <c r="R57" s="754"/>
      <c r="S57" s="754"/>
      <c r="T57" s="754"/>
      <c r="U57" s="754"/>
      <c r="V57" s="754" t="s">
        <v>2021</v>
      </c>
      <c r="W57" s="754"/>
      <c r="X57" s="754" t="s">
        <v>2018</v>
      </c>
      <c r="Y57" s="754" t="s">
        <v>2026</v>
      </c>
      <c r="Z57" s="754" t="s">
        <v>2063</v>
      </c>
      <c r="AA57" s="281" t="s">
        <v>2023</v>
      </c>
      <c r="AB57" s="754" t="s">
        <v>2007</v>
      </c>
      <c r="AC57" s="754"/>
      <c r="AD57" s="754"/>
      <c r="AE57" s="754" t="s">
        <v>2017</v>
      </c>
      <c r="AF57" s="754"/>
      <c r="AG57" s="754"/>
      <c r="AH57" s="755"/>
      <c r="AI57" s="756" t="s">
        <v>2013</v>
      </c>
      <c r="AJ57" s="756"/>
      <c r="AK57" s="753"/>
      <c r="AL57" s="753"/>
      <c r="AM57" s="756"/>
      <c r="AN57" s="756"/>
      <c r="AO57" s="753"/>
      <c r="AP57" s="753"/>
      <c r="AQ57" s="753"/>
      <c r="AR57" s="757"/>
    </row>
    <row r="58" spans="1:44" ht="12" customHeight="1">
      <c r="A58" s="758" t="s">
        <v>2267</v>
      </c>
      <c r="B58" s="758" t="s">
        <v>2268</v>
      </c>
      <c r="C58" s="781" t="s">
        <v>2320</v>
      </c>
      <c r="D58" s="101">
        <v>824000</v>
      </c>
      <c r="E58" s="665">
        <v>906400.00000000012</v>
      </c>
      <c r="F58" s="112"/>
      <c r="G58" s="122"/>
      <c r="H58" s="123"/>
      <c r="I58" s="748"/>
      <c r="J58" s="799">
        <v>5</v>
      </c>
      <c r="K58" s="752"/>
      <c r="L58" s="753"/>
      <c r="M58" s="754" t="s">
        <v>2011</v>
      </c>
      <c r="N58" s="754"/>
      <c r="O58" s="754"/>
      <c r="P58" s="754" t="s">
        <v>2053</v>
      </c>
      <c r="Q58" s="754"/>
      <c r="R58" s="754"/>
      <c r="S58" s="754"/>
      <c r="T58" s="754"/>
      <c r="U58" s="754"/>
      <c r="V58" s="754" t="s">
        <v>2021</v>
      </c>
      <c r="W58" s="754"/>
      <c r="X58" s="754" t="s">
        <v>2018</v>
      </c>
      <c r="Y58" s="754" t="s">
        <v>2026</v>
      </c>
      <c r="Z58" s="754" t="s">
        <v>2063</v>
      </c>
      <c r="AA58" s="281" t="s">
        <v>2023</v>
      </c>
      <c r="AB58" s="754" t="s">
        <v>2007</v>
      </c>
      <c r="AC58" s="754"/>
      <c r="AD58" s="754"/>
      <c r="AE58" s="754" t="s">
        <v>2017</v>
      </c>
      <c r="AF58" s="754"/>
      <c r="AG58" s="754"/>
      <c r="AH58" s="755"/>
      <c r="AI58" s="756" t="s">
        <v>2013</v>
      </c>
      <c r="AJ58" s="756"/>
      <c r="AK58" s="753"/>
      <c r="AL58" s="753"/>
      <c r="AM58" s="756"/>
      <c r="AN58" s="756"/>
      <c r="AO58" s="753"/>
      <c r="AP58" s="753"/>
      <c r="AQ58" s="753"/>
      <c r="AR58" s="757"/>
    </row>
    <row r="59" spans="1:44" ht="12" customHeight="1">
      <c r="A59" s="758" t="s">
        <v>2002</v>
      </c>
      <c r="B59" s="758" t="s">
        <v>2264</v>
      </c>
      <c r="C59" s="781" t="s">
        <v>2319</v>
      </c>
      <c r="D59" s="101">
        <v>963000</v>
      </c>
      <c r="E59" s="665">
        <v>1059300</v>
      </c>
      <c r="F59" s="112"/>
      <c r="G59" s="122"/>
      <c r="H59" s="123"/>
      <c r="I59" s="748"/>
      <c r="J59" s="799">
        <v>3</v>
      </c>
      <c r="K59" s="752"/>
      <c r="L59" s="753"/>
      <c r="M59" s="754" t="s">
        <v>2011</v>
      </c>
      <c r="N59" s="754"/>
      <c r="O59" s="754"/>
      <c r="P59" s="754" t="s">
        <v>2014</v>
      </c>
      <c r="Q59" s="754"/>
      <c r="R59" s="754"/>
      <c r="S59" s="754"/>
      <c r="T59" s="754"/>
      <c r="U59" s="754"/>
      <c r="V59" s="754" t="s">
        <v>2022</v>
      </c>
      <c r="W59" s="754"/>
      <c r="X59" s="754" t="s">
        <v>2018</v>
      </c>
      <c r="Y59" s="754" t="s">
        <v>2026</v>
      </c>
      <c r="Z59" s="754" t="s">
        <v>2063</v>
      </c>
      <c r="AA59" s="281" t="s">
        <v>2023</v>
      </c>
      <c r="AB59" s="754" t="s">
        <v>2007</v>
      </c>
      <c r="AC59" s="754"/>
      <c r="AD59" s="754"/>
      <c r="AE59" s="754" t="s">
        <v>2017</v>
      </c>
      <c r="AF59" s="754"/>
      <c r="AG59" s="754"/>
      <c r="AH59" s="755"/>
      <c r="AI59" s="756" t="s">
        <v>2013</v>
      </c>
      <c r="AJ59" s="756"/>
      <c r="AK59" s="753"/>
      <c r="AL59" s="753"/>
      <c r="AM59" s="756"/>
      <c r="AN59" s="756"/>
      <c r="AO59" s="753"/>
      <c r="AP59" s="753"/>
      <c r="AQ59" s="753"/>
      <c r="AR59" s="757"/>
    </row>
    <row r="60" spans="1:44" ht="12" customHeight="1">
      <c r="A60" s="758" t="s">
        <v>2051</v>
      </c>
      <c r="B60" s="758" t="s">
        <v>2266</v>
      </c>
      <c r="C60" s="781" t="s">
        <v>2320</v>
      </c>
      <c r="D60" s="101">
        <v>963000</v>
      </c>
      <c r="E60" s="665">
        <v>1059300</v>
      </c>
      <c r="F60" s="112"/>
      <c r="G60" s="122"/>
      <c r="H60" s="123"/>
      <c r="I60" s="748"/>
      <c r="J60" s="799">
        <v>8</v>
      </c>
      <c r="K60" s="752"/>
      <c r="L60" s="753"/>
      <c r="M60" s="754" t="s">
        <v>2011</v>
      </c>
      <c r="N60" s="754"/>
      <c r="O60" s="754"/>
      <c r="P60" s="754" t="s">
        <v>2052</v>
      </c>
      <c r="Q60" s="754"/>
      <c r="R60" s="754"/>
      <c r="S60" s="754"/>
      <c r="T60" s="754"/>
      <c r="U60" s="754"/>
      <c r="V60" s="754" t="s">
        <v>2022</v>
      </c>
      <c r="W60" s="754"/>
      <c r="X60" s="754" t="s">
        <v>2018</v>
      </c>
      <c r="Y60" s="754" t="s">
        <v>2026</v>
      </c>
      <c r="Z60" s="754" t="s">
        <v>2063</v>
      </c>
      <c r="AA60" s="281" t="s">
        <v>2023</v>
      </c>
      <c r="AB60" s="754" t="s">
        <v>2007</v>
      </c>
      <c r="AC60" s="754"/>
      <c r="AD60" s="754"/>
      <c r="AE60" s="754" t="s">
        <v>2017</v>
      </c>
      <c r="AF60" s="754"/>
      <c r="AG60" s="754"/>
      <c r="AH60" s="755"/>
      <c r="AI60" s="756" t="s">
        <v>2013</v>
      </c>
      <c r="AJ60" s="756"/>
      <c r="AK60" s="753"/>
      <c r="AL60" s="753"/>
      <c r="AM60" s="756"/>
      <c r="AN60" s="756"/>
      <c r="AO60" s="753"/>
      <c r="AP60" s="753"/>
      <c r="AQ60" s="753"/>
      <c r="AR60" s="757"/>
    </row>
    <row r="61" spans="1:44" ht="12" customHeight="1">
      <c r="A61" s="758" t="s">
        <v>2075</v>
      </c>
      <c r="B61" s="758" t="s">
        <v>2265</v>
      </c>
      <c r="C61" s="781" t="s">
        <v>2319</v>
      </c>
      <c r="D61" s="101">
        <v>627000</v>
      </c>
      <c r="E61" s="665">
        <v>689700</v>
      </c>
      <c r="F61" s="112"/>
      <c r="G61" s="122"/>
      <c r="H61" s="123"/>
      <c r="I61" s="748"/>
      <c r="J61" s="799">
        <v>9</v>
      </c>
      <c r="K61" s="752"/>
      <c r="L61" s="753"/>
      <c r="M61" s="754" t="s">
        <v>2015</v>
      </c>
      <c r="N61" s="754"/>
      <c r="O61" s="754"/>
      <c r="P61" s="754" t="s">
        <v>2009</v>
      </c>
      <c r="Q61" s="754"/>
      <c r="R61" s="754"/>
      <c r="S61" s="754"/>
      <c r="T61" s="754"/>
      <c r="U61" s="754"/>
      <c r="V61" s="754" t="s">
        <v>2021</v>
      </c>
      <c r="W61" s="754"/>
      <c r="X61" s="754" t="s">
        <v>2019</v>
      </c>
      <c r="Y61" s="754" t="s">
        <v>2025</v>
      </c>
      <c r="Z61" s="754" t="s">
        <v>2063</v>
      </c>
      <c r="AA61" s="281" t="s">
        <v>2023</v>
      </c>
      <c r="AB61" s="754" t="s">
        <v>2007</v>
      </c>
      <c r="AC61" s="754"/>
      <c r="AD61" s="754"/>
      <c r="AE61" s="754" t="s">
        <v>2017</v>
      </c>
      <c r="AF61" s="754"/>
      <c r="AG61" s="754"/>
      <c r="AH61" s="755"/>
      <c r="AI61" s="756" t="s">
        <v>2013</v>
      </c>
      <c r="AJ61" s="756"/>
      <c r="AK61" s="753"/>
      <c r="AL61" s="753"/>
      <c r="AM61" s="756"/>
      <c r="AN61" s="756"/>
      <c r="AO61" s="753"/>
      <c r="AP61" s="753"/>
      <c r="AQ61" s="753"/>
      <c r="AR61" s="757"/>
    </row>
    <row r="62" spans="1:44" ht="12" customHeight="1">
      <c r="A62" s="758" t="s">
        <v>2270</v>
      </c>
      <c r="B62" s="758" t="s">
        <v>2269</v>
      </c>
      <c r="C62" s="781" t="s">
        <v>2320</v>
      </c>
      <c r="D62" s="101">
        <v>627000</v>
      </c>
      <c r="E62" s="665">
        <v>689700</v>
      </c>
      <c r="F62" s="112"/>
      <c r="G62" s="122"/>
      <c r="H62" s="123"/>
      <c r="I62" s="748"/>
      <c r="J62" s="799">
        <v>5</v>
      </c>
      <c r="K62" s="752"/>
      <c r="L62" s="753"/>
      <c r="M62" s="754" t="s">
        <v>2015</v>
      </c>
      <c r="N62" s="754"/>
      <c r="O62" s="754"/>
      <c r="P62" s="754" t="s">
        <v>2009</v>
      </c>
      <c r="Q62" s="754"/>
      <c r="R62" s="754"/>
      <c r="S62" s="754"/>
      <c r="T62" s="754"/>
      <c r="U62" s="754"/>
      <c r="V62" s="754" t="s">
        <v>2021</v>
      </c>
      <c r="W62" s="754"/>
      <c r="X62" s="754" t="s">
        <v>2019</v>
      </c>
      <c r="Y62" s="754" t="s">
        <v>2025</v>
      </c>
      <c r="Z62" s="754" t="s">
        <v>2063</v>
      </c>
      <c r="AA62" s="281" t="s">
        <v>2023</v>
      </c>
      <c r="AB62" s="754" t="s">
        <v>2007</v>
      </c>
      <c r="AC62" s="754"/>
      <c r="AD62" s="754"/>
      <c r="AE62" s="754" t="s">
        <v>2017</v>
      </c>
      <c r="AF62" s="754"/>
      <c r="AG62" s="754"/>
      <c r="AH62" s="755"/>
      <c r="AI62" s="756" t="s">
        <v>2013</v>
      </c>
      <c r="AJ62" s="756"/>
      <c r="AK62" s="753"/>
      <c r="AL62" s="753"/>
      <c r="AM62" s="756"/>
      <c r="AN62" s="756"/>
      <c r="AO62" s="753"/>
      <c r="AP62" s="753"/>
      <c r="AQ62" s="753"/>
      <c r="AR62" s="757"/>
    </row>
    <row r="63" spans="1:44" ht="12" customHeight="1">
      <c r="A63" s="758" t="s">
        <v>2280</v>
      </c>
      <c r="B63" s="758" t="s">
        <v>2272</v>
      </c>
      <c r="C63" s="781"/>
      <c r="D63" s="101">
        <v>578000</v>
      </c>
      <c r="E63" s="665">
        <v>635800</v>
      </c>
      <c r="F63" s="112"/>
      <c r="G63" s="122"/>
      <c r="H63" s="123"/>
      <c r="I63" s="748"/>
      <c r="J63" s="799">
        <v>8</v>
      </c>
      <c r="K63" s="752"/>
      <c r="L63" s="753"/>
      <c r="M63" s="754" t="s">
        <v>2015</v>
      </c>
      <c r="N63" s="754"/>
      <c r="O63" s="754"/>
      <c r="P63" s="754" t="s">
        <v>2009</v>
      </c>
      <c r="Q63" s="754"/>
      <c r="R63" s="754"/>
      <c r="S63" s="754"/>
      <c r="T63" s="754"/>
      <c r="U63" s="754"/>
      <c r="V63" s="754" t="s">
        <v>2021</v>
      </c>
      <c r="W63" s="754"/>
      <c r="X63" s="754" t="s">
        <v>2019</v>
      </c>
      <c r="Y63" s="754" t="s">
        <v>2025</v>
      </c>
      <c r="Z63" s="754" t="s">
        <v>2063</v>
      </c>
      <c r="AA63" s="754" t="s">
        <v>2044</v>
      </c>
      <c r="AB63" s="754" t="s">
        <v>2007</v>
      </c>
      <c r="AC63" s="754"/>
      <c r="AD63" s="754"/>
      <c r="AE63" s="754" t="s">
        <v>2017</v>
      </c>
      <c r="AF63" s="754"/>
      <c r="AG63" s="754"/>
      <c r="AH63" s="755"/>
      <c r="AI63" s="756" t="s">
        <v>2013</v>
      </c>
      <c r="AJ63" s="756"/>
      <c r="AK63" s="753"/>
      <c r="AL63" s="753"/>
      <c r="AM63" s="756"/>
      <c r="AN63" s="756"/>
      <c r="AO63" s="753"/>
      <c r="AP63" s="753"/>
      <c r="AQ63" s="753"/>
      <c r="AR63" s="757"/>
    </row>
    <row r="64" spans="1:44" ht="12" customHeight="1">
      <c r="A64" s="758" t="s">
        <v>2003</v>
      </c>
      <c r="B64" s="758" t="s">
        <v>2287</v>
      </c>
      <c r="C64" s="781"/>
      <c r="D64" s="101">
        <v>679000</v>
      </c>
      <c r="E64" s="665">
        <v>746900.00000000012</v>
      </c>
      <c r="F64" s="112"/>
      <c r="G64" s="122"/>
      <c r="H64" s="123"/>
      <c r="I64" s="748"/>
      <c r="J64" s="799">
        <v>10</v>
      </c>
      <c r="K64" s="752"/>
      <c r="L64" s="753"/>
      <c r="M64" s="754" t="s">
        <v>2015</v>
      </c>
      <c r="N64" s="754"/>
      <c r="O64" s="754"/>
      <c r="P64" s="754" t="s">
        <v>2010</v>
      </c>
      <c r="Q64" s="754"/>
      <c r="R64" s="754"/>
      <c r="S64" s="754"/>
      <c r="T64" s="754"/>
      <c r="U64" s="754"/>
      <c r="V64" s="754" t="s">
        <v>2021</v>
      </c>
      <c r="W64" s="754"/>
      <c r="X64" s="754" t="s">
        <v>2019</v>
      </c>
      <c r="Y64" s="754" t="s">
        <v>2026</v>
      </c>
      <c r="Z64" s="754" t="s">
        <v>2063</v>
      </c>
      <c r="AA64" s="281" t="s">
        <v>2024</v>
      </c>
      <c r="AB64" s="754" t="s">
        <v>2007</v>
      </c>
      <c r="AC64" s="754"/>
      <c r="AD64" s="754"/>
      <c r="AE64" s="754" t="s">
        <v>2017</v>
      </c>
      <c r="AF64" s="754"/>
      <c r="AG64" s="754"/>
      <c r="AH64" s="755"/>
      <c r="AI64" s="756" t="s">
        <v>2013</v>
      </c>
      <c r="AJ64" s="756"/>
      <c r="AK64" s="753"/>
      <c r="AL64" s="753"/>
      <c r="AM64" s="756"/>
      <c r="AN64" s="756"/>
      <c r="AO64" s="753"/>
      <c r="AP64" s="753"/>
      <c r="AQ64" s="753"/>
      <c r="AR64" s="757"/>
    </row>
    <row r="65" spans="1:44" ht="12" customHeight="1">
      <c r="A65" s="758" t="s">
        <v>2004</v>
      </c>
      <c r="B65" s="758" t="s">
        <v>2273</v>
      </c>
      <c r="C65" s="781"/>
      <c r="D65" s="101">
        <v>970000</v>
      </c>
      <c r="E65" s="665">
        <v>1067000</v>
      </c>
      <c r="F65" s="112"/>
      <c r="G65" s="122"/>
      <c r="H65" s="123"/>
      <c r="I65" s="748" t="s">
        <v>2312</v>
      </c>
      <c r="J65" s="799"/>
      <c r="K65" s="752"/>
      <c r="L65" s="753"/>
      <c r="M65" s="754" t="s">
        <v>2011</v>
      </c>
      <c r="N65" s="754"/>
      <c r="O65" s="754"/>
      <c r="P65" s="754" t="s">
        <v>2014</v>
      </c>
      <c r="Q65" s="754"/>
      <c r="R65" s="754"/>
      <c r="S65" s="754"/>
      <c r="T65" s="754"/>
      <c r="U65" s="754"/>
      <c r="V65" s="754" t="s">
        <v>2022</v>
      </c>
      <c r="W65" s="754"/>
      <c r="X65" s="754" t="s">
        <v>2020</v>
      </c>
      <c r="Y65" s="754" t="s">
        <v>2026</v>
      </c>
      <c r="Z65" s="754" t="s">
        <v>2063</v>
      </c>
      <c r="AA65" s="281" t="s">
        <v>2024</v>
      </c>
      <c r="AB65" s="754" t="s">
        <v>2007</v>
      </c>
      <c r="AC65" s="754"/>
      <c r="AD65" s="754"/>
      <c r="AE65" s="754" t="s">
        <v>2017</v>
      </c>
      <c r="AF65" s="754"/>
      <c r="AG65" s="754"/>
      <c r="AH65" s="755"/>
      <c r="AI65" s="756" t="s">
        <v>2013</v>
      </c>
      <c r="AJ65" s="756"/>
      <c r="AK65" s="753"/>
      <c r="AL65" s="753"/>
      <c r="AM65" s="756"/>
      <c r="AN65" s="756"/>
      <c r="AO65" s="753"/>
      <c r="AP65" s="753"/>
      <c r="AQ65" s="753"/>
      <c r="AR65" s="757"/>
    </row>
    <row r="66" spans="1:44" ht="12" customHeight="1" thickBot="1">
      <c r="A66" s="126" t="s">
        <v>1</v>
      </c>
      <c r="B66" s="126"/>
      <c r="C66" s="127"/>
      <c r="D66" s="128"/>
      <c r="E66" s="129"/>
      <c r="F66" s="126"/>
      <c r="G66" s="130"/>
      <c r="H66" s="131"/>
      <c r="I66" s="132"/>
      <c r="J66" s="805">
        <f>SUM(J4:J65)</f>
        <v>198</v>
      </c>
      <c r="K66" s="133">
        <v>0</v>
      </c>
      <c r="L66" s="134">
        <v>0</v>
      </c>
      <c r="M66" s="134"/>
      <c r="N66" s="134"/>
      <c r="O66" s="134"/>
      <c r="P66" s="134"/>
      <c r="Q66" s="134"/>
      <c r="R66" s="134"/>
      <c r="S66" s="134"/>
      <c r="T66" s="134"/>
      <c r="U66" s="134"/>
      <c r="V66" s="134"/>
      <c r="W66" s="134"/>
      <c r="X66" s="134"/>
      <c r="Y66" s="134"/>
      <c r="Z66" s="784"/>
      <c r="AA66" s="134"/>
      <c r="AB66" s="134"/>
      <c r="AC66" s="134"/>
      <c r="AD66" s="134"/>
      <c r="AE66" s="134"/>
      <c r="AF66" s="134"/>
      <c r="AG66" s="134">
        <v>0</v>
      </c>
      <c r="AH66" s="134">
        <v>0</v>
      </c>
      <c r="AI66" s="134">
        <v>0</v>
      </c>
      <c r="AJ66" s="134"/>
      <c r="AK66" s="134"/>
      <c r="AL66" s="134"/>
      <c r="AM66" s="134"/>
      <c r="AN66" s="134"/>
      <c r="AO66" s="134"/>
      <c r="AP66" s="134"/>
      <c r="AQ66" s="753"/>
      <c r="AR66" s="135"/>
    </row>
    <row r="67" spans="1:44" ht="12" customHeight="1">
      <c r="J67" s="45"/>
    </row>
    <row r="77" spans="1:44" ht="12" customHeight="1">
      <c r="C77" s="49"/>
    </row>
  </sheetData>
  <autoFilter ref="A3:AR67"/>
  <phoneticPr fontId="47" type="noConversion"/>
  <pageMargins left="0.7" right="0.7" top="0.75" bottom="0.75" header="0.3" footer="0.3"/>
  <pageSetup paperSize="9" scale="17" orientation="landscape" horizontalDpi="4294967292" verticalDpi="4294967292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5" tint="-0.249977111117893"/>
  </sheetPr>
  <dimension ref="A1:FQ219"/>
  <sheetViews>
    <sheetView zoomScale="70" zoomScaleNormal="70" workbookViewId="0">
      <pane xSplit="6" ySplit="6" topLeftCell="AN76" activePane="bottomRight" state="frozen"/>
      <selection activeCell="M77" sqref="M77"/>
      <selection pane="topRight" activeCell="M77" sqref="M77"/>
      <selection pane="bottomLeft" activeCell="M77" sqref="M77"/>
      <selection pane="bottomRight" activeCell="M77" sqref="M77"/>
    </sheetView>
  </sheetViews>
  <sheetFormatPr defaultColWidth="16.75" defaultRowHeight="34.5" customHeight="1"/>
  <cols>
    <col min="1" max="1" width="12.625" style="534" customWidth="1"/>
    <col min="2" max="2" width="15" style="535" customWidth="1"/>
    <col min="3" max="3" width="17.75" style="536" customWidth="1"/>
    <col min="4" max="5" width="10.875" style="536" customWidth="1"/>
    <col min="6" max="6" width="24.25" style="537" customWidth="1"/>
    <col min="7" max="7" width="14.125" style="334" hidden="1" customWidth="1"/>
    <col min="8" max="8" width="13.25" style="334" hidden="1" customWidth="1"/>
    <col min="9" max="9" width="12.5" style="334" hidden="1" customWidth="1"/>
    <col min="10" max="10" width="1.75" style="334" customWidth="1"/>
    <col min="11" max="11" width="19.125" style="529" customWidth="1"/>
    <col min="12" max="13" width="12.125" style="536" bestFit="1" customWidth="1"/>
    <col min="14" max="15" width="8.25" style="536" customWidth="1"/>
    <col min="16" max="17" width="9.125" style="536" customWidth="1"/>
    <col min="18" max="18" width="9.625" style="536" customWidth="1"/>
    <col min="19" max="19" width="12.125" style="536" customWidth="1"/>
    <col min="20" max="23" width="9.875" style="536" customWidth="1"/>
    <col min="24" max="29" width="11.25" style="536" customWidth="1"/>
    <col min="30" max="54" width="10.875" style="536" customWidth="1"/>
    <col min="55" max="58" width="9.625" style="536" customWidth="1"/>
    <col min="59" max="59" width="9" style="536" customWidth="1"/>
    <col min="60" max="60" width="11.25" style="536" customWidth="1"/>
    <col min="61" max="64" width="10.875" style="536" customWidth="1"/>
    <col min="65" max="65" width="14.625" style="536" customWidth="1"/>
    <col min="66" max="76" width="10.875" style="536" customWidth="1"/>
    <col min="77" max="78" width="9.625" style="536" customWidth="1"/>
    <col min="79" max="79" width="8.375" style="536" customWidth="1"/>
    <col min="80" max="80" width="10.25" style="536" customWidth="1"/>
    <col min="81" max="81" width="11.25" style="536" customWidth="1"/>
    <col min="82" max="85" width="10.875" style="536" customWidth="1"/>
    <col min="86" max="88" width="9.625" style="536" customWidth="1"/>
    <col min="89" max="89" width="9" style="536" customWidth="1"/>
    <col min="90" max="90" width="8.875" style="536" customWidth="1"/>
    <col min="91" max="91" width="10.125" style="536" customWidth="1"/>
    <col min="92" max="97" width="10.875" style="536" customWidth="1"/>
    <col min="98" max="99" width="9" style="536" customWidth="1"/>
    <col min="100" max="101" width="10.875" style="536" customWidth="1"/>
    <col min="102" max="102" width="9" style="536" customWidth="1"/>
    <col min="103" max="103" width="12.125" style="536" customWidth="1"/>
    <col min="104" max="105" width="10.875" style="536" customWidth="1"/>
    <col min="106" max="106" width="8.625" style="536" customWidth="1"/>
    <col min="107" max="107" width="11.25" style="536" customWidth="1"/>
    <col min="108" max="108" width="8.625" style="536" customWidth="1"/>
    <col min="109" max="110" width="9" style="536" customWidth="1"/>
    <col min="111" max="111" width="9.875" style="536" customWidth="1"/>
    <col min="112" max="129" width="10.875" style="536" customWidth="1"/>
    <col min="130" max="130" width="9.875" style="536" customWidth="1"/>
    <col min="131" max="131" width="8.625" style="536" customWidth="1"/>
    <col min="132" max="134" width="10.875" style="536" customWidth="1"/>
    <col min="135" max="135" width="9" style="536" bestFit="1" customWidth="1"/>
    <col min="136" max="136" width="12.125" style="536" bestFit="1" customWidth="1"/>
    <col min="137" max="137" width="10.25" style="536" customWidth="1"/>
    <col min="138" max="138" width="12.125" style="536" bestFit="1" customWidth="1"/>
    <col min="139" max="140" width="9" style="536" bestFit="1" customWidth="1"/>
    <col min="141" max="141" width="9" style="536" customWidth="1"/>
    <col min="142" max="144" width="10.25" style="536" customWidth="1"/>
    <col min="145" max="162" width="10.875" style="536" customWidth="1"/>
    <col min="163" max="170" width="6.125" style="536" customWidth="1"/>
    <col min="171" max="171" width="10.5" style="536" customWidth="1"/>
    <col min="172" max="172" width="126.625" style="536" customWidth="1"/>
    <col min="173" max="173" width="16.75" style="414"/>
    <col min="174" max="16384" width="16.75" style="415"/>
  </cols>
  <sheetData>
    <row r="1" spans="1:173" s="340" customFormat="1" ht="34.5" customHeight="1" thickBot="1">
      <c r="A1" s="333"/>
      <c r="B1" s="333"/>
      <c r="C1" s="334"/>
      <c r="D1" s="334"/>
      <c r="E1" s="334"/>
      <c r="F1" s="335"/>
      <c r="G1" s="334"/>
      <c r="H1" s="334"/>
      <c r="I1" s="334"/>
      <c r="J1" s="334"/>
      <c r="K1" s="336"/>
      <c r="L1" s="337" t="s">
        <v>479</v>
      </c>
      <c r="M1" s="337" t="s">
        <v>479</v>
      </c>
      <c r="N1" s="337" t="s">
        <v>479</v>
      </c>
      <c r="O1" s="338"/>
      <c r="P1" s="338"/>
      <c r="Q1" s="338"/>
      <c r="R1" s="338"/>
      <c r="S1" s="338"/>
      <c r="T1" s="338"/>
      <c r="U1" s="338"/>
      <c r="V1" s="338"/>
      <c r="W1" s="338"/>
      <c r="X1" s="338"/>
      <c r="Y1" s="338"/>
      <c r="Z1" s="338"/>
      <c r="AA1" s="338"/>
      <c r="AB1" s="338"/>
      <c r="AC1" s="338"/>
      <c r="AD1" s="338"/>
      <c r="AE1" s="338"/>
      <c r="AF1" s="338"/>
      <c r="AG1" s="334"/>
      <c r="AH1" s="334"/>
      <c r="AI1" s="334"/>
      <c r="AJ1" s="334"/>
      <c r="AK1" s="334"/>
      <c r="AL1" s="334"/>
      <c r="AM1" s="334"/>
      <c r="AN1" s="334"/>
      <c r="AO1" s="334"/>
      <c r="AP1" s="334"/>
      <c r="AQ1" s="334"/>
      <c r="AR1" s="334"/>
      <c r="AS1" s="334"/>
      <c r="AT1" s="334"/>
      <c r="AU1" s="334"/>
      <c r="AV1" s="334"/>
      <c r="AW1" s="334"/>
      <c r="AX1" s="334"/>
      <c r="AY1" s="334"/>
      <c r="AZ1" s="334"/>
      <c r="BA1" s="334"/>
      <c r="BB1" s="334"/>
      <c r="BC1" s="338"/>
      <c r="BD1" s="338"/>
      <c r="BE1" s="338"/>
      <c r="BF1" s="338"/>
      <c r="BG1" s="338"/>
      <c r="BH1" s="338"/>
      <c r="BI1" s="338"/>
      <c r="BJ1" s="334"/>
      <c r="BK1" s="334"/>
      <c r="BL1" s="334"/>
      <c r="BM1" s="334"/>
      <c r="BN1" s="334"/>
      <c r="BO1" s="334"/>
      <c r="BP1" s="334"/>
      <c r="BQ1" s="334"/>
      <c r="BR1" s="334"/>
      <c r="BS1" s="334"/>
      <c r="BT1" s="334"/>
      <c r="BU1" s="334"/>
      <c r="BV1" s="334"/>
      <c r="BW1" s="334"/>
      <c r="BX1" s="334"/>
      <c r="BY1" s="339"/>
      <c r="BZ1" s="338"/>
      <c r="CA1" s="338"/>
      <c r="CB1" s="338"/>
      <c r="CC1" s="338"/>
      <c r="CD1" s="334"/>
      <c r="CE1" s="334"/>
      <c r="CF1" s="334"/>
      <c r="CG1" s="334"/>
      <c r="CH1" s="338"/>
      <c r="CI1" s="338"/>
      <c r="CJ1" s="338"/>
      <c r="CK1" s="338"/>
      <c r="CL1" s="338"/>
      <c r="CM1" s="338"/>
      <c r="CO1" s="334"/>
      <c r="CP1" s="334"/>
      <c r="CQ1" s="334"/>
      <c r="CR1" s="334"/>
      <c r="CS1" s="334"/>
      <c r="CT1" s="337" t="s">
        <v>479</v>
      </c>
      <c r="CU1" s="341"/>
      <c r="CV1" s="334"/>
      <c r="CW1" s="334"/>
      <c r="CX1" s="338"/>
      <c r="CY1" s="338"/>
      <c r="CZ1" s="338"/>
      <c r="DA1" s="334"/>
      <c r="DB1" s="341"/>
      <c r="DC1" s="341"/>
      <c r="DD1" s="341"/>
      <c r="DE1" s="338"/>
      <c r="DF1" s="338"/>
      <c r="DG1" s="341"/>
      <c r="DH1" s="342"/>
      <c r="DI1" s="343"/>
      <c r="DJ1" s="334"/>
      <c r="DK1" s="334"/>
      <c r="DL1" s="334"/>
      <c r="DM1" s="334"/>
      <c r="DN1" s="334"/>
      <c r="DO1" s="334"/>
      <c r="DP1" s="334"/>
      <c r="DQ1" s="334"/>
      <c r="DR1" s="334"/>
      <c r="DS1" s="334"/>
      <c r="DT1" s="334"/>
      <c r="DU1" s="334"/>
      <c r="DV1" s="334"/>
      <c r="DW1" s="334"/>
      <c r="DX1" s="334"/>
      <c r="DY1" s="334"/>
      <c r="DZ1" s="341"/>
      <c r="EA1" s="341"/>
      <c r="EB1" s="334"/>
      <c r="EC1" s="334"/>
      <c r="ED1" s="334"/>
      <c r="EE1" s="337" t="s">
        <v>479</v>
      </c>
      <c r="EF1" s="337" t="s">
        <v>479</v>
      </c>
      <c r="EG1" s="338"/>
      <c r="EH1" s="338"/>
      <c r="EI1" s="338"/>
      <c r="EJ1" s="338"/>
      <c r="EK1" s="338"/>
      <c r="EL1" s="338"/>
      <c r="EM1" s="338"/>
      <c r="EN1" s="338"/>
      <c r="EO1" s="334"/>
      <c r="EP1" s="334"/>
      <c r="EQ1" s="334"/>
      <c r="ER1" s="334"/>
      <c r="ES1" s="334"/>
      <c r="ET1" s="334"/>
      <c r="EU1" s="334"/>
      <c r="EV1" s="334"/>
      <c r="EW1" s="334"/>
      <c r="EX1" s="334"/>
      <c r="EY1" s="334"/>
      <c r="EZ1" s="334"/>
      <c r="FA1" s="334"/>
      <c r="FB1" s="334"/>
      <c r="FC1" s="334"/>
      <c r="FD1" s="334"/>
      <c r="FE1" s="339"/>
      <c r="FF1" s="334"/>
      <c r="FG1" s="334"/>
      <c r="FH1" s="334"/>
      <c r="FI1" s="334"/>
      <c r="FJ1" s="334"/>
      <c r="FK1" s="334"/>
      <c r="FL1" s="334"/>
      <c r="FM1" s="334"/>
      <c r="FN1" s="334"/>
      <c r="FO1" s="334"/>
      <c r="FP1" s="334"/>
      <c r="FQ1" s="344"/>
    </row>
    <row r="2" spans="1:173" s="367" customFormat="1" ht="144.75" customHeight="1" thickBot="1">
      <c r="A2" s="345" t="s">
        <v>1685</v>
      </c>
      <c r="B2" s="346"/>
      <c r="C2" s="347"/>
      <c r="D2" s="347"/>
      <c r="E2" s="347"/>
      <c r="F2" s="346"/>
      <c r="G2" s="348"/>
      <c r="H2" s="348"/>
      <c r="I2" s="348"/>
      <c r="J2" s="348"/>
      <c r="K2" s="349" t="s">
        <v>480</v>
      </c>
      <c r="L2" s="350" t="s">
        <v>1686</v>
      </c>
      <c r="M2" s="350" t="s">
        <v>1687</v>
      </c>
      <c r="N2" s="351" t="s">
        <v>1688</v>
      </c>
      <c r="O2" s="351" t="s">
        <v>1689</v>
      </c>
      <c r="P2" s="351" t="s">
        <v>1690</v>
      </c>
      <c r="Q2" s="351" t="s">
        <v>1691</v>
      </c>
      <c r="R2" s="351" t="s">
        <v>1692</v>
      </c>
      <c r="S2" s="351" t="s">
        <v>1693</v>
      </c>
      <c r="T2" s="351" t="s">
        <v>1694</v>
      </c>
      <c r="U2" s="351" t="s">
        <v>1695</v>
      </c>
      <c r="V2" s="351" t="s">
        <v>1696</v>
      </c>
      <c r="W2" s="351" t="s">
        <v>1697</v>
      </c>
      <c r="X2" s="351" t="s">
        <v>498</v>
      </c>
      <c r="Y2" s="351" t="s">
        <v>499</v>
      </c>
      <c r="Z2" s="351" t="s">
        <v>500</v>
      </c>
      <c r="AA2" s="351" t="s">
        <v>501</v>
      </c>
      <c r="AB2" s="351" t="s">
        <v>502</v>
      </c>
      <c r="AC2" s="351" t="s">
        <v>503</v>
      </c>
      <c r="AD2" s="351" t="s">
        <v>504</v>
      </c>
      <c r="AE2" s="351" t="s">
        <v>505</v>
      </c>
      <c r="AF2" s="351" t="s">
        <v>506</v>
      </c>
      <c r="AG2" s="351" t="s">
        <v>524</v>
      </c>
      <c r="AH2" s="351" t="s">
        <v>533</v>
      </c>
      <c r="AI2" s="351" t="s">
        <v>534</v>
      </c>
      <c r="AJ2" s="351" t="s">
        <v>535</v>
      </c>
      <c r="AK2" s="351" t="s">
        <v>536</v>
      </c>
      <c r="AL2" s="351" t="s">
        <v>537</v>
      </c>
      <c r="AM2" s="351" t="s">
        <v>538</v>
      </c>
      <c r="AN2" s="351" t="s">
        <v>539</v>
      </c>
      <c r="AO2" s="351" t="s">
        <v>540</v>
      </c>
      <c r="AP2" s="351" t="s">
        <v>555</v>
      </c>
      <c r="AQ2" s="351" t="s">
        <v>556</v>
      </c>
      <c r="AR2" s="351" t="s">
        <v>571</v>
      </c>
      <c r="AS2" s="351" t="s">
        <v>572</v>
      </c>
      <c r="AT2" s="351" t="s">
        <v>573</v>
      </c>
      <c r="AU2" s="351" t="s">
        <v>574</v>
      </c>
      <c r="AV2" s="351" t="s">
        <v>582</v>
      </c>
      <c r="AW2" s="351" t="s">
        <v>583</v>
      </c>
      <c r="AX2" s="351" t="s">
        <v>588</v>
      </c>
      <c r="AY2" s="351" t="s">
        <v>589</v>
      </c>
      <c r="AZ2" s="351" t="s">
        <v>590</v>
      </c>
      <c r="BA2" s="351" t="s">
        <v>591</v>
      </c>
      <c r="BB2" s="351" t="s">
        <v>592</v>
      </c>
      <c r="BC2" s="352" t="s">
        <v>1698</v>
      </c>
      <c r="BD2" s="352" t="s">
        <v>1699</v>
      </c>
      <c r="BE2" s="352" t="s">
        <v>1700</v>
      </c>
      <c r="BF2" s="352" t="s">
        <v>1701</v>
      </c>
      <c r="BG2" s="352" t="s">
        <v>495</v>
      </c>
      <c r="BH2" s="352" t="s">
        <v>497</v>
      </c>
      <c r="BI2" s="352" t="s">
        <v>509</v>
      </c>
      <c r="BJ2" s="352" t="s">
        <v>515</v>
      </c>
      <c r="BK2" s="352" t="s">
        <v>517</v>
      </c>
      <c r="BL2" s="352" t="s">
        <v>521</v>
      </c>
      <c r="BM2" s="352" t="s">
        <v>541</v>
      </c>
      <c r="BN2" s="352" t="s">
        <v>542</v>
      </c>
      <c r="BO2" s="352" t="s">
        <v>545</v>
      </c>
      <c r="BP2" s="352" t="s">
        <v>548</v>
      </c>
      <c r="BQ2" s="352" t="s">
        <v>549</v>
      </c>
      <c r="BR2" s="352" t="s">
        <v>550</v>
      </c>
      <c r="BS2" s="352" t="s">
        <v>558</v>
      </c>
      <c r="BT2" s="352" t="s">
        <v>559</v>
      </c>
      <c r="BU2" s="352" t="s">
        <v>579</v>
      </c>
      <c r="BV2" s="352" t="s">
        <v>580</v>
      </c>
      <c r="BW2" s="352" t="s">
        <v>595</v>
      </c>
      <c r="BX2" s="352" t="s">
        <v>596</v>
      </c>
      <c r="BY2" s="353" t="s">
        <v>1702</v>
      </c>
      <c r="BZ2" s="353" t="s">
        <v>1703</v>
      </c>
      <c r="CA2" s="353" t="s">
        <v>493</v>
      </c>
      <c r="CB2" s="353" t="s">
        <v>496</v>
      </c>
      <c r="CC2" s="353" t="s">
        <v>496</v>
      </c>
      <c r="CD2" s="353" t="s">
        <v>513</v>
      </c>
      <c r="CE2" s="353" t="s">
        <v>516</v>
      </c>
      <c r="CF2" s="353" t="s">
        <v>577</v>
      </c>
      <c r="CG2" s="353" t="s">
        <v>597</v>
      </c>
      <c r="CH2" s="354" t="s">
        <v>1704</v>
      </c>
      <c r="CI2" s="354" t="s">
        <v>1705</v>
      </c>
      <c r="CJ2" s="354" t="s">
        <v>1706</v>
      </c>
      <c r="CK2" s="354" t="s">
        <v>488</v>
      </c>
      <c r="CL2" s="354" t="s">
        <v>494</v>
      </c>
      <c r="CM2" s="354" t="s">
        <v>507</v>
      </c>
      <c r="CN2" s="354" t="s">
        <v>510</v>
      </c>
      <c r="CO2" s="354" t="s">
        <v>514</v>
      </c>
      <c r="CP2" s="354" t="s">
        <v>546</v>
      </c>
      <c r="CQ2" s="354" t="s">
        <v>575</v>
      </c>
      <c r="CR2" s="354" t="s">
        <v>578</v>
      </c>
      <c r="CS2" s="354" t="s">
        <v>598</v>
      </c>
      <c r="CT2" s="355" t="s">
        <v>1707</v>
      </c>
      <c r="CU2" s="355" t="s">
        <v>1708</v>
      </c>
      <c r="CV2" s="356" t="s">
        <v>530</v>
      </c>
      <c r="CW2" s="355" t="s">
        <v>587</v>
      </c>
      <c r="CX2" s="355" t="s">
        <v>487</v>
      </c>
      <c r="CY2" s="355" t="s">
        <v>1709</v>
      </c>
      <c r="CZ2" s="355" t="s">
        <v>508</v>
      </c>
      <c r="DA2" s="355" t="s">
        <v>594</v>
      </c>
      <c r="DB2" s="357" t="s">
        <v>1710</v>
      </c>
      <c r="DC2" s="357" t="s">
        <v>1711</v>
      </c>
      <c r="DD2" s="357" t="s">
        <v>484</v>
      </c>
      <c r="DE2" s="357" t="s">
        <v>485</v>
      </c>
      <c r="DF2" s="357" t="s">
        <v>486</v>
      </c>
      <c r="DG2" s="358" t="s">
        <v>481</v>
      </c>
      <c r="DH2" s="358" t="s">
        <v>511</v>
      </c>
      <c r="DI2" s="358" t="s">
        <v>547</v>
      </c>
      <c r="DJ2" s="359" t="s">
        <v>512</v>
      </c>
      <c r="DK2" s="359" t="s">
        <v>518</v>
      </c>
      <c r="DL2" s="359" t="s">
        <v>552</v>
      </c>
      <c r="DM2" s="359" t="s">
        <v>551</v>
      </c>
      <c r="DN2" s="359" t="s">
        <v>519</v>
      </c>
      <c r="DO2" s="359" t="s">
        <v>581</v>
      </c>
      <c r="DP2" s="360" t="s">
        <v>527</v>
      </c>
      <c r="DQ2" s="360" t="s">
        <v>528</v>
      </c>
      <c r="DR2" s="360" t="s">
        <v>584</v>
      </c>
      <c r="DS2" s="360" t="s">
        <v>520</v>
      </c>
      <c r="DT2" s="360" t="s">
        <v>554</v>
      </c>
      <c r="DU2" s="360" t="s">
        <v>553</v>
      </c>
      <c r="DV2" s="360" t="s">
        <v>570</v>
      </c>
      <c r="DW2" s="360" t="s">
        <v>576</v>
      </c>
      <c r="DX2" s="360" t="s">
        <v>585</v>
      </c>
      <c r="DY2" s="360" t="s">
        <v>593</v>
      </c>
      <c r="DZ2" s="361" t="s">
        <v>482</v>
      </c>
      <c r="EA2" s="361" t="s">
        <v>483</v>
      </c>
      <c r="EB2" s="361" t="s">
        <v>529</v>
      </c>
      <c r="EC2" s="361" t="s">
        <v>557</v>
      </c>
      <c r="ED2" s="361" t="s">
        <v>586</v>
      </c>
      <c r="EE2" s="362" t="s">
        <v>1712</v>
      </c>
      <c r="EF2" s="362" t="s">
        <v>1713</v>
      </c>
      <c r="EG2" s="362" t="s">
        <v>1714</v>
      </c>
      <c r="EH2" s="362" t="s">
        <v>1715</v>
      </c>
      <c r="EI2" s="362" t="s">
        <v>1036</v>
      </c>
      <c r="EJ2" s="362" t="s">
        <v>1716</v>
      </c>
      <c r="EK2" s="362" t="s">
        <v>489</v>
      </c>
      <c r="EL2" s="362" t="s">
        <v>490</v>
      </c>
      <c r="EM2" s="362" t="s">
        <v>491</v>
      </c>
      <c r="EN2" s="362" t="s">
        <v>492</v>
      </c>
      <c r="EO2" s="362" t="s">
        <v>525</v>
      </c>
      <c r="EP2" s="362" t="s">
        <v>526</v>
      </c>
      <c r="EQ2" s="362" t="s">
        <v>522</v>
      </c>
      <c r="ER2" s="362" t="s">
        <v>523</v>
      </c>
      <c r="ES2" s="362" t="s">
        <v>531</v>
      </c>
      <c r="ET2" s="362" t="s">
        <v>532</v>
      </c>
      <c r="EU2" s="362" t="s">
        <v>543</v>
      </c>
      <c r="EV2" s="362" t="s">
        <v>544</v>
      </c>
      <c r="EW2" s="362" t="s">
        <v>560</v>
      </c>
      <c r="EX2" s="362" t="s">
        <v>561</v>
      </c>
      <c r="EY2" s="362" t="s">
        <v>562</v>
      </c>
      <c r="EZ2" s="362" t="s">
        <v>563</v>
      </c>
      <c r="FA2" s="362" t="s">
        <v>564</v>
      </c>
      <c r="FB2" s="362" t="s">
        <v>565</v>
      </c>
      <c r="FC2" s="362" t="s">
        <v>566</v>
      </c>
      <c r="FD2" s="362" t="s">
        <v>567</v>
      </c>
      <c r="FE2" s="362" t="s">
        <v>568</v>
      </c>
      <c r="FF2" s="363" t="s">
        <v>569</v>
      </c>
      <c r="FG2" s="364" t="s">
        <v>599</v>
      </c>
      <c r="FH2" s="364" t="s">
        <v>600</v>
      </c>
      <c r="FI2" s="364" t="s">
        <v>601</v>
      </c>
      <c r="FJ2" s="364" t="s">
        <v>602</v>
      </c>
      <c r="FK2" s="364" t="s">
        <v>603</v>
      </c>
      <c r="FL2" s="364" t="s">
        <v>604</v>
      </c>
      <c r="FM2" s="364" t="s">
        <v>605</v>
      </c>
      <c r="FN2" s="364" t="s">
        <v>606</v>
      </c>
      <c r="FO2" s="364" t="s">
        <v>1717</v>
      </c>
      <c r="FP2" s="365"/>
      <c r="FQ2" s="366"/>
    </row>
    <row r="3" spans="1:173" s="368" customFormat="1" ht="34.5" customHeight="1">
      <c r="C3" s="369"/>
      <c r="D3" s="369"/>
      <c r="E3" s="369"/>
      <c r="F3" s="370"/>
      <c r="G3" s="371"/>
      <c r="H3" s="371"/>
      <c r="I3" s="371"/>
      <c r="J3" s="900" t="s">
        <v>607</v>
      </c>
      <c r="K3" s="349" t="s">
        <v>608</v>
      </c>
      <c r="L3" s="372" t="s">
        <v>1718</v>
      </c>
      <c r="M3" s="372" t="s">
        <v>1719</v>
      </c>
      <c r="N3" s="372" t="s">
        <v>1720</v>
      </c>
      <c r="O3" s="372" t="s">
        <v>1721</v>
      </c>
      <c r="P3" s="372" t="s">
        <v>1722</v>
      </c>
      <c r="Q3" s="372" t="s">
        <v>1723</v>
      </c>
      <c r="R3" s="372" t="s">
        <v>1724</v>
      </c>
      <c r="S3" s="372" t="s">
        <v>1725</v>
      </c>
      <c r="T3" s="372" t="s">
        <v>1726</v>
      </c>
      <c r="U3" s="372" t="s">
        <v>1727</v>
      </c>
      <c r="V3" s="372" t="s">
        <v>1728</v>
      </c>
      <c r="W3" s="372" t="s">
        <v>1729</v>
      </c>
      <c r="X3" s="372" t="s">
        <v>623</v>
      </c>
      <c r="Y3" s="372" t="s">
        <v>241</v>
      </c>
      <c r="Z3" s="372" t="s">
        <v>241</v>
      </c>
      <c r="AA3" s="372" t="s">
        <v>624</v>
      </c>
      <c r="AB3" s="372" t="s">
        <v>243</v>
      </c>
      <c r="AC3" s="372" t="s">
        <v>242</v>
      </c>
      <c r="AD3" s="372" t="s">
        <v>242</v>
      </c>
      <c r="AE3" s="372" t="s">
        <v>625</v>
      </c>
      <c r="AF3" s="372" t="s">
        <v>625</v>
      </c>
      <c r="AG3" s="372" t="s">
        <v>637</v>
      </c>
      <c r="AH3" s="372" t="s">
        <v>644</v>
      </c>
      <c r="AI3" s="372" t="s">
        <v>645</v>
      </c>
      <c r="AJ3" s="372" t="s">
        <v>645</v>
      </c>
      <c r="AK3" s="372" t="s">
        <v>646</v>
      </c>
      <c r="AL3" s="372" t="s">
        <v>646</v>
      </c>
      <c r="AM3" s="372" t="s">
        <v>647</v>
      </c>
      <c r="AN3" s="372" t="s">
        <v>647</v>
      </c>
      <c r="AO3" s="372" t="s">
        <v>647</v>
      </c>
      <c r="AP3" s="372" t="s">
        <v>659</v>
      </c>
      <c r="AQ3" s="372" t="s">
        <v>659</v>
      </c>
      <c r="AR3" s="372" t="s">
        <v>667</v>
      </c>
      <c r="AS3" s="372" t="s">
        <v>667</v>
      </c>
      <c r="AT3" s="372" t="s">
        <v>668</v>
      </c>
      <c r="AU3" s="372" t="s">
        <v>668</v>
      </c>
      <c r="AV3" s="372" t="s">
        <v>674</v>
      </c>
      <c r="AW3" s="372" t="s">
        <v>675</v>
      </c>
      <c r="AX3" s="372" t="s">
        <v>679</v>
      </c>
      <c r="AY3" s="372" t="s">
        <v>680</v>
      </c>
      <c r="AZ3" s="372" t="s">
        <v>680</v>
      </c>
      <c r="BA3" s="372" t="s">
        <v>681</v>
      </c>
      <c r="BB3" s="372" t="s">
        <v>681</v>
      </c>
      <c r="BC3" s="372" t="s">
        <v>1730</v>
      </c>
      <c r="BD3" s="372" t="s">
        <v>1730</v>
      </c>
      <c r="BE3" s="372" t="s">
        <v>1731</v>
      </c>
      <c r="BF3" s="372" t="s">
        <v>1731</v>
      </c>
      <c r="BG3" s="372" t="s">
        <v>621</v>
      </c>
      <c r="BH3" s="372" t="s">
        <v>622</v>
      </c>
      <c r="BI3" s="372" t="s">
        <v>627</v>
      </c>
      <c r="BJ3" s="372" t="s">
        <v>630</v>
      </c>
      <c r="BK3" s="372" t="s">
        <v>631</v>
      </c>
      <c r="BL3" s="372" t="s">
        <v>635</v>
      </c>
      <c r="BM3" s="372" t="s">
        <v>648</v>
      </c>
      <c r="BN3" s="372" t="s">
        <v>649</v>
      </c>
      <c r="BO3" s="372" t="s">
        <v>651</v>
      </c>
      <c r="BP3" s="372" t="s">
        <v>654</v>
      </c>
      <c r="BQ3" s="372" t="s">
        <v>654</v>
      </c>
      <c r="BR3" s="372" t="s">
        <v>654</v>
      </c>
      <c r="BS3" s="372" t="s">
        <v>661</v>
      </c>
      <c r="BT3" s="372" t="s">
        <v>661</v>
      </c>
      <c r="BU3" s="372" t="s">
        <v>672</v>
      </c>
      <c r="BV3" s="372" t="s">
        <v>672</v>
      </c>
      <c r="BW3" s="372" t="s">
        <v>684</v>
      </c>
      <c r="BX3" s="372" t="s">
        <v>684</v>
      </c>
      <c r="BY3" s="372" t="s">
        <v>1732</v>
      </c>
      <c r="BZ3" s="372" t="s">
        <v>1732</v>
      </c>
      <c r="CA3" s="372" t="s">
        <v>621</v>
      </c>
      <c r="CB3" s="372" t="s">
        <v>621</v>
      </c>
      <c r="CC3" s="372" t="s">
        <v>622</v>
      </c>
      <c r="CD3" s="372" t="s">
        <v>630</v>
      </c>
      <c r="CE3" s="372" t="s">
        <v>631</v>
      </c>
      <c r="CF3" s="372" t="s">
        <v>671</v>
      </c>
      <c r="CG3" s="372" t="s">
        <v>685</v>
      </c>
      <c r="CH3" s="372" t="s">
        <v>1733</v>
      </c>
      <c r="CI3" s="372" t="s">
        <v>1734</v>
      </c>
      <c r="CJ3" s="372" t="s">
        <v>1735</v>
      </c>
      <c r="CK3" s="372" t="s">
        <v>616</v>
      </c>
      <c r="CL3" s="372" t="s">
        <v>621</v>
      </c>
      <c r="CM3" s="372" t="s">
        <v>626</v>
      </c>
      <c r="CN3" s="372" t="s">
        <v>250</v>
      </c>
      <c r="CO3" s="372" t="s">
        <v>630</v>
      </c>
      <c r="CP3" s="372" t="s">
        <v>652</v>
      </c>
      <c r="CQ3" s="372" t="s">
        <v>669</v>
      </c>
      <c r="CR3" s="372" t="s">
        <v>671</v>
      </c>
      <c r="CS3" s="372" t="s">
        <v>685</v>
      </c>
      <c r="CT3" s="372" t="s">
        <v>1736</v>
      </c>
      <c r="CU3" s="372" t="s">
        <v>613</v>
      </c>
      <c r="CV3" s="372" t="s">
        <v>642</v>
      </c>
      <c r="CW3" s="372" t="s">
        <v>678</v>
      </c>
      <c r="CX3" s="372" t="s">
        <v>244</v>
      </c>
      <c r="CY3" s="372" t="s">
        <v>1737</v>
      </c>
      <c r="CZ3" s="372" t="s">
        <v>249</v>
      </c>
      <c r="DA3" s="372" t="s">
        <v>683</v>
      </c>
      <c r="DB3" s="372" t="s">
        <v>1738</v>
      </c>
      <c r="DC3" s="372" t="s">
        <v>1739</v>
      </c>
      <c r="DD3" s="372" t="s">
        <v>612</v>
      </c>
      <c r="DE3" s="372" t="s">
        <v>614</v>
      </c>
      <c r="DF3" s="372" t="s">
        <v>615</v>
      </c>
      <c r="DG3" s="372" t="s">
        <v>609</v>
      </c>
      <c r="DH3" s="372" t="s">
        <v>628</v>
      </c>
      <c r="DI3" s="372" t="s">
        <v>653</v>
      </c>
      <c r="DJ3" s="372" t="s">
        <v>629</v>
      </c>
      <c r="DK3" s="372" t="s">
        <v>632</v>
      </c>
      <c r="DL3" s="372" t="s">
        <v>656</v>
      </c>
      <c r="DM3" s="372" t="s">
        <v>655</v>
      </c>
      <c r="DN3" s="372" t="s">
        <v>633</v>
      </c>
      <c r="DO3" s="372" t="s">
        <v>673</v>
      </c>
      <c r="DP3" s="372" t="s">
        <v>639</v>
      </c>
      <c r="DQ3" s="372" t="s">
        <v>640</v>
      </c>
      <c r="DR3" s="372" t="s">
        <v>639</v>
      </c>
      <c r="DS3" s="372" t="s">
        <v>634</v>
      </c>
      <c r="DT3" s="372" t="s">
        <v>658</v>
      </c>
      <c r="DU3" s="372" t="s">
        <v>657</v>
      </c>
      <c r="DV3" s="372" t="s">
        <v>666</v>
      </c>
      <c r="DW3" s="372" t="s">
        <v>670</v>
      </c>
      <c r="DX3" s="372" t="s">
        <v>676</v>
      </c>
      <c r="DY3" s="372" t="s">
        <v>682</v>
      </c>
      <c r="DZ3" s="372" t="s">
        <v>610</v>
      </c>
      <c r="EA3" s="372" t="s">
        <v>611</v>
      </c>
      <c r="EB3" s="372" t="s">
        <v>641</v>
      </c>
      <c r="EC3" s="372" t="s">
        <v>660</v>
      </c>
      <c r="ED3" s="372" t="s">
        <v>677</v>
      </c>
      <c r="EE3" s="372" t="s">
        <v>1740</v>
      </c>
      <c r="EF3" s="372" t="s">
        <v>1741</v>
      </c>
      <c r="EG3" s="372" t="s">
        <v>1742</v>
      </c>
      <c r="EH3" s="372" t="s">
        <v>1743</v>
      </c>
      <c r="EI3" s="372" t="s">
        <v>1744</v>
      </c>
      <c r="EJ3" s="372" t="s">
        <v>1745</v>
      </c>
      <c r="EK3" s="372" t="s">
        <v>617</v>
      </c>
      <c r="EL3" s="372" t="s">
        <v>618</v>
      </c>
      <c r="EM3" s="372" t="s">
        <v>619</v>
      </c>
      <c r="EN3" s="372" t="s">
        <v>620</v>
      </c>
      <c r="EO3" s="372" t="s">
        <v>638</v>
      </c>
      <c r="EP3" s="372" t="s">
        <v>638</v>
      </c>
      <c r="EQ3" s="372" t="s">
        <v>636</v>
      </c>
      <c r="ER3" s="372" t="s">
        <v>636</v>
      </c>
      <c r="ES3" s="372" t="s">
        <v>643</v>
      </c>
      <c r="ET3" s="372" t="s">
        <v>643</v>
      </c>
      <c r="EU3" s="372" t="s">
        <v>650</v>
      </c>
      <c r="EV3" s="372" t="s">
        <v>650</v>
      </c>
      <c r="EW3" s="372" t="s">
        <v>662</v>
      </c>
      <c r="EX3" s="372" t="s">
        <v>662</v>
      </c>
      <c r="EY3" s="372" t="s">
        <v>662</v>
      </c>
      <c r="EZ3" s="372" t="s">
        <v>663</v>
      </c>
      <c r="FA3" s="372" t="s">
        <v>663</v>
      </c>
      <c r="FB3" s="372" t="s">
        <v>663</v>
      </c>
      <c r="FC3" s="372" t="s">
        <v>664</v>
      </c>
      <c r="FD3" s="372" t="s">
        <v>664</v>
      </c>
      <c r="FE3" s="372" t="s">
        <v>665</v>
      </c>
      <c r="FF3" s="373" t="s">
        <v>665</v>
      </c>
      <c r="FG3" s="374"/>
      <c r="FH3" s="374"/>
      <c r="FI3" s="374"/>
      <c r="FJ3" s="374"/>
      <c r="FK3" s="374"/>
      <c r="FL3" s="374"/>
      <c r="FM3" s="374"/>
      <c r="FN3" s="374"/>
      <c r="FO3" s="374"/>
      <c r="FP3" s="369"/>
    </row>
    <row r="4" spans="1:173" s="378" customFormat="1" ht="34.5" customHeight="1">
      <c r="A4" s="375"/>
      <c r="B4" s="376"/>
      <c r="C4" s="369"/>
      <c r="D4" s="369"/>
      <c r="E4" s="369"/>
      <c r="F4" s="370"/>
      <c r="G4" s="371"/>
      <c r="H4" s="371"/>
      <c r="I4" s="371"/>
      <c r="J4" s="901"/>
      <c r="K4" s="349" t="s">
        <v>686</v>
      </c>
      <c r="L4" s="372" t="s">
        <v>1746</v>
      </c>
      <c r="M4" s="372" t="s">
        <v>689</v>
      </c>
      <c r="N4" s="372" t="s">
        <v>688</v>
      </c>
      <c r="O4" s="372" t="s">
        <v>689</v>
      </c>
      <c r="P4" s="372" t="s">
        <v>698</v>
      </c>
      <c r="Q4" s="372" t="s">
        <v>699</v>
      </c>
      <c r="R4" s="372" t="s">
        <v>691</v>
      </c>
      <c r="S4" s="372" t="s">
        <v>689</v>
      </c>
      <c r="T4" s="372" t="s">
        <v>698</v>
      </c>
      <c r="U4" s="372" t="s">
        <v>699</v>
      </c>
      <c r="V4" s="372" t="s">
        <v>702</v>
      </c>
      <c r="W4" s="372" t="s">
        <v>697</v>
      </c>
      <c r="X4" s="372" t="s">
        <v>697</v>
      </c>
      <c r="Y4" s="372" t="s">
        <v>691</v>
      </c>
      <c r="Z4" s="372" t="s">
        <v>691</v>
      </c>
      <c r="AA4" s="372" t="s">
        <v>698</v>
      </c>
      <c r="AB4" s="372" t="s">
        <v>699</v>
      </c>
      <c r="AC4" s="372" t="s">
        <v>689</v>
      </c>
      <c r="AD4" s="372" t="s">
        <v>689</v>
      </c>
      <c r="AE4" s="372" t="s">
        <v>700</v>
      </c>
      <c r="AF4" s="372" t="s">
        <v>700</v>
      </c>
      <c r="AG4" s="372" t="s">
        <v>707</v>
      </c>
      <c r="AH4" s="372" t="s">
        <v>697</v>
      </c>
      <c r="AI4" s="372" t="s">
        <v>700</v>
      </c>
      <c r="AJ4" s="372" t="s">
        <v>700</v>
      </c>
      <c r="AK4" s="372" t="s">
        <v>698</v>
      </c>
      <c r="AL4" s="372" t="s">
        <v>699</v>
      </c>
      <c r="AM4" s="372" t="s">
        <v>691</v>
      </c>
      <c r="AN4" s="372" t="s">
        <v>689</v>
      </c>
      <c r="AO4" s="372" t="s">
        <v>689</v>
      </c>
      <c r="AP4" s="372" t="s">
        <v>691</v>
      </c>
      <c r="AQ4" s="372" t="s">
        <v>689</v>
      </c>
      <c r="AR4" s="372" t="s">
        <v>689</v>
      </c>
      <c r="AS4" s="372" t="s">
        <v>698</v>
      </c>
      <c r="AT4" s="372" t="s">
        <v>698</v>
      </c>
      <c r="AU4" s="372" t="s">
        <v>699</v>
      </c>
      <c r="AV4" s="372" t="s">
        <v>691</v>
      </c>
      <c r="AW4" s="372" t="s">
        <v>699</v>
      </c>
      <c r="AX4" s="372" t="s">
        <v>697</v>
      </c>
      <c r="AY4" s="372" t="s">
        <v>702</v>
      </c>
      <c r="AZ4" s="372" t="s">
        <v>697</v>
      </c>
      <c r="BA4" s="372" t="s">
        <v>700</v>
      </c>
      <c r="BB4" s="372" t="s">
        <v>702</v>
      </c>
      <c r="BC4" s="372" t="s">
        <v>689</v>
      </c>
      <c r="BD4" s="372" t="s">
        <v>697</v>
      </c>
      <c r="BE4" s="372" t="s">
        <v>702</v>
      </c>
      <c r="BF4" s="372" t="s">
        <v>697</v>
      </c>
      <c r="BG4" s="372" t="s">
        <v>689</v>
      </c>
      <c r="BH4" s="372" t="s">
        <v>697</v>
      </c>
      <c r="BI4" s="372" t="s">
        <v>702</v>
      </c>
      <c r="BJ4" s="372" t="s">
        <v>689</v>
      </c>
      <c r="BK4" s="372" t="s">
        <v>697</v>
      </c>
      <c r="BL4" s="372" t="s">
        <v>691</v>
      </c>
      <c r="BM4" s="372" t="s">
        <v>701</v>
      </c>
      <c r="BN4" s="372" t="s">
        <v>702</v>
      </c>
      <c r="BO4" s="372" t="s">
        <v>697</v>
      </c>
      <c r="BP4" s="372" t="s">
        <v>689</v>
      </c>
      <c r="BQ4" s="372" t="s">
        <v>698</v>
      </c>
      <c r="BR4" s="372" t="s">
        <v>689</v>
      </c>
      <c r="BS4" s="372" t="s">
        <v>702</v>
      </c>
      <c r="BT4" s="372" t="s">
        <v>697</v>
      </c>
      <c r="BU4" s="372" t="s">
        <v>713</v>
      </c>
      <c r="BV4" s="372">
        <v>15.6</v>
      </c>
      <c r="BW4" s="372" t="s">
        <v>702</v>
      </c>
      <c r="BX4" s="372" t="s">
        <v>697</v>
      </c>
      <c r="BY4" s="372" t="s">
        <v>695</v>
      </c>
      <c r="BZ4" s="372" t="s">
        <v>698</v>
      </c>
      <c r="CA4" s="372" t="s">
        <v>695</v>
      </c>
      <c r="CB4" s="372" t="s">
        <v>696</v>
      </c>
      <c r="CC4" s="372" t="s">
        <v>696</v>
      </c>
      <c r="CD4" s="372" t="s">
        <v>695</v>
      </c>
      <c r="CE4" s="372" t="s">
        <v>696</v>
      </c>
      <c r="CF4" s="372" t="s">
        <v>689</v>
      </c>
      <c r="CG4" s="372" t="s">
        <v>698</v>
      </c>
      <c r="CH4" s="372" t="s">
        <v>695</v>
      </c>
      <c r="CI4" s="372" t="s">
        <v>696</v>
      </c>
      <c r="CJ4" s="372" t="s">
        <v>692</v>
      </c>
      <c r="CK4" s="372" t="s">
        <v>692</v>
      </c>
      <c r="CL4" s="372" t="s">
        <v>695</v>
      </c>
      <c r="CM4" s="372" t="s">
        <v>696</v>
      </c>
      <c r="CN4" s="372" t="s">
        <v>692</v>
      </c>
      <c r="CO4" s="372" t="s">
        <v>695</v>
      </c>
      <c r="CP4" s="372" t="s">
        <v>696</v>
      </c>
      <c r="CQ4" s="372" t="s">
        <v>712</v>
      </c>
      <c r="CR4" s="372" t="s">
        <v>689</v>
      </c>
      <c r="CS4" s="372" t="s">
        <v>698</v>
      </c>
      <c r="CT4" s="372" t="s">
        <v>690</v>
      </c>
      <c r="CU4" s="372" t="s">
        <v>690</v>
      </c>
      <c r="CV4" s="372" t="s">
        <v>710</v>
      </c>
      <c r="CW4" s="372" t="s">
        <v>715</v>
      </c>
      <c r="CX4" s="372" t="s">
        <v>688</v>
      </c>
      <c r="CY4" s="372" t="s">
        <v>701</v>
      </c>
      <c r="CZ4" s="372" t="s">
        <v>701</v>
      </c>
      <c r="DA4" s="372" t="s">
        <v>710</v>
      </c>
      <c r="DB4" s="372" t="s">
        <v>691</v>
      </c>
      <c r="DC4" s="377" t="s">
        <v>1747</v>
      </c>
      <c r="DD4" s="372" t="s">
        <v>689</v>
      </c>
      <c r="DE4" s="372" t="s">
        <v>691</v>
      </c>
      <c r="DF4" s="372" t="s">
        <v>689</v>
      </c>
      <c r="DG4" s="372" t="s">
        <v>687</v>
      </c>
      <c r="DH4" s="372" t="s">
        <v>703</v>
      </c>
      <c r="DI4" s="372" t="s">
        <v>703</v>
      </c>
      <c r="DJ4" s="372" t="s">
        <v>704</v>
      </c>
      <c r="DK4" s="372" t="s">
        <v>691</v>
      </c>
      <c r="DL4" s="372" t="s">
        <v>691</v>
      </c>
      <c r="DM4" s="372" t="s">
        <v>691</v>
      </c>
      <c r="DN4" s="372" t="s">
        <v>705</v>
      </c>
      <c r="DO4" s="372" t="s">
        <v>707</v>
      </c>
      <c r="DP4" s="372" t="s">
        <v>708</v>
      </c>
      <c r="DQ4" s="372" t="s">
        <v>709</v>
      </c>
      <c r="DR4" s="372" t="s">
        <v>708</v>
      </c>
      <c r="DS4" s="372" t="s">
        <v>706</v>
      </c>
      <c r="DT4" s="372" t="s">
        <v>706</v>
      </c>
      <c r="DU4" s="372" t="s">
        <v>706</v>
      </c>
      <c r="DV4" s="372" t="s">
        <v>711</v>
      </c>
      <c r="DW4" s="372" t="s">
        <v>706</v>
      </c>
      <c r="DX4" s="372" t="s">
        <v>708</v>
      </c>
      <c r="DY4" s="372" t="s">
        <v>716</v>
      </c>
      <c r="DZ4" s="372" t="s">
        <v>688</v>
      </c>
      <c r="EA4" s="372" t="s">
        <v>689</v>
      </c>
      <c r="EB4" s="372" t="s">
        <v>691</v>
      </c>
      <c r="EC4" s="372" t="s">
        <v>691</v>
      </c>
      <c r="ED4" s="372" t="s">
        <v>714</v>
      </c>
      <c r="EE4" s="372" t="s">
        <v>694</v>
      </c>
      <c r="EF4" s="372" t="s">
        <v>693</v>
      </c>
      <c r="EG4" s="372" t="s">
        <v>693</v>
      </c>
      <c r="EH4" s="372" t="s">
        <v>693</v>
      </c>
      <c r="EI4" s="372" t="s">
        <v>694</v>
      </c>
      <c r="EJ4" s="372" t="s">
        <v>694</v>
      </c>
      <c r="EK4" s="372" t="s">
        <v>693</v>
      </c>
      <c r="EL4" s="372" t="s">
        <v>693</v>
      </c>
      <c r="EM4" s="372" t="s">
        <v>694</v>
      </c>
      <c r="EN4" s="372" t="s">
        <v>694</v>
      </c>
      <c r="EO4" s="372" t="s">
        <v>693</v>
      </c>
      <c r="EP4" s="372" t="s">
        <v>693</v>
      </c>
      <c r="EQ4" s="372" t="s">
        <v>693</v>
      </c>
      <c r="ER4" s="372" t="s">
        <v>693</v>
      </c>
      <c r="ES4" s="372" t="s">
        <v>694</v>
      </c>
      <c r="ET4" s="372" t="s">
        <v>694</v>
      </c>
      <c r="EU4" s="372" t="s">
        <v>694</v>
      </c>
      <c r="EV4" s="372" t="s">
        <v>694</v>
      </c>
      <c r="EW4" s="372" t="s">
        <v>700</v>
      </c>
      <c r="EX4" s="372" t="s">
        <v>702</v>
      </c>
      <c r="EY4" s="372" t="s">
        <v>697</v>
      </c>
      <c r="EZ4" s="372" t="s">
        <v>691</v>
      </c>
      <c r="FA4" s="372" t="s">
        <v>689</v>
      </c>
      <c r="FB4" s="372" t="s">
        <v>698</v>
      </c>
      <c r="FC4" s="372" t="s">
        <v>702</v>
      </c>
      <c r="FD4" s="372" t="s">
        <v>697</v>
      </c>
      <c r="FE4" s="372" t="s">
        <v>689</v>
      </c>
      <c r="FF4" s="373" t="s">
        <v>698</v>
      </c>
      <c r="FG4" s="374"/>
      <c r="FH4" s="374"/>
      <c r="FI4" s="374"/>
      <c r="FJ4" s="374"/>
      <c r="FK4" s="374"/>
      <c r="FL4" s="374"/>
      <c r="FM4" s="374"/>
      <c r="FN4" s="374"/>
      <c r="FO4" s="374"/>
      <c r="FP4" s="369"/>
    </row>
    <row r="5" spans="1:173" s="379" customFormat="1" ht="34.5" customHeight="1">
      <c r="A5" s="376"/>
      <c r="B5" s="376"/>
      <c r="C5" s="369"/>
      <c r="D5" s="369"/>
      <c r="E5" s="369"/>
      <c r="F5" s="370"/>
      <c r="G5" s="371"/>
      <c r="H5" s="371"/>
      <c r="I5" s="371"/>
      <c r="J5" s="901"/>
      <c r="K5" s="349" t="s">
        <v>717</v>
      </c>
      <c r="L5" s="372">
        <v>2013</v>
      </c>
      <c r="M5" s="372">
        <v>2013</v>
      </c>
      <c r="N5" s="372">
        <v>2013</v>
      </c>
      <c r="O5" s="372">
        <v>2013</v>
      </c>
      <c r="P5" s="372">
        <v>2013</v>
      </c>
      <c r="Q5" s="372">
        <v>2013</v>
      </c>
      <c r="R5" s="372">
        <v>2013</v>
      </c>
      <c r="S5" s="372">
        <v>2013</v>
      </c>
      <c r="T5" s="372">
        <v>2013</v>
      </c>
      <c r="U5" s="372">
        <v>2013</v>
      </c>
      <c r="V5" s="372">
        <v>2013</v>
      </c>
      <c r="W5" s="372">
        <v>2013</v>
      </c>
      <c r="X5" s="372">
        <v>2012</v>
      </c>
      <c r="Y5" s="372">
        <v>2012</v>
      </c>
      <c r="Z5" s="372">
        <v>2012</v>
      </c>
      <c r="AA5" s="372">
        <v>2012</v>
      </c>
      <c r="AB5" s="372">
        <v>2012</v>
      </c>
      <c r="AC5" s="372">
        <v>2012</v>
      </c>
      <c r="AD5" s="372">
        <v>2012</v>
      </c>
      <c r="AE5" s="372">
        <v>2012</v>
      </c>
      <c r="AF5" s="372">
        <v>2012</v>
      </c>
      <c r="AG5" s="372">
        <v>2011</v>
      </c>
      <c r="AH5" s="372">
        <v>2011</v>
      </c>
      <c r="AI5" s="372">
        <v>2011</v>
      </c>
      <c r="AJ5" s="372">
        <v>2011</v>
      </c>
      <c r="AK5" s="372">
        <v>2011</v>
      </c>
      <c r="AL5" s="372">
        <v>2011</v>
      </c>
      <c r="AM5" s="372">
        <v>2011</v>
      </c>
      <c r="AN5" s="372">
        <v>2011</v>
      </c>
      <c r="AO5" s="372">
        <v>2011</v>
      </c>
      <c r="AP5" s="372">
        <v>2010</v>
      </c>
      <c r="AQ5" s="372">
        <v>2010</v>
      </c>
      <c r="AR5" s="372">
        <v>2009</v>
      </c>
      <c r="AS5" s="372">
        <v>2009</v>
      </c>
      <c r="AT5" s="372">
        <v>2009</v>
      </c>
      <c r="AU5" s="372">
        <v>2009</v>
      </c>
      <c r="AV5" s="372">
        <v>2009</v>
      </c>
      <c r="AW5" s="372">
        <v>2009</v>
      </c>
      <c r="AX5" s="372">
        <v>2009</v>
      </c>
      <c r="AY5" s="372">
        <v>2009</v>
      </c>
      <c r="AZ5" s="372">
        <v>2009</v>
      </c>
      <c r="BA5" s="372">
        <v>2009</v>
      </c>
      <c r="BB5" s="372">
        <v>2009</v>
      </c>
      <c r="BC5" s="372">
        <v>2013</v>
      </c>
      <c r="BD5" s="372">
        <v>2013</v>
      </c>
      <c r="BE5" s="372">
        <v>2013</v>
      </c>
      <c r="BF5" s="372">
        <v>2013</v>
      </c>
      <c r="BG5" s="372">
        <v>2012</v>
      </c>
      <c r="BH5" s="372">
        <v>2012</v>
      </c>
      <c r="BI5" s="372">
        <v>2011</v>
      </c>
      <c r="BJ5" s="372">
        <v>2011</v>
      </c>
      <c r="BK5" s="372">
        <v>2011</v>
      </c>
      <c r="BL5" s="372">
        <v>2011</v>
      </c>
      <c r="BM5" s="372">
        <v>2011</v>
      </c>
      <c r="BN5" s="372">
        <v>2011</v>
      </c>
      <c r="BO5" s="372">
        <v>2011</v>
      </c>
      <c r="BP5" s="372">
        <v>2010</v>
      </c>
      <c r="BQ5" s="372">
        <v>2010</v>
      </c>
      <c r="BR5" s="372">
        <v>2010</v>
      </c>
      <c r="BS5" s="372">
        <v>2010</v>
      </c>
      <c r="BT5" s="372">
        <v>2010</v>
      </c>
      <c r="BU5" s="372">
        <v>2009</v>
      </c>
      <c r="BV5" s="372">
        <v>2009</v>
      </c>
      <c r="BW5" s="372">
        <v>2009</v>
      </c>
      <c r="BX5" s="372">
        <v>2009</v>
      </c>
      <c r="BY5" s="372">
        <v>2013</v>
      </c>
      <c r="BZ5" s="372">
        <v>2013</v>
      </c>
      <c r="CA5" s="372">
        <v>2012</v>
      </c>
      <c r="CB5" s="372">
        <v>2012</v>
      </c>
      <c r="CC5" s="372">
        <v>2012</v>
      </c>
      <c r="CD5" s="372">
        <v>2011</v>
      </c>
      <c r="CE5" s="372">
        <v>2011</v>
      </c>
      <c r="CF5" s="372">
        <v>2009</v>
      </c>
      <c r="CG5" s="372">
        <v>2009</v>
      </c>
      <c r="CH5" s="372">
        <v>2013</v>
      </c>
      <c r="CI5" s="372">
        <v>2013</v>
      </c>
      <c r="CJ5" s="372">
        <v>2013</v>
      </c>
      <c r="CK5" s="372">
        <v>2012</v>
      </c>
      <c r="CL5" s="372">
        <v>2012</v>
      </c>
      <c r="CM5" s="372">
        <v>2012</v>
      </c>
      <c r="CN5" s="372">
        <v>2011</v>
      </c>
      <c r="CO5" s="372">
        <v>2011</v>
      </c>
      <c r="CP5" s="372">
        <v>2011</v>
      </c>
      <c r="CQ5" s="372">
        <v>2009</v>
      </c>
      <c r="CR5" s="372">
        <v>2009</v>
      </c>
      <c r="CS5" s="372">
        <v>2009</v>
      </c>
      <c r="CT5" s="372">
        <v>2013</v>
      </c>
      <c r="CU5" s="372">
        <v>2013</v>
      </c>
      <c r="CV5" s="372">
        <v>2011</v>
      </c>
      <c r="CW5" s="372">
        <v>2009</v>
      </c>
      <c r="CX5" s="372">
        <v>2012</v>
      </c>
      <c r="CY5" s="372">
        <v>2013</v>
      </c>
      <c r="CZ5" s="372">
        <v>2011</v>
      </c>
      <c r="DA5" s="372">
        <v>2009</v>
      </c>
      <c r="DB5" s="372">
        <v>2013</v>
      </c>
      <c r="DC5" s="372">
        <v>2013</v>
      </c>
      <c r="DD5" s="372">
        <v>2012</v>
      </c>
      <c r="DE5" s="372">
        <v>2012</v>
      </c>
      <c r="DF5" s="372">
        <v>2012</v>
      </c>
      <c r="DG5" s="372">
        <v>2012</v>
      </c>
      <c r="DH5" s="372">
        <v>2011</v>
      </c>
      <c r="DI5" s="372">
        <v>2010</v>
      </c>
      <c r="DJ5" s="372">
        <v>2011</v>
      </c>
      <c r="DK5" s="372">
        <v>2011</v>
      </c>
      <c r="DL5" s="372">
        <v>2010</v>
      </c>
      <c r="DM5" s="372">
        <v>2010</v>
      </c>
      <c r="DN5" s="372">
        <v>2011</v>
      </c>
      <c r="DO5" s="372">
        <v>2009</v>
      </c>
      <c r="DP5" s="372">
        <v>2011</v>
      </c>
      <c r="DQ5" s="372">
        <v>2011</v>
      </c>
      <c r="DR5" s="372">
        <v>2009</v>
      </c>
      <c r="DS5" s="372">
        <v>2011</v>
      </c>
      <c r="DT5" s="372">
        <v>2010</v>
      </c>
      <c r="DU5" s="372">
        <v>2010</v>
      </c>
      <c r="DV5" s="372">
        <v>2009</v>
      </c>
      <c r="DW5" s="372">
        <v>2009</v>
      </c>
      <c r="DX5" s="372">
        <v>2009</v>
      </c>
      <c r="DY5" s="372">
        <v>2009</v>
      </c>
      <c r="DZ5" s="372">
        <v>2012</v>
      </c>
      <c r="EA5" s="372">
        <v>2012</v>
      </c>
      <c r="EB5" s="372">
        <v>2011</v>
      </c>
      <c r="EC5" s="372">
        <v>2010</v>
      </c>
      <c r="ED5" s="372">
        <v>2009</v>
      </c>
      <c r="EE5" s="372">
        <v>2013</v>
      </c>
      <c r="EF5" s="372">
        <v>2013</v>
      </c>
      <c r="EG5" s="372">
        <v>2013</v>
      </c>
      <c r="EH5" s="372">
        <v>2013</v>
      </c>
      <c r="EI5" s="372">
        <v>2013</v>
      </c>
      <c r="EJ5" s="372">
        <v>2013</v>
      </c>
      <c r="EK5" s="372">
        <v>2012</v>
      </c>
      <c r="EL5" s="372">
        <v>2012</v>
      </c>
      <c r="EM5" s="372">
        <v>2012</v>
      </c>
      <c r="EN5" s="372">
        <v>2012</v>
      </c>
      <c r="EO5" s="372">
        <v>2011</v>
      </c>
      <c r="EP5" s="372">
        <v>2011</v>
      </c>
      <c r="EQ5" s="372">
        <v>2011</v>
      </c>
      <c r="ER5" s="372">
        <v>2011</v>
      </c>
      <c r="ES5" s="372">
        <v>2011</v>
      </c>
      <c r="ET5" s="372">
        <v>2011</v>
      </c>
      <c r="EU5" s="372">
        <v>2011</v>
      </c>
      <c r="EV5" s="372">
        <v>2011</v>
      </c>
      <c r="EW5" s="372">
        <v>2010</v>
      </c>
      <c r="EX5" s="372">
        <v>2010</v>
      </c>
      <c r="EY5" s="372">
        <v>2010</v>
      </c>
      <c r="EZ5" s="372">
        <v>2010</v>
      </c>
      <c r="FA5" s="372">
        <v>2010</v>
      </c>
      <c r="FB5" s="372">
        <v>2010</v>
      </c>
      <c r="FC5" s="372">
        <v>2009</v>
      </c>
      <c r="FD5" s="372">
        <v>2009</v>
      </c>
      <c r="FE5" s="372">
        <v>2009</v>
      </c>
      <c r="FF5" s="373">
        <v>2009</v>
      </c>
      <c r="FG5" s="374"/>
      <c r="FH5" s="374"/>
      <c r="FI5" s="374"/>
      <c r="FJ5" s="374"/>
      <c r="FK5" s="374"/>
      <c r="FL5" s="374"/>
      <c r="FM5" s="374"/>
      <c r="FN5" s="374"/>
      <c r="FO5" s="374"/>
      <c r="FP5" s="369"/>
    </row>
    <row r="6" spans="1:173" s="388" customFormat="1" ht="34.5" customHeight="1">
      <c r="A6" s="380"/>
      <c r="B6" s="380"/>
      <c r="C6" s="381"/>
      <c r="D6" s="381"/>
      <c r="E6" s="381"/>
      <c r="F6" s="382"/>
      <c r="G6" s="383"/>
      <c r="H6" s="383"/>
      <c r="I6" s="383"/>
      <c r="J6" s="901"/>
      <c r="K6" s="349" t="s">
        <v>718</v>
      </c>
      <c r="L6" s="384" t="s">
        <v>1748</v>
      </c>
      <c r="M6" s="384" t="s">
        <v>1749</v>
      </c>
      <c r="N6" s="384" t="s">
        <v>1750</v>
      </c>
      <c r="O6" s="372" t="s">
        <v>719</v>
      </c>
      <c r="P6" s="372" t="s">
        <v>719</v>
      </c>
      <c r="Q6" s="372" t="s">
        <v>719</v>
      </c>
      <c r="R6" s="372" t="s">
        <v>719</v>
      </c>
      <c r="S6" s="372" t="s">
        <v>719</v>
      </c>
      <c r="T6" s="372" t="s">
        <v>719</v>
      </c>
      <c r="U6" s="372" t="s">
        <v>719</v>
      </c>
      <c r="V6" s="372" t="s">
        <v>719</v>
      </c>
      <c r="W6" s="372" t="s">
        <v>719</v>
      </c>
      <c r="X6" s="372" t="s">
        <v>719</v>
      </c>
      <c r="Y6" s="372" t="s">
        <v>719</v>
      </c>
      <c r="Z6" s="372" t="s">
        <v>719</v>
      </c>
      <c r="AA6" s="372" t="s">
        <v>719</v>
      </c>
      <c r="AB6" s="372" t="s">
        <v>719</v>
      </c>
      <c r="AC6" s="372" t="s">
        <v>719</v>
      </c>
      <c r="AD6" s="372" t="s">
        <v>719</v>
      </c>
      <c r="AE6" s="372" t="s">
        <v>719</v>
      </c>
      <c r="AF6" s="372" t="s">
        <v>719</v>
      </c>
      <c r="AG6" s="372" t="s">
        <v>720</v>
      </c>
      <c r="AH6" s="372" t="s">
        <v>720</v>
      </c>
      <c r="AI6" s="372" t="s">
        <v>720</v>
      </c>
      <c r="AJ6" s="372" t="s">
        <v>720</v>
      </c>
      <c r="AK6" s="372" t="s">
        <v>720</v>
      </c>
      <c r="AL6" s="372" t="s">
        <v>720</v>
      </c>
      <c r="AM6" s="372" t="s">
        <v>720</v>
      </c>
      <c r="AN6" s="372" t="s">
        <v>720</v>
      </c>
      <c r="AO6" s="372" t="s">
        <v>720</v>
      </c>
      <c r="AP6" s="372" t="s">
        <v>720</v>
      </c>
      <c r="AQ6" s="372" t="s">
        <v>720</v>
      </c>
      <c r="AR6" s="372" t="s">
        <v>720</v>
      </c>
      <c r="AS6" s="372" t="s">
        <v>720</v>
      </c>
      <c r="AT6" s="372" t="s">
        <v>720</v>
      </c>
      <c r="AU6" s="372" t="s">
        <v>720</v>
      </c>
      <c r="AV6" s="372" t="s">
        <v>720</v>
      </c>
      <c r="AW6" s="372" t="s">
        <v>720</v>
      </c>
      <c r="AX6" s="372" t="s">
        <v>720</v>
      </c>
      <c r="AY6" s="372" t="s">
        <v>720</v>
      </c>
      <c r="AZ6" s="372" t="s">
        <v>720</v>
      </c>
      <c r="BA6" s="372" t="s">
        <v>720</v>
      </c>
      <c r="BB6" s="372" t="s">
        <v>720</v>
      </c>
      <c r="BC6" s="372" t="s">
        <v>719</v>
      </c>
      <c r="BD6" s="372" t="s">
        <v>719</v>
      </c>
      <c r="BE6" s="372" t="s">
        <v>719</v>
      </c>
      <c r="BF6" s="372" t="s">
        <v>719</v>
      </c>
      <c r="BG6" s="372" t="s">
        <v>719</v>
      </c>
      <c r="BH6" s="372" t="s">
        <v>719</v>
      </c>
      <c r="BI6" s="372" t="s">
        <v>720</v>
      </c>
      <c r="BJ6" s="372" t="s">
        <v>720</v>
      </c>
      <c r="BK6" s="372" t="s">
        <v>720</v>
      </c>
      <c r="BL6" s="372" t="s">
        <v>720</v>
      </c>
      <c r="BM6" s="372" t="s">
        <v>720</v>
      </c>
      <c r="BN6" s="372" t="s">
        <v>720</v>
      </c>
      <c r="BO6" s="372" t="s">
        <v>720</v>
      </c>
      <c r="BP6" s="372" t="s">
        <v>720</v>
      </c>
      <c r="BQ6" s="372" t="s">
        <v>720</v>
      </c>
      <c r="BR6" s="372" t="s">
        <v>720</v>
      </c>
      <c r="BS6" s="372" t="s">
        <v>720</v>
      </c>
      <c r="BT6" s="372" t="s">
        <v>720</v>
      </c>
      <c r="BU6" s="372" t="s">
        <v>720</v>
      </c>
      <c r="BV6" s="372" t="s">
        <v>720</v>
      </c>
      <c r="BW6" s="372" t="s">
        <v>720</v>
      </c>
      <c r="BX6" s="372" t="s">
        <v>720</v>
      </c>
      <c r="BY6" s="372" t="s">
        <v>719</v>
      </c>
      <c r="BZ6" s="372" t="s">
        <v>719</v>
      </c>
      <c r="CA6" s="372" t="s">
        <v>719</v>
      </c>
      <c r="CB6" s="372" t="s">
        <v>719</v>
      </c>
      <c r="CC6" s="372" t="s">
        <v>719</v>
      </c>
      <c r="CD6" s="372" t="s">
        <v>720</v>
      </c>
      <c r="CE6" s="372" t="s">
        <v>720</v>
      </c>
      <c r="CF6" s="372" t="s">
        <v>720</v>
      </c>
      <c r="CG6" s="372" t="s">
        <v>720</v>
      </c>
      <c r="CH6" s="372" t="s">
        <v>719</v>
      </c>
      <c r="CI6" s="372" t="s">
        <v>719</v>
      </c>
      <c r="CJ6" s="372" t="s">
        <v>719</v>
      </c>
      <c r="CK6" s="372" t="s">
        <v>719</v>
      </c>
      <c r="CL6" s="372" t="s">
        <v>719</v>
      </c>
      <c r="CM6" s="372" t="s">
        <v>719</v>
      </c>
      <c r="CN6" s="372" t="s">
        <v>720</v>
      </c>
      <c r="CO6" s="372" t="s">
        <v>720</v>
      </c>
      <c r="CP6" s="372" t="s">
        <v>720</v>
      </c>
      <c r="CQ6" s="372" t="s">
        <v>720</v>
      </c>
      <c r="CR6" s="372" t="s">
        <v>720</v>
      </c>
      <c r="CS6" s="372" t="s">
        <v>720</v>
      </c>
      <c r="CT6" s="385" t="s">
        <v>719</v>
      </c>
      <c r="CU6" s="385" t="s">
        <v>719</v>
      </c>
      <c r="CV6" s="372" t="s">
        <v>720</v>
      </c>
      <c r="CW6" s="372" t="s">
        <v>720</v>
      </c>
      <c r="CX6" s="372" t="s">
        <v>719</v>
      </c>
      <c r="CY6" s="372" t="s">
        <v>719</v>
      </c>
      <c r="CZ6" s="372" t="s">
        <v>720</v>
      </c>
      <c r="DA6" s="372" t="s">
        <v>720</v>
      </c>
      <c r="DB6" s="385" t="s">
        <v>719</v>
      </c>
      <c r="DC6" s="386" t="s">
        <v>1748</v>
      </c>
      <c r="DD6" s="385" t="s">
        <v>719</v>
      </c>
      <c r="DE6" s="372" t="s">
        <v>720</v>
      </c>
      <c r="DF6" s="372" t="s">
        <v>720</v>
      </c>
      <c r="DG6" s="385" t="s">
        <v>719</v>
      </c>
      <c r="DH6" s="372" t="s">
        <v>720</v>
      </c>
      <c r="DI6" s="372" t="s">
        <v>720</v>
      </c>
      <c r="DJ6" s="372" t="s">
        <v>720</v>
      </c>
      <c r="DK6" s="372" t="s">
        <v>720</v>
      </c>
      <c r="DL6" s="372" t="s">
        <v>720</v>
      </c>
      <c r="DM6" s="372" t="s">
        <v>720</v>
      </c>
      <c r="DN6" s="372" t="s">
        <v>720</v>
      </c>
      <c r="DO6" s="372" t="s">
        <v>720</v>
      </c>
      <c r="DP6" s="372" t="s">
        <v>720</v>
      </c>
      <c r="DQ6" s="372" t="s">
        <v>720</v>
      </c>
      <c r="DR6" s="372" t="s">
        <v>720</v>
      </c>
      <c r="DS6" s="372" t="s">
        <v>720</v>
      </c>
      <c r="DT6" s="372" t="s">
        <v>720</v>
      </c>
      <c r="DU6" s="372" t="s">
        <v>720</v>
      </c>
      <c r="DV6" s="372" t="s">
        <v>720</v>
      </c>
      <c r="DW6" s="372" t="s">
        <v>720</v>
      </c>
      <c r="DX6" s="372" t="s">
        <v>720</v>
      </c>
      <c r="DY6" s="372" t="s">
        <v>720</v>
      </c>
      <c r="DZ6" s="385">
        <v>41244</v>
      </c>
      <c r="EA6" s="385">
        <v>41214</v>
      </c>
      <c r="EB6" s="372" t="s">
        <v>720</v>
      </c>
      <c r="EC6" s="372" t="s">
        <v>720</v>
      </c>
      <c r="ED6" s="372" t="s">
        <v>720</v>
      </c>
      <c r="EE6" s="372" t="s">
        <v>719</v>
      </c>
      <c r="EF6" s="384" t="s">
        <v>1749</v>
      </c>
      <c r="EG6" s="384" t="s">
        <v>1749</v>
      </c>
      <c r="EH6" s="372" t="s">
        <v>719</v>
      </c>
      <c r="EI6" s="372" t="s">
        <v>719</v>
      </c>
      <c r="EJ6" s="372" t="s">
        <v>719</v>
      </c>
      <c r="EK6" s="372" t="s">
        <v>720</v>
      </c>
      <c r="EL6" s="372" t="s">
        <v>720</v>
      </c>
      <c r="EM6" s="372" t="s">
        <v>720</v>
      </c>
      <c r="EN6" s="372" t="s">
        <v>720</v>
      </c>
      <c r="EO6" s="372" t="s">
        <v>720</v>
      </c>
      <c r="EP6" s="372" t="s">
        <v>720</v>
      </c>
      <c r="EQ6" s="372" t="s">
        <v>720</v>
      </c>
      <c r="ER6" s="372" t="s">
        <v>720</v>
      </c>
      <c r="ES6" s="372" t="s">
        <v>720</v>
      </c>
      <c r="ET6" s="372" t="s">
        <v>720</v>
      </c>
      <c r="EU6" s="372" t="s">
        <v>720</v>
      </c>
      <c r="EV6" s="372" t="s">
        <v>720</v>
      </c>
      <c r="EW6" s="372" t="s">
        <v>720</v>
      </c>
      <c r="EX6" s="372" t="s">
        <v>720</v>
      </c>
      <c r="EY6" s="372" t="s">
        <v>720</v>
      </c>
      <c r="EZ6" s="372" t="s">
        <v>720</v>
      </c>
      <c r="FA6" s="372" t="s">
        <v>720</v>
      </c>
      <c r="FB6" s="372" t="s">
        <v>720</v>
      </c>
      <c r="FC6" s="372" t="s">
        <v>720</v>
      </c>
      <c r="FD6" s="372" t="s">
        <v>720</v>
      </c>
      <c r="FE6" s="372" t="s">
        <v>720</v>
      </c>
      <c r="FF6" s="372" t="s">
        <v>720</v>
      </c>
      <c r="FG6" s="387"/>
      <c r="FH6" s="387"/>
      <c r="FI6" s="387"/>
      <c r="FJ6" s="387"/>
      <c r="FK6" s="387"/>
      <c r="FL6" s="387"/>
      <c r="FM6" s="387"/>
      <c r="FN6" s="387"/>
      <c r="FO6" s="387"/>
      <c r="FP6" s="381"/>
    </row>
    <row r="7" spans="1:173" s="388" customFormat="1" ht="34.5" customHeight="1">
      <c r="A7" s="389" t="s">
        <v>721</v>
      </c>
      <c r="B7" s="389" t="s">
        <v>722</v>
      </c>
      <c r="C7" s="389" t="s">
        <v>723</v>
      </c>
      <c r="D7" s="389"/>
      <c r="E7" s="389"/>
      <c r="F7" s="390" t="s">
        <v>312</v>
      </c>
      <c r="G7" s="391" t="s">
        <v>724</v>
      </c>
      <c r="H7" s="391" t="s">
        <v>725</v>
      </c>
      <c r="I7" s="391" t="s">
        <v>726</v>
      </c>
      <c r="J7" s="392"/>
      <c r="K7" s="393" t="s">
        <v>727</v>
      </c>
      <c r="L7" s="394" t="s">
        <v>0</v>
      </c>
      <c r="M7" s="394" t="s">
        <v>0</v>
      </c>
      <c r="N7" s="394" t="s">
        <v>0</v>
      </c>
      <c r="O7" s="394" t="s">
        <v>0</v>
      </c>
      <c r="P7" s="394" t="s">
        <v>0</v>
      </c>
      <c r="Q7" s="394" t="s">
        <v>0</v>
      </c>
      <c r="R7" s="394" t="s">
        <v>0</v>
      </c>
      <c r="S7" s="394" t="s">
        <v>0</v>
      </c>
      <c r="T7" s="394" t="s">
        <v>0</v>
      </c>
      <c r="U7" s="394" t="s">
        <v>0</v>
      </c>
      <c r="V7" s="394" t="s">
        <v>0</v>
      </c>
      <c r="W7" s="394" t="s">
        <v>0</v>
      </c>
      <c r="X7" s="394" t="s">
        <v>0</v>
      </c>
      <c r="Y7" s="394" t="s">
        <v>0</v>
      </c>
      <c r="Z7" s="394" t="s">
        <v>0</v>
      </c>
      <c r="AA7" s="394" t="s">
        <v>0</v>
      </c>
      <c r="AB7" s="394" t="s">
        <v>0</v>
      </c>
      <c r="AC7" s="394" t="s">
        <v>0</v>
      </c>
      <c r="AD7" s="394" t="s">
        <v>0</v>
      </c>
      <c r="AE7" s="394" t="s">
        <v>0</v>
      </c>
      <c r="AF7" s="394" t="s">
        <v>0</v>
      </c>
      <c r="AG7" s="394" t="s">
        <v>0</v>
      </c>
      <c r="AH7" s="394" t="s">
        <v>0</v>
      </c>
      <c r="AI7" s="394" t="s">
        <v>0</v>
      </c>
      <c r="AJ7" s="394" t="s">
        <v>0</v>
      </c>
      <c r="AK7" s="394" t="s">
        <v>0</v>
      </c>
      <c r="AL7" s="394" t="s">
        <v>0</v>
      </c>
      <c r="AM7" s="394" t="s">
        <v>0</v>
      </c>
      <c r="AN7" s="394" t="s">
        <v>0</v>
      </c>
      <c r="AO7" s="394" t="s">
        <v>0</v>
      </c>
      <c r="AP7" s="394" t="s">
        <v>0</v>
      </c>
      <c r="AQ7" s="394" t="s">
        <v>0</v>
      </c>
      <c r="AR7" s="394" t="s">
        <v>0</v>
      </c>
      <c r="AS7" s="394" t="s">
        <v>0</v>
      </c>
      <c r="AT7" s="394" t="s">
        <v>0</v>
      </c>
      <c r="AU7" s="394" t="s">
        <v>0</v>
      </c>
      <c r="AV7" s="394" t="s">
        <v>0</v>
      </c>
      <c r="AW7" s="394" t="s">
        <v>0</v>
      </c>
      <c r="AX7" s="394" t="s">
        <v>0</v>
      </c>
      <c r="AY7" s="394" t="s">
        <v>0</v>
      </c>
      <c r="AZ7" s="394" t="s">
        <v>0</v>
      </c>
      <c r="BA7" s="394" t="s">
        <v>0</v>
      </c>
      <c r="BB7" s="394" t="s">
        <v>0</v>
      </c>
      <c r="BC7" s="394" t="s">
        <v>0</v>
      </c>
      <c r="BD7" s="394" t="s">
        <v>0</v>
      </c>
      <c r="BE7" s="394" t="s">
        <v>0</v>
      </c>
      <c r="BF7" s="394" t="s">
        <v>0</v>
      </c>
      <c r="BG7" s="394" t="s">
        <v>0</v>
      </c>
      <c r="BH7" s="394" t="s">
        <v>0</v>
      </c>
      <c r="BI7" s="394" t="s">
        <v>0</v>
      </c>
      <c r="BJ7" s="394" t="s">
        <v>0</v>
      </c>
      <c r="BK7" s="394" t="s">
        <v>0</v>
      </c>
      <c r="BL7" s="394" t="s">
        <v>0</v>
      </c>
      <c r="BM7" s="394" t="s">
        <v>0</v>
      </c>
      <c r="BN7" s="394" t="s">
        <v>0</v>
      </c>
      <c r="BO7" s="394" t="s">
        <v>0</v>
      </c>
      <c r="BP7" s="394" t="s">
        <v>0</v>
      </c>
      <c r="BQ7" s="394" t="s">
        <v>0</v>
      </c>
      <c r="BR7" s="394" t="s">
        <v>0</v>
      </c>
      <c r="BS7" s="394" t="s">
        <v>0</v>
      </c>
      <c r="BT7" s="394" t="s">
        <v>0</v>
      </c>
      <c r="BU7" s="394" t="s">
        <v>0</v>
      </c>
      <c r="BV7" s="394" t="s">
        <v>0</v>
      </c>
      <c r="BW7" s="394" t="s">
        <v>0</v>
      </c>
      <c r="BX7" s="394" t="s">
        <v>0</v>
      </c>
      <c r="BY7" s="394" t="s">
        <v>0</v>
      </c>
      <c r="BZ7" s="394" t="s">
        <v>0</v>
      </c>
      <c r="CA7" s="394" t="s">
        <v>0</v>
      </c>
      <c r="CB7" s="394" t="s">
        <v>0</v>
      </c>
      <c r="CC7" s="394" t="s">
        <v>0</v>
      </c>
      <c r="CD7" s="394" t="s">
        <v>0</v>
      </c>
      <c r="CE7" s="394" t="s">
        <v>0</v>
      </c>
      <c r="CF7" s="394" t="s">
        <v>0</v>
      </c>
      <c r="CG7" s="394" t="s">
        <v>0</v>
      </c>
      <c r="CH7" s="394" t="s">
        <v>0</v>
      </c>
      <c r="CI7" s="394" t="s">
        <v>0</v>
      </c>
      <c r="CJ7" s="394" t="s">
        <v>0</v>
      </c>
      <c r="CK7" s="394" t="s">
        <v>0</v>
      </c>
      <c r="CL7" s="394" t="s">
        <v>0</v>
      </c>
      <c r="CM7" s="394" t="s">
        <v>0</v>
      </c>
      <c r="CN7" s="394" t="s">
        <v>0</v>
      </c>
      <c r="CO7" s="394" t="s">
        <v>0</v>
      </c>
      <c r="CP7" s="394" t="s">
        <v>0</v>
      </c>
      <c r="CQ7" s="394" t="s">
        <v>0</v>
      </c>
      <c r="CR7" s="394" t="s">
        <v>0</v>
      </c>
      <c r="CS7" s="394" t="s">
        <v>0</v>
      </c>
      <c r="CT7" s="394"/>
      <c r="CU7" s="394"/>
      <c r="CV7" s="394" t="s">
        <v>0</v>
      </c>
      <c r="CW7" s="394" t="s">
        <v>0</v>
      </c>
      <c r="CX7" s="394"/>
      <c r="CY7" s="394" t="s">
        <v>0</v>
      </c>
      <c r="CZ7" s="394" t="s">
        <v>0</v>
      </c>
      <c r="DA7" s="394" t="s">
        <v>0</v>
      </c>
      <c r="DB7" s="394"/>
      <c r="DC7" s="394"/>
      <c r="DD7" s="394"/>
      <c r="DE7" s="394" t="s">
        <v>0</v>
      </c>
      <c r="DF7" s="394"/>
      <c r="DG7" s="394" t="s">
        <v>0</v>
      </c>
      <c r="DH7" s="394" t="s">
        <v>0</v>
      </c>
      <c r="DI7" s="394" t="s">
        <v>0</v>
      </c>
      <c r="DJ7" s="394" t="s">
        <v>0</v>
      </c>
      <c r="DK7" s="394" t="s">
        <v>0</v>
      </c>
      <c r="DL7" s="394" t="s">
        <v>0</v>
      </c>
      <c r="DM7" s="394" t="s">
        <v>0</v>
      </c>
      <c r="DN7" s="394" t="s">
        <v>0</v>
      </c>
      <c r="DO7" s="394" t="s">
        <v>0</v>
      </c>
      <c r="DP7" s="394" t="s">
        <v>0</v>
      </c>
      <c r="DQ7" s="394" t="s">
        <v>0</v>
      </c>
      <c r="DR7" s="394" t="s">
        <v>0</v>
      </c>
      <c r="DS7" s="394" t="s">
        <v>0</v>
      </c>
      <c r="DT7" s="394" t="s">
        <v>0</v>
      </c>
      <c r="DU7" s="394" t="s">
        <v>0</v>
      </c>
      <c r="DV7" s="394" t="s">
        <v>0</v>
      </c>
      <c r="DW7" s="394" t="s">
        <v>0</v>
      </c>
      <c r="DX7" s="394" t="s">
        <v>0</v>
      </c>
      <c r="DY7" s="394" t="s">
        <v>0</v>
      </c>
      <c r="DZ7" s="394" t="s">
        <v>0</v>
      </c>
      <c r="EA7" s="394" t="s">
        <v>0</v>
      </c>
      <c r="EB7" s="394" t="s">
        <v>0</v>
      </c>
      <c r="EC7" s="394" t="s">
        <v>0</v>
      </c>
      <c r="ED7" s="394" t="s">
        <v>0</v>
      </c>
      <c r="EE7" s="394" t="s">
        <v>0</v>
      </c>
      <c r="EF7" s="394" t="s">
        <v>0</v>
      </c>
      <c r="EG7" s="394" t="s">
        <v>0</v>
      </c>
      <c r="EH7" s="394" t="s">
        <v>0</v>
      </c>
      <c r="EI7" s="394" t="s">
        <v>0</v>
      </c>
      <c r="EJ7" s="394" t="s">
        <v>0</v>
      </c>
      <c r="EK7" s="394" t="s">
        <v>0</v>
      </c>
      <c r="EL7" s="394" t="s">
        <v>0</v>
      </c>
      <c r="EM7" s="394" t="s">
        <v>0</v>
      </c>
      <c r="EN7" s="394" t="s">
        <v>0</v>
      </c>
      <c r="EO7" s="394" t="s">
        <v>0</v>
      </c>
      <c r="EP7" s="394" t="s">
        <v>0</v>
      </c>
      <c r="EQ7" s="394" t="s">
        <v>0</v>
      </c>
      <c r="ER7" s="394" t="s">
        <v>0</v>
      </c>
      <c r="ES7" s="394" t="s">
        <v>0</v>
      </c>
      <c r="ET7" s="394" t="s">
        <v>0</v>
      </c>
      <c r="EU7" s="394" t="s">
        <v>0</v>
      </c>
      <c r="EV7" s="394" t="s">
        <v>0</v>
      </c>
      <c r="EW7" s="394" t="s">
        <v>0</v>
      </c>
      <c r="EX7" s="394" t="s">
        <v>0</v>
      </c>
      <c r="EY7" s="394" t="s">
        <v>0</v>
      </c>
      <c r="EZ7" s="394" t="s">
        <v>0</v>
      </c>
      <c r="FA7" s="394" t="s">
        <v>0</v>
      </c>
      <c r="FB7" s="394" t="s">
        <v>0</v>
      </c>
      <c r="FC7" s="394" t="s">
        <v>0</v>
      </c>
      <c r="FD7" s="394" t="s">
        <v>0</v>
      </c>
      <c r="FE7" s="394" t="s">
        <v>0</v>
      </c>
      <c r="FF7" s="394" t="s">
        <v>0</v>
      </c>
      <c r="FG7" s="395"/>
      <c r="FH7" s="395"/>
      <c r="FI7" s="395"/>
      <c r="FJ7" s="395"/>
      <c r="FK7" s="395"/>
      <c r="FL7" s="395"/>
      <c r="FM7" s="395"/>
      <c r="FN7" s="395"/>
      <c r="FO7" s="395"/>
      <c r="FP7" s="396" t="s">
        <v>728</v>
      </c>
    </row>
    <row r="8" spans="1:173" s="388" customFormat="1" ht="34.5" customHeight="1">
      <c r="A8" s="397" t="s">
        <v>1587</v>
      </c>
      <c r="B8" s="398" t="s">
        <v>863</v>
      </c>
      <c r="C8" s="399" t="s">
        <v>1588</v>
      </c>
      <c r="D8" s="399" t="str">
        <f>LEFT(C8,7)</f>
        <v>H6Y88AA</v>
      </c>
      <c r="E8" s="399" t="e">
        <f>VLOOKUP(D8,#REF!,1,0)</f>
        <v>#REF!</v>
      </c>
      <c r="F8" s="400" t="s">
        <v>1589</v>
      </c>
      <c r="G8" s="401" t="s">
        <v>742</v>
      </c>
      <c r="H8" s="385"/>
      <c r="I8" s="402"/>
      <c r="J8" s="403"/>
      <c r="K8" s="404">
        <v>42185</v>
      </c>
      <c r="L8" s="405"/>
      <c r="M8" s="405" t="s">
        <v>731</v>
      </c>
      <c r="N8" s="405" t="s">
        <v>731</v>
      </c>
      <c r="O8" s="405"/>
      <c r="P8" s="405"/>
      <c r="Q8" s="405"/>
      <c r="R8" s="405"/>
      <c r="S8" s="405"/>
      <c r="T8" s="405"/>
      <c r="U8" s="405"/>
      <c r="V8" s="405"/>
      <c r="W8" s="405"/>
      <c r="X8" s="405"/>
      <c r="Y8" s="405"/>
      <c r="Z8" s="405"/>
      <c r="AA8" s="405"/>
      <c r="AB8" s="405"/>
      <c r="AC8" s="405"/>
      <c r="AD8" s="405"/>
      <c r="AE8" s="405"/>
      <c r="AF8" s="405"/>
      <c r="AG8" s="405"/>
      <c r="AH8" s="405"/>
      <c r="AI8" s="405"/>
      <c r="AJ8" s="405"/>
      <c r="AK8" s="405"/>
      <c r="AL8" s="405"/>
      <c r="AM8" s="405"/>
      <c r="AN8" s="405"/>
      <c r="AO8" s="405"/>
      <c r="AP8" s="405"/>
      <c r="AQ8" s="405"/>
      <c r="AR8" s="405"/>
      <c r="AS8" s="405"/>
      <c r="AT8" s="405"/>
      <c r="AU8" s="405"/>
      <c r="AV8" s="405"/>
      <c r="AW8" s="405"/>
      <c r="AX8" s="405"/>
      <c r="AY8" s="405"/>
      <c r="AZ8" s="405"/>
      <c r="BA8" s="405"/>
      <c r="BB8" s="405"/>
      <c r="BC8" s="405"/>
      <c r="BD8" s="405"/>
      <c r="BE8" s="405"/>
      <c r="BF8" s="405"/>
      <c r="BG8" s="405"/>
      <c r="BH8" s="405"/>
      <c r="BI8" s="405"/>
      <c r="BJ8" s="405"/>
      <c r="BK8" s="405"/>
      <c r="BL8" s="405"/>
      <c r="BM8" s="405"/>
      <c r="BN8" s="405"/>
      <c r="BO8" s="405"/>
      <c r="BP8" s="405"/>
      <c r="BQ8" s="405"/>
      <c r="BR8" s="405"/>
      <c r="BS8" s="405"/>
      <c r="BT8" s="405"/>
      <c r="BU8" s="405"/>
      <c r="BV8" s="405"/>
      <c r="BW8" s="405"/>
      <c r="BX8" s="405"/>
      <c r="BY8" s="405"/>
      <c r="BZ8" s="405"/>
      <c r="CA8" s="405"/>
      <c r="CB8" s="405"/>
      <c r="CC8" s="405"/>
      <c r="CD8" s="405"/>
      <c r="CE8" s="405"/>
      <c r="CF8" s="405"/>
      <c r="CG8" s="405"/>
      <c r="CH8" s="405"/>
      <c r="CI8" s="405"/>
      <c r="CJ8" s="405"/>
      <c r="CK8" s="405"/>
      <c r="CL8" s="405"/>
      <c r="CM8" s="405"/>
      <c r="CN8" s="405"/>
      <c r="CO8" s="405"/>
      <c r="CP8" s="405"/>
      <c r="CQ8" s="405"/>
      <c r="CR8" s="405"/>
      <c r="CS8" s="405"/>
      <c r="CT8" s="405"/>
      <c r="CU8" s="405"/>
      <c r="CV8" s="405"/>
      <c r="CW8" s="405"/>
      <c r="CX8" s="405"/>
      <c r="CY8" s="405"/>
      <c r="CZ8" s="405"/>
      <c r="DA8" s="405"/>
      <c r="DB8" s="406" t="s">
        <v>731</v>
      </c>
      <c r="DC8" s="405"/>
      <c r="DD8" s="405"/>
      <c r="DE8" s="405"/>
      <c r="DF8" s="405"/>
      <c r="DG8" s="405"/>
      <c r="DH8" s="405"/>
      <c r="DI8" s="405"/>
      <c r="DJ8" s="405"/>
      <c r="DK8" s="405"/>
      <c r="DL8" s="405"/>
      <c r="DM8" s="405"/>
      <c r="DN8" s="405"/>
      <c r="DO8" s="405"/>
      <c r="DP8" s="405"/>
      <c r="DQ8" s="405"/>
      <c r="DR8" s="405"/>
      <c r="DS8" s="405"/>
      <c r="DT8" s="405"/>
      <c r="DU8" s="405"/>
      <c r="DV8" s="405"/>
      <c r="DW8" s="405"/>
      <c r="DX8" s="405"/>
      <c r="DY8" s="405"/>
      <c r="DZ8" s="405"/>
      <c r="EA8" s="405"/>
      <c r="EB8" s="405"/>
      <c r="EC8" s="405"/>
      <c r="ED8" s="405"/>
      <c r="EE8" s="405" t="s">
        <v>731</v>
      </c>
      <c r="EF8" s="407"/>
      <c r="EG8" s="405"/>
      <c r="EH8" s="405"/>
      <c r="EI8" s="405"/>
      <c r="EJ8" s="405"/>
      <c r="EK8" s="405"/>
      <c r="EL8" s="405"/>
      <c r="EM8" s="405"/>
      <c r="EN8" s="405"/>
      <c r="EO8" s="405"/>
      <c r="EP8" s="405"/>
      <c r="EQ8" s="405"/>
      <c r="ER8" s="405"/>
      <c r="ES8" s="405"/>
      <c r="ET8" s="405"/>
      <c r="EU8" s="405"/>
      <c r="EV8" s="405"/>
      <c r="EW8" s="405"/>
      <c r="EX8" s="405"/>
      <c r="EY8" s="405"/>
      <c r="EZ8" s="405"/>
      <c r="FA8" s="405"/>
      <c r="FB8" s="405"/>
      <c r="FC8" s="405"/>
      <c r="FD8" s="405"/>
      <c r="FE8" s="405"/>
      <c r="FF8" s="405"/>
      <c r="FG8" s="408" t="s">
        <v>732</v>
      </c>
      <c r="FH8" s="408" t="s">
        <v>733</v>
      </c>
      <c r="FI8" s="408" t="s">
        <v>734</v>
      </c>
      <c r="FJ8" s="408" t="s">
        <v>734</v>
      </c>
      <c r="FK8" s="408" t="s">
        <v>735</v>
      </c>
      <c r="FL8" s="408" t="s">
        <v>736</v>
      </c>
      <c r="FM8" s="408" t="s">
        <v>737</v>
      </c>
      <c r="FN8" s="408" t="s">
        <v>735</v>
      </c>
      <c r="FO8" s="409" t="s">
        <v>735</v>
      </c>
      <c r="FP8" s="410"/>
    </row>
    <row r="9" spans="1:173" ht="34.5" customHeight="1">
      <c r="A9" s="407"/>
      <c r="B9" s="398"/>
      <c r="C9" s="411" t="s">
        <v>313</v>
      </c>
      <c r="D9" s="399" t="str">
        <f t="shared" ref="D9:D72" si="0">LEFT(C9,7)</f>
        <v>ED494AA</v>
      </c>
      <c r="E9" s="399" t="e">
        <f>VLOOKUP(D9,#REF!,1,0)</f>
        <v>#REF!</v>
      </c>
      <c r="F9" s="412" t="s">
        <v>744</v>
      </c>
      <c r="G9" s="372" t="s">
        <v>730</v>
      </c>
      <c r="H9" s="372" t="s">
        <v>719</v>
      </c>
      <c r="I9" s="413" t="s">
        <v>731</v>
      </c>
      <c r="J9" s="403" t="s">
        <v>745</v>
      </c>
      <c r="K9" s="404">
        <v>42004</v>
      </c>
      <c r="L9" s="405"/>
      <c r="M9" s="405"/>
      <c r="N9" s="405"/>
      <c r="O9" s="405">
        <v>1</v>
      </c>
      <c r="P9" s="405">
        <v>1</v>
      </c>
      <c r="Q9" s="405">
        <v>1</v>
      </c>
      <c r="R9" s="405">
        <v>1</v>
      </c>
      <c r="S9" s="405">
        <v>1</v>
      </c>
      <c r="T9" s="405">
        <v>1</v>
      </c>
      <c r="U9" s="405">
        <v>1</v>
      </c>
      <c r="V9" s="405">
        <v>1</v>
      </c>
      <c r="W9" s="405">
        <v>1</v>
      </c>
      <c r="X9" s="405">
        <v>1</v>
      </c>
      <c r="Y9" s="405">
        <v>1</v>
      </c>
      <c r="Z9" s="405">
        <v>1</v>
      </c>
      <c r="AA9" s="405">
        <v>1</v>
      </c>
      <c r="AB9" s="405">
        <v>1</v>
      </c>
      <c r="AC9" s="405">
        <v>1</v>
      </c>
      <c r="AD9" s="405">
        <v>1</v>
      </c>
      <c r="AE9" s="405">
        <v>1</v>
      </c>
      <c r="AF9" s="405">
        <v>1</v>
      </c>
      <c r="AG9" s="405">
        <v>1</v>
      </c>
      <c r="AH9" s="405">
        <v>1</v>
      </c>
      <c r="AI9" s="405">
        <v>1</v>
      </c>
      <c r="AJ9" s="405">
        <v>1</v>
      </c>
      <c r="AK9" s="405">
        <v>1</v>
      </c>
      <c r="AL9" s="405">
        <v>1</v>
      </c>
      <c r="AM9" s="405">
        <v>1</v>
      </c>
      <c r="AN9" s="405">
        <v>1</v>
      </c>
      <c r="AO9" s="405">
        <v>1</v>
      </c>
      <c r="AP9" s="405">
        <v>1</v>
      </c>
      <c r="AQ9" s="405">
        <v>1</v>
      </c>
      <c r="AR9" s="405">
        <v>1</v>
      </c>
      <c r="AS9" s="405">
        <v>1</v>
      </c>
      <c r="AT9" s="405">
        <v>1</v>
      </c>
      <c r="AU9" s="405">
        <v>1</v>
      </c>
      <c r="AV9" s="405">
        <v>1</v>
      </c>
      <c r="AW9" s="405">
        <v>1</v>
      </c>
      <c r="AX9" s="405">
        <v>1</v>
      </c>
      <c r="AY9" s="405">
        <v>1</v>
      </c>
      <c r="AZ9" s="405">
        <v>1</v>
      </c>
      <c r="BA9" s="405">
        <v>1</v>
      </c>
      <c r="BB9" s="405">
        <v>1</v>
      </c>
      <c r="BC9" s="405">
        <v>1</v>
      </c>
      <c r="BD9" s="405">
        <v>1</v>
      </c>
      <c r="BE9" s="405">
        <v>1</v>
      </c>
      <c r="BF9" s="405">
        <v>1</v>
      </c>
      <c r="BG9" s="405">
        <v>1</v>
      </c>
      <c r="BH9" s="405">
        <v>1</v>
      </c>
      <c r="BI9" s="405">
        <v>1</v>
      </c>
      <c r="BJ9" s="405">
        <v>1</v>
      </c>
      <c r="BK9" s="405">
        <v>1</v>
      </c>
      <c r="BL9" s="405">
        <v>1</v>
      </c>
      <c r="BM9" s="405">
        <v>1</v>
      </c>
      <c r="BN9" s="405">
        <v>1</v>
      </c>
      <c r="BO9" s="405">
        <v>1</v>
      </c>
      <c r="BP9" s="405">
        <v>1</v>
      </c>
      <c r="BQ9" s="405">
        <v>1</v>
      </c>
      <c r="BR9" s="405">
        <v>1</v>
      </c>
      <c r="BS9" s="405">
        <v>1</v>
      </c>
      <c r="BT9" s="405">
        <v>1</v>
      </c>
      <c r="BU9" s="405">
        <v>1</v>
      </c>
      <c r="BV9" s="405">
        <v>1</v>
      </c>
      <c r="BW9" s="405">
        <v>1</v>
      </c>
      <c r="BX9" s="405">
        <v>1</v>
      </c>
      <c r="BY9" s="405">
        <v>1</v>
      </c>
      <c r="BZ9" s="405">
        <v>1</v>
      </c>
      <c r="CA9" s="405">
        <v>1</v>
      </c>
      <c r="CB9" s="405">
        <v>1</v>
      </c>
      <c r="CC9" s="405">
        <v>1</v>
      </c>
      <c r="CD9" s="405">
        <v>1</v>
      </c>
      <c r="CE9" s="405">
        <v>1</v>
      </c>
      <c r="CF9" s="405">
        <v>1</v>
      </c>
      <c r="CG9" s="405"/>
      <c r="CH9" s="405">
        <v>1</v>
      </c>
      <c r="CI9" s="405"/>
      <c r="CJ9" s="405"/>
      <c r="CK9" s="405"/>
      <c r="CL9" s="405">
        <v>1</v>
      </c>
      <c r="CM9" s="405"/>
      <c r="CN9" s="405"/>
      <c r="CO9" s="405">
        <v>1</v>
      </c>
      <c r="CP9" s="405"/>
      <c r="CQ9" s="405"/>
      <c r="CR9" s="405">
        <v>1</v>
      </c>
      <c r="CS9" s="405"/>
      <c r="CT9" s="405">
        <v>1</v>
      </c>
      <c r="CU9" s="405">
        <v>1</v>
      </c>
      <c r="CV9" s="405">
        <v>1</v>
      </c>
      <c r="CW9" s="405">
        <v>1</v>
      </c>
      <c r="CX9" s="405">
        <v>1</v>
      </c>
      <c r="CY9" s="405">
        <v>1</v>
      </c>
      <c r="CZ9" s="405">
        <v>1</v>
      </c>
      <c r="DA9" s="405">
        <v>1</v>
      </c>
      <c r="DB9" s="405"/>
      <c r="DC9" s="405">
        <v>1</v>
      </c>
      <c r="DD9" s="405">
        <v>1</v>
      </c>
      <c r="DE9" s="405"/>
      <c r="DF9" s="405"/>
      <c r="DG9" s="405"/>
      <c r="DH9" s="405"/>
      <c r="DI9" s="405"/>
      <c r="DJ9" s="405">
        <v>1</v>
      </c>
      <c r="DK9" s="405">
        <v>1</v>
      </c>
      <c r="DL9" s="405">
        <v>1</v>
      </c>
      <c r="DM9" s="405">
        <v>1</v>
      </c>
      <c r="DN9" s="405">
        <v>1</v>
      </c>
      <c r="DO9" s="405">
        <v>1</v>
      </c>
      <c r="DP9" s="405"/>
      <c r="DQ9" s="405"/>
      <c r="DR9" s="405"/>
      <c r="DS9" s="405">
        <v>1</v>
      </c>
      <c r="DT9" s="405"/>
      <c r="DU9" s="405"/>
      <c r="DV9" s="405"/>
      <c r="DW9" s="405"/>
      <c r="DX9" s="405"/>
      <c r="DY9" s="405">
        <v>1</v>
      </c>
      <c r="DZ9" s="405">
        <v>1</v>
      </c>
      <c r="EA9" s="405">
        <v>1</v>
      </c>
      <c r="EB9" s="405">
        <v>1</v>
      </c>
      <c r="EC9" s="405">
        <v>1</v>
      </c>
      <c r="ED9" s="405">
        <v>1</v>
      </c>
      <c r="EE9" s="407"/>
      <c r="EF9" s="405">
        <v>1</v>
      </c>
      <c r="EG9" s="405">
        <v>1</v>
      </c>
      <c r="EH9" s="405">
        <v>1</v>
      </c>
      <c r="EI9" s="405">
        <v>1</v>
      </c>
      <c r="EJ9" s="405">
        <v>1</v>
      </c>
      <c r="EK9" s="405">
        <v>1</v>
      </c>
      <c r="EL9" s="405">
        <v>1</v>
      </c>
      <c r="EM9" s="405">
        <v>1</v>
      </c>
      <c r="EN9" s="405">
        <v>1</v>
      </c>
      <c r="EO9" s="405">
        <v>1</v>
      </c>
      <c r="EP9" s="405">
        <v>1</v>
      </c>
      <c r="EQ9" s="405">
        <v>1</v>
      </c>
      <c r="ER9" s="405">
        <v>1</v>
      </c>
      <c r="ES9" s="405">
        <v>1</v>
      </c>
      <c r="ET9" s="405">
        <v>1</v>
      </c>
      <c r="EU9" s="405">
        <v>1</v>
      </c>
      <c r="EV9" s="405">
        <v>1</v>
      </c>
      <c r="EW9" s="405">
        <v>1</v>
      </c>
      <c r="EX9" s="405">
        <v>1</v>
      </c>
      <c r="EY9" s="405">
        <v>1</v>
      </c>
      <c r="EZ9" s="405">
        <v>1</v>
      </c>
      <c r="FA9" s="405">
        <v>1</v>
      </c>
      <c r="FB9" s="405">
        <v>1</v>
      </c>
      <c r="FC9" s="405">
        <v>1</v>
      </c>
      <c r="FD9" s="405">
        <v>1</v>
      </c>
      <c r="FE9" s="405">
        <v>1</v>
      </c>
      <c r="FF9" s="405">
        <v>1</v>
      </c>
      <c r="FG9" s="408" t="s">
        <v>732</v>
      </c>
      <c r="FH9" s="408" t="s">
        <v>733</v>
      </c>
      <c r="FI9" s="408" t="s">
        <v>734</v>
      </c>
      <c r="FJ9" s="408" t="s">
        <v>734</v>
      </c>
      <c r="FK9" s="408" t="s">
        <v>735</v>
      </c>
      <c r="FL9" s="408" t="s">
        <v>736</v>
      </c>
      <c r="FM9" s="408" t="s">
        <v>737</v>
      </c>
      <c r="FN9" s="408" t="s">
        <v>735</v>
      </c>
      <c r="FO9" s="409" t="s">
        <v>735</v>
      </c>
      <c r="FP9" s="410" t="s">
        <v>740</v>
      </c>
    </row>
    <row r="10" spans="1:173" ht="34.5" customHeight="1">
      <c r="A10" s="407"/>
      <c r="B10" s="398"/>
      <c r="C10" s="416" t="s">
        <v>1590</v>
      </c>
      <c r="D10" s="399" t="str">
        <f t="shared" si="0"/>
        <v>H6Y89AA</v>
      </c>
      <c r="E10" s="417" t="e">
        <f>VLOOKUP(D10,#REF!,1,0)</f>
        <v>#REF!</v>
      </c>
      <c r="F10" s="412" t="s">
        <v>1751</v>
      </c>
      <c r="G10" s="372" t="s">
        <v>742</v>
      </c>
      <c r="H10" s="385" t="s">
        <v>1752</v>
      </c>
      <c r="I10" s="413"/>
      <c r="J10" s="403"/>
      <c r="K10" s="404">
        <v>42216</v>
      </c>
      <c r="L10" s="405"/>
      <c r="M10" s="405"/>
      <c r="N10" s="405"/>
      <c r="O10" s="405">
        <v>1</v>
      </c>
      <c r="P10" s="405">
        <v>1</v>
      </c>
      <c r="Q10" s="405">
        <v>1</v>
      </c>
      <c r="R10" s="405">
        <v>1</v>
      </c>
      <c r="S10" s="405">
        <v>1</v>
      </c>
      <c r="T10" s="405">
        <v>1</v>
      </c>
      <c r="U10" s="405">
        <v>1</v>
      </c>
      <c r="V10" s="405">
        <v>1</v>
      </c>
      <c r="W10" s="405">
        <v>1</v>
      </c>
      <c r="X10" s="405">
        <v>1</v>
      </c>
      <c r="Y10" s="405">
        <v>1</v>
      </c>
      <c r="Z10" s="405">
        <v>1</v>
      </c>
      <c r="AA10" s="405">
        <v>1</v>
      </c>
      <c r="AB10" s="405">
        <v>1</v>
      </c>
      <c r="AC10" s="405">
        <v>1</v>
      </c>
      <c r="AD10" s="405">
        <v>1</v>
      </c>
      <c r="AE10" s="405">
        <v>1</v>
      </c>
      <c r="AF10" s="405">
        <v>1</v>
      </c>
      <c r="AG10" s="405">
        <v>1</v>
      </c>
      <c r="AH10" s="405">
        <v>1</v>
      </c>
      <c r="AI10" s="405">
        <v>1</v>
      </c>
      <c r="AJ10" s="405">
        <v>1</v>
      </c>
      <c r="AK10" s="405">
        <v>1</v>
      </c>
      <c r="AL10" s="405">
        <v>1</v>
      </c>
      <c r="AM10" s="405">
        <v>1</v>
      </c>
      <c r="AN10" s="405">
        <v>1</v>
      </c>
      <c r="AO10" s="405">
        <v>1</v>
      </c>
      <c r="AP10" s="405"/>
      <c r="AQ10" s="405"/>
      <c r="AR10" s="405"/>
      <c r="AS10" s="405"/>
      <c r="AT10" s="405"/>
      <c r="AU10" s="405"/>
      <c r="AV10" s="405"/>
      <c r="AW10" s="405"/>
      <c r="AX10" s="405"/>
      <c r="AY10" s="405"/>
      <c r="AZ10" s="405"/>
      <c r="BA10" s="405"/>
      <c r="BB10" s="405"/>
      <c r="BC10" s="405">
        <v>1</v>
      </c>
      <c r="BD10" s="405">
        <v>1</v>
      </c>
      <c r="BE10" s="405">
        <v>1</v>
      </c>
      <c r="BF10" s="405">
        <v>1</v>
      </c>
      <c r="BG10" s="405">
        <v>1</v>
      </c>
      <c r="BH10" s="405">
        <v>1</v>
      </c>
      <c r="BI10" s="405">
        <v>1</v>
      </c>
      <c r="BJ10" s="405">
        <v>1</v>
      </c>
      <c r="BK10" s="405">
        <v>1</v>
      </c>
      <c r="BL10" s="405">
        <v>1</v>
      </c>
      <c r="BM10" s="405">
        <v>1</v>
      </c>
      <c r="BN10" s="405">
        <v>1</v>
      </c>
      <c r="BO10" s="405">
        <v>1</v>
      </c>
      <c r="BP10" s="405"/>
      <c r="BQ10" s="405"/>
      <c r="BR10" s="405"/>
      <c r="BS10" s="405"/>
      <c r="BT10" s="405"/>
      <c r="BU10" s="405"/>
      <c r="BV10" s="405"/>
      <c r="BW10" s="405"/>
      <c r="BX10" s="405"/>
      <c r="BY10" s="405">
        <v>1</v>
      </c>
      <c r="BZ10" s="405">
        <v>1</v>
      </c>
      <c r="CA10" s="405">
        <v>1</v>
      </c>
      <c r="CB10" s="405">
        <v>1</v>
      </c>
      <c r="CC10" s="405">
        <v>1</v>
      </c>
      <c r="CD10" s="405">
        <v>1</v>
      </c>
      <c r="CE10" s="405">
        <v>1</v>
      </c>
      <c r="CF10" s="405"/>
      <c r="CG10" s="405"/>
      <c r="CH10" s="405">
        <v>1</v>
      </c>
      <c r="CI10" s="405"/>
      <c r="CJ10" s="405"/>
      <c r="CK10" s="405"/>
      <c r="CL10" s="405">
        <v>1</v>
      </c>
      <c r="CM10" s="405"/>
      <c r="CN10" s="405"/>
      <c r="CO10" s="405">
        <v>1</v>
      </c>
      <c r="CP10" s="405"/>
      <c r="CQ10" s="405"/>
      <c r="CR10" s="405"/>
      <c r="CS10" s="405"/>
      <c r="CT10" s="405">
        <v>1</v>
      </c>
      <c r="CU10" s="405">
        <v>1</v>
      </c>
      <c r="CV10" s="405">
        <v>1</v>
      </c>
      <c r="CW10" s="405"/>
      <c r="CX10" s="405">
        <v>1</v>
      </c>
      <c r="CY10" s="405">
        <v>1</v>
      </c>
      <c r="CZ10" s="405">
        <v>1</v>
      </c>
      <c r="DA10" s="405"/>
      <c r="DB10" s="405"/>
      <c r="DC10" s="405">
        <v>1</v>
      </c>
      <c r="DD10" s="405">
        <v>1</v>
      </c>
      <c r="DE10" s="405"/>
      <c r="DF10" s="405"/>
      <c r="DG10" s="405"/>
      <c r="DH10" s="405"/>
      <c r="DI10" s="405"/>
      <c r="DJ10" s="405">
        <v>1</v>
      </c>
      <c r="DK10" s="405">
        <v>1</v>
      </c>
      <c r="DL10" s="405"/>
      <c r="DM10" s="405"/>
      <c r="DN10" s="405">
        <v>1</v>
      </c>
      <c r="DO10" s="405"/>
      <c r="DP10" s="405"/>
      <c r="DQ10" s="405"/>
      <c r="DR10" s="405"/>
      <c r="DS10" s="405">
        <v>1</v>
      </c>
      <c r="DT10" s="405"/>
      <c r="DU10" s="405"/>
      <c r="DV10" s="405"/>
      <c r="DW10" s="405"/>
      <c r="DX10" s="405"/>
      <c r="DY10" s="405"/>
      <c r="DZ10" s="405">
        <v>1</v>
      </c>
      <c r="EA10" s="405">
        <v>1</v>
      </c>
      <c r="EB10" s="405">
        <v>1</v>
      </c>
      <c r="EC10" s="405"/>
      <c r="ED10" s="405"/>
      <c r="EE10" s="407"/>
      <c r="EF10" s="405">
        <v>1</v>
      </c>
      <c r="EG10" s="405">
        <v>1</v>
      </c>
      <c r="EH10" s="405">
        <v>1</v>
      </c>
      <c r="EI10" s="405">
        <v>1</v>
      </c>
      <c r="EJ10" s="405">
        <v>1</v>
      </c>
      <c r="EK10" s="405">
        <v>1</v>
      </c>
      <c r="EL10" s="405">
        <v>1</v>
      </c>
      <c r="EM10" s="405">
        <v>1</v>
      </c>
      <c r="EN10" s="405">
        <v>1</v>
      </c>
      <c r="EO10" s="405">
        <v>1</v>
      </c>
      <c r="EP10" s="405">
        <v>1</v>
      </c>
      <c r="EQ10" s="405">
        <v>1</v>
      </c>
      <c r="ER10" s="405">
        <v>1</v>
      </c>
      <c r="ES10" s="405">
        <v>1</v>
      </c>
      <c r="ET10" s="405">
        <v>1</v>
      </c>
      <c r="EU10" s="405">
        <v>1</v>
      </c>
      <c r="EV10" s="405">
        <v>1</v>
      </c>
      <c r="EW10" s="405"/>
      <c r="EX10" s="405"/>
      <c r="EY10" s="405"/>
      <c r="EZ10" s="405"/>
      <c r="FA10" s="405"/>
      <c r="FB10" s="405"/>
      <c r="FC10" s="405"/>
      <c r="FD10" s="405"/>
      <c r="FE10" s="405"/>
      <c r="FF10" s="405"/>
      <c r="FG10" s="408" t="s">
        <v>732</v>
      </c>
      <c r="FH10" s="408" t="s">
        <v>733</v>
      </c>
      <c r="FI10" s="408" t="s">
        <v>734</v>
      </c>
      <c r="FJ10" s="408" t="s">
        <v>734</v>
      </c>
      <c r="FK10" s="408" t="s">
        <v>735</v>
      </c>
      <c r="FL10" s="408" t="s">
        <v>736</v>
      </c>
      <c r="FM10" s="408" t="s">
        <v>737</v>
      </c>
      <c r="FN10" s="408" t="s">
        <v>735</v>
      </c>
      <c r="FO10" s="409" t="s">
        <v>735</v>
      </c>
      <c r="FP10" s="410" t="s">
        <v>740</v>
      </c>
    </row>
    <row r="11" spans="1:173" ht="34.5" customHeight="1">
      <c r="A11" s="407"/>
      <c r="B11" s="398"/>
      <c r="C11" s="411" t="s">
        <v>314</v>
      </c>
      <c r="D11" s="399" t="str">
        <f t="shared" si="0"/>
        <v>ED495AA</v>
      </c>
      <c r="E11" s="399" t="e">
        <f>VLOOKUP(D11,#REF!,1,0)</f>
        <v>#REF!</v>
      </c>
      <c r="F11" s="412" t="s">
        <v>746</v>
      </c>
      <c r="G11" s="372" t="s">
        <v>730</v>
      </c>
      <c r="H11" s="372" t="s">
        <v>719</v>
      </c>
      <c r="I11" s="413" t="s">
        <v>731</v>
      </c>
      <c r="J11" s="403" t="s">
        <v>747</v>
      </c>
      <c r="K11" s="404">
        <v>42004</v>
      </c>
      <c r="L11" s="405"/>
      <c r="M11" s="405"/>
      <c r="N11" s="405"/>
      <c r="O11" s="405">
        <v>1</v>
      </c>
      <c r="P11" s="405">
        <v>1</v>
      </c>
      <c r="Q11" s="405">
        <v>1</v>
      </c>
      <c r="R11" s="405">
        <v>1</v>
      </c>
      <c r="S11" s="405">
        <v>1</v>
      </c>
      <c r="T11" s="405">
        <v>1</v>
      </c>
      <c r="U11" s="405">
        <v>1</v>
      </c>
      <c r="V11" s="405">
        <v>1</v>
      </c>
      <c r="W11" s="405">
        <v>1</v>
      </c>
      <c r="X11" s="405">
        <v>1</v>
      </c>
      <c r="Y11" s="405">
        <v>1</v>
      </c>
      <c r="Z11" s="405">
        <v>1</v>
      </c>
      <c r="AA11" s="405">
        <v>1</v>
      </c>
      <c r="AB11" s="405">
        <v>1</v>
      </c>
      <c r="AC11" s="405">
        <v>1</v>
      </c>
      <c r="AD11" s="405">
        <v>1</v>
      </c>
      <c r="AE11" s="405">
        <v>1</v>
      </c>
      <c r="AF11" s="405">
        <v>1</v>
      </c>
      <c r="AG11" s="405">
        <v>1</v>
      </c>
      <c r="AH11" s="405">
        <v>1</v>
      </c>
      <c r="AI11" s="405">
        <v>1</v>
      </c>
      <c r="AJ11" s="405">
        <v>1</v>
      </c>
      <c r="AK11" s="405">
        <v>1</v>
      </c>
      <c r="AL11" s="405">
        <v>1</v>
      </c>
      <c r="AM11" s="405">
        <v>1</v>
      </c>
      <c r="AN11" s="405">
        <v>1</v>
      </c>
      <c r="AO11" s="405">
        <v>1</v>
      </c>
      <c r="AP11" s="405">
        <v>1</v>
      </c>
      <c r="AQ11" s="405">
        <v>1</v>
      </c>
      <c r="AR11" s="405">
        <v>1</v>
      </c>
      <c r="AS11" s="405">
        <v>1</v>
      </c>
      <c r="AT11" s="405">
        <v>1</v>
      </c>
      <c r="AU11" s="405">
        <v>1</v>
      </c>
      <c r="AV11" s="405">
        <v>1</v>
      </c>
      <c r="AW11" s="405">
        <v>1</v>
      </c>
      <c r="AX11" s="405">
        <v>1</v>
      </c>
      <c r="AY11" s="405">
        <v>1</v>
      </c>
      <c r="AZ11" s="405">
        <v>1</v>
      </c>
      <c r="BA11" s="405">
        <v>1</v>
      </c>
      <c r="BB11" s="405">
        <v>1</v>
      </c>
      <c r="BC11" s="405">
        <v>1</v>
      </c>
      <c r="BD11" s="405">
        <v>1</v>
      </c>
      <c r="BE11" s="405">
        <v>1</v>
      </c>
      <c r="BF11" s="405">
        <v>1</v>
      </c>
      <c r="BG11" s="405">
        <v>1</v>
      </c>
      <c r="BH11" s="405">
        <v>1</v>
      </c>
      <c r="BI11" s="405">
        <v>1</v>
      </c>
      <c r="BJ11" s="405">
        <v>1</v>
      </c>
      <c r="BK11" s="405">
        <v>1</v>
      </c>
      <c r="BL11" s="405">
        <v>1</v>
      </c>
      <c r="BM11" s="405">
        <v>1</v>
      </c>
      <c r="BN11" s="405">
        <v>1</v>
      </c>
      <c r="BO11" s="405">
        <v>1</v>
      </c>
      <c r="BP11" s="405">
        <v>1</v>
      </c>
      <c r="BQ11" s="405">
        <v>1</v>
      </c>
      <c r="BR11" s="405">
        <v>1</v>
      </c>
      <c r="BS11" s="405">
        <v>1</v>
      </c>
      <c r="BT11" s="405">
        <v>1</v>
      </c>
      <c r="BU11" s="405">
        <v>1</v>
      </c>
      <c r="BV11" s="405">
        <v>1</v>
      </c>
      <c r="BW11" s="405">
        <v>1</v>
      </c>
      <c r="BX11" s="405">
        <v>1</v>
      </c>
      <c r="BY11" s="405">
        <v>1</v>
      </c>
      <c r="BZ11" s="405">
        <v>1</v>
      </c>
      <c r="CA11" s="405">
        <v>1</v>
      </c>
      <c r="CB11" s="405">
        <v>1</v>
      </c>
      <c r="CC11" s="405">
        <v>1</v>
      </c>
      <c r="CD11" s="405">
        <v>1</v>
      </c>
      <c r="CE11" s="405">
        <v>1</v>
      </c>
      <c r="CF11" s="405">
        <v>1</v>
      </c>
      <c r="CG11" s="405">
        <v>1</v>
      </c>
      <c r="CH11" s="405">
        <v>1</v>
      </c>
      <c r="CI11" s="405">
        <v>1</v>
      </c>
      <c r="CJ11" s="405">
        <v>1</v>
      </c>
      <c r="CK11" s="405">
        <v>1</v>
      </c>
      <c r="CL11" s="405">
        <v>1</v>
      </c>
      <c r="CM11" s="405">
        <v>1</v>
      </c>
      <c r="CN11" s="405"/>
      <c r="CO11" s="405">
        <v>1</v>
      </c>
      <c r="CP11" s="405">
        <v>1</v>
      </c>
      <c r="CQ11" s="405">
        <v>1</v>
      </c>
      <c r="CR11" s="405">
        <v>1</v>
      </c>
      <c r="CS11" s="405">
        <v>1</v>
      </c>
      <c r="CT11" s="405">
        <v>1</v>
      </c>
      <c r="CU11" s="405">
        <v>1</v>
      </c>
      <c r="CV11" s="405">
        <v>1</v>
      </c>
      <c r="CW11" s="405">
        <v>1</v>
      </c>
      <c r="CX11" s="405">
        <v>1</v>
      </c>
      <c r="CY11" s="405">
        <v>1</v>
      </c>
      <c r="CZ11" s="405">
        <v>1</v>
      </c>
      <c r="DA11" s="405">
        <v>1</v>
      </c>
      <c r="DB11" s="405"/>
      <c r="DC11" s="405">
        <v>1</v>
      </c>
      <c r="DD11" s="405">
        <v>1</v>
      </c>
      <c r="DE11" s="405"/>
      <c r="DF11" s="405"/>
      <c r="DG11" s="405"/>
      <c r="DH11" s="405"/>
      <c r="DI11" s="405"/>
      <c r="DJ11" s="405">
        <v>1</v>
      </c>
      <c r="DK11" s="405">
        <v>1</v>
      </c>
      <c r="DL11" s="405">
        <v>1</v>
      </c>
      <c r="DM11" s="405">
        <v>1</v>
      </c>
      <c r="DN11" s="405">
        <v>1</v>
      </c>
      <c r="DO11" s="405">
        <v>1</v>
      </c>
      <c r="DP11" s="405"/>
      <c r="DQ11" s="405"/>
      <c r="DR11" s="405"/>
      <c r="DS11" s="405">
        <v>1</v>
      </c>
      <c r="DT11" s="405"/>
      <c r="DU11" s="405"/>
      <c r="DV11" s="405"/>
      <c r="DW11" s="405"/>
      <c r="DX11" s="405"/>
      <c r="DY11" s="405">
        <v>1</v>
      </c>
      <c r="DZ11" s="405">
        <v>1</v>
      </c>
      <c r="EA11" s="405">
        <v>1</v>
      </c>
      <c r="EB11" s="405">
        <v>1</v>
      </c>
      <c r="EC11" s="405">
        <v>1</v>
      </c>
      <c r="ED11" s="405">
        <v>1</v>
      </c>
      <c r="EE11" s="407"/>
      <c r="EF11" s="405">
        <v>1</v>
      </c>
      <c r="EG11" s="405">
        <v>1</v>
      </c>
      <c r="EH11" s="405">
        <v>1</v>
      </c>
      <c r="EI11" s="405">
        <v>1</v>
      </c>
      <c r="EJ11" s="405">
        <v>1</v>
      </c>
      <c r="EK11" s="405">
        <v>1</v>
      </c>
      <c r="EL11" s="405">
        <v>1</v>
      </c>
      <c r="EM11" s="405">
        <v>1</v>
      </c>
      <c r="EN11" s="405">
        <v>1</v>
      </c>
      <c r="EO11" s="405">
        <v>1</v>
      </c>
      <c r="EP11" s="405">
        <v>1</v>
      </c>
      <c r="EQ11" s="405">
        <v>1</v>
      </c>
      <c r="ER11" s="405">
        <v>1</v>
      </c>
      <c r="ES11" s="405">
        <v>1</v>
      </c>
      <c r="ET11" s="405">
        <v>1</v>
      </c>
      <c r="EU11" s="405">
        <v>1</v>
      </c>
      <c r="EV11" s="405">
        <v>1</v>
      </c>
      <c r="EW11" s="405">
        <v>1</v>
      </c>
      <c r="EX11" s="405">
        <v>1</v>
      </c>
      <c r="EY11" s="405">
        <v>1</v>
      </c>
      <c r="EZ11" s="405">
        <v>1</v>
      </c>
      <c r="FA11" s="405">
        <v>1</v>
      </c>
      <c r="FB11" s="405">
        <v>1</v>
      </c>
      <c r="FC11" s="405">
        <v>1</v>
      </c>
      <c r="FD11" s="405">
        <v>1</v>
      </c>
      <c r="FE11" s="405">
        <v>1</v>
      </c>
      <c r="FF11" s="405">
        <v>1</v>
      </c>
      <c r="FG11" s="408" t="s">
        <v>732</v>
      </c>
      <c r="FH11" s="408" t="s">
        <v>733</v>
      </c>
      <c r="FI11" s="408" t="s">
        <v>734</v>
      </c>
      <c r="FJ11" s="408" t="s">
        <v>734</v>
      </c>
      <c r="FK11" s="408" t="s">
        <v>735</v>
      </c>
      <c r="FL11" s="408" t="s">
        <v>736</v>
      </c>
      <c r="FM11" s="408" t="s">
        <v>737</v>
      </c>
      <c r="FN11" s="408" t="s">
        <v>735</v>
      </c>
      <c r="FO11" s="409" t="s">
        <v>735</v>
      </c>
      <c r="FP11" s="410" t="s">
        <v>740</v>
      </c>
    </row>
    <row r="12" spans="1:173" ht="34.5" customHeight="1">
      <c r="A12" s="407"/>
      <c r="B12" s="398" t="s">
        <v>863</v>
      </c>
      <c r="C12" s="411" t="s">
        <v>1591</v>
      </c>
      <c r="D12" s="399" t="str">
        <f t="shared" si="0"/>
        <v>H6Y90AA</v>
      </c>
      <c r="E12" s="399" t="e">
        <f>VLOOKUP(D12,#REF!,1,0)</f>
        <v>#REF!</v>
      </c>
      <c r="F12" s="412" t="s">
        <v>1753</v>
      </c>
      <c r="G12" s="372" t="s">
        <v>742</v>
      </c>
      <c r="H12" s="385" t="s">
        <v>1752</v>
      </c>
      <c r="I12" s="413"/>
      <c r="J12" s="403"/>
      <c r="K12" s="404">
        <v>42338</v>
      </c>
      <c r="L12" s="405"/>
      <c r="M12" s="405"/>
      <c r="N12" s="405"/>
      <c r="O12" s="405">
        <v>1</v>
      </c>
      <c r="P12" s="405">
        <v>1</v>
      </c>
      <c r="Q12" s="405">
        <v>1</v>
      </c>
      <c r="R12" s="405">
        <v>1</v>
      </c>
      <c r="S12" s="405">
        <v>1</v>
      </c>
      <c r="T12" s="405">
        <v>1</v>
      </c>
      <c r="U12" s="405">
        <v>1</v>
      </c>
      <c r="V12" s="405">
        <v>1</v>
      </c>
      <c r="W12" s="405">
        <v>1</v>
      </c>
      <c r="X12" s="405">
        <v>1</v>
      </c>
      <c r="Y12" s="405">
        <v>1</v>
      </c>
      <c r="Z12" s="405">
        <v>1</v>
      </c>
      <c r="AA12" s="405">
        <v>1</v>
      </c>
      <c r="AB12" s="405">
        <v>1</v>
      </c>
      <c r="AC12" s="405">
        <v>1</v>
      </c>
      <c r="AD12" s="405">
        <v>1</v>
      </c>
      <c r="AE12" s="405">
        <v>1</v>
      </c>
      <c r="AF12" s="405">
        <v>1</v>
      </c>
      <c r="AG12" s="405">
        <v>1</v>
      </c>
      <c r="AH12" s="405">
        <v>1</v>
      </c>
      <c r="AI12" s="405">
        <v>1</v>
      </c>
      <c r="AJ12" s="405">
        <v>1</v>
      </c>
      <c r="AK12" s="405">
        <v>1</v>
      </c>
      <c r="AL12" s="405">
        <v>1</v>
      </c>
      <c r="AM12" s="405">
        <v>1</v>
      </c>
      <c r="AN12" s="405">
        <v>1</v>
      </c>
      <c r="AO12" s="405">
        <v>1</v>
      </c>
      <c r="AP12" s="405"/>
      <c r="AQ12" s="405"/>
      <c r="AR12" s="405"/>
      <c r="AS12" s="405"/>
      <c r="AT12" s="405"/>
      <c r="AU12" s="405"/>
      <c r="AV12" s="405"/>
      <c r="AW12" s="405"/>
      <c r="AX12" s="405"/>
      <c r="AY12" s="405"/>
      <c r="AZ12" s="405"/>
      <c r="BA12" s="405"/>
      <c r="BB12" s="405"/>
      <c r="BC12" s="405">
        <v>1</v>
      </c>
      <c r="BD12" s="405">
        <v>1</v>
      </c>
      <c r="BE12" s="405">
        <v>1</v>
      </c>
      <c r="BF12" s="405">
        <v>1</v>
      </c>
      <c r="BG12" s="405">
        <v>1</v>
      </c>
      <c r="BH12" s="405">
        <v>1</v>
      </c>
      <c r="BI12" s="405">
        <v>1</v>
      </c>
      <c r="BJ12" s="405">
        <v>1</v>
      </c>
      <c r="BK12" s="405">
        <v>1</v>
      </c>
      <c r="BL12" s="405">
        <v>1</v>
      </c>
      <c r="BM12" s="405">
        <v>1</v>
      </c>
      <c r="BN12" s="405">
        <v>1</v>
      </c>
      <c r="BO12" s="405">
        <v>1</v>
      </c>
      <c r="BP12" s="405"/>
      <c r="BQ12" s="405"/>
      <c r="BR12" s="405"/>
      <c r="BS12" s="405"/>
      <c r="BT12" s="405"/>
      <c r="BU12" s="405"/>
      <c r="BV12" s="405"/>
      <c r="BW12" s="405"/>
      <c r="BX12" s="405"/>
      <c r="BY12" s="405">
        <v>1</v>
      </c>
      <c r="BZ12" s="405">
        <v>1</v>
      </c>
      <c r="CA12" s="405">
        <v>1</v>
      </c>
      <c r="CB12" s="405">
        <v>1</v>
      </c>
      <c r="CC12" s="405">
        <v>1</v>
      </c>
      <c r="CD12" s="405">
        <v>1</v>
      </c>
      <c r="CE12" s="405">
        <v>1</v>
      </c>
      <c r="CF12" s="405"/>
      <c r="CG12" s="405"/>
      <c r="CH12" s="405">
        <v>1</v>
      </c>
      <c r="CI12" s="405">
        <v>1</v>
      </c>
      <c r="CJ12" s="405">
        <v>1</v>
      </c>
      <c r="CK12" s="405">
        <v>1</v>
      </c>
      <c r="CL12" s="405">
        <v>1</v>
      </c>
      <c r="CM12" s="405">
        <v>1</v>
      </c>
      <c r="CN12" s="405">
        <v>1</v>
      </c>
      <c r="CO12" s="405">
        <v>1</v>
      </c>
      <c r="CP12" s="405">
        <v>1</v>
      </c>
      <c r="CQ12" s="405"/>
      <c r="CR12" s="405"/>
      <c r="CS12" s="405"/>
      <c r="CT12" s="405">
        <v>1</v>
      </c>
      <c r="CU12" s="405">
        <v>1</v>
      </c>
      <c r="CV12" s="405">
        <v>1</v>
      </c>
      <c r="CW12" s="405"/>
      <c r="CX12" s="405">
        <v>1</v>
      </c>
      <c r="CY12" s="405">
        <v>1</v>
      </c>
      <c r="CZ12" s="405">
        <v>1</v>
      </c>
      <c r="DA12" s="405"/>
      <c r="DB12" s="405"/>
      <c r="DC12" s="405">
        <v>1</v>
      </c>
      <c r="DD12" s="405">
        <v>1</v>
      </c>
      <c r="DE12" s="405"/>
      <c r="DF12" s="405"/>
      <c r="DG12" s="405"/>
      <c r="DH12" s="405"/>
      <c r="DI12" s="405"/>
      <c r="DJ12" s="405">
        <v>1</v>
      </c>
      <c r="DK12" s="405">
        <v>1</v>
      </c>
      <c r="DL12" s="405"/>
      <c r="DM12" s="405"/>
      <c r="DN12" s="405">
        <v>1</v>
      </c>
      <c r="DO12" s="405"/>
      <c r="DP12" s="405"/>
      <c r="DQ12" s="405"/>
      <c r="DR12" s="405"/>
      <c r="DS12" s="405">
        <v>1</v>
      </c>
      <c r="DT12" s="405"/>
      <c r="DU12" s="405"/>
      <c r="DV12" s="405"/>
      <c r="DW12" s="405"/>
      <c r="DX12" s="405"/>
      <c r="DY12" s="405"/>
      <c r="DZ12" s="405">
        <v>1</v>
      </c>
      <c r="EA12" s="405">
        <v>1</v>
      </c>
      <c r="EB12" s="405">
        <v>1</v>
      </c>
      <c r="EC12" s="405"/>
      <c r="ED12" s="405"/>
      <c r="EE12" s="407"/>
      <c r="EF12" s="405">
        <v>1</v>
      </c>
      <c r="EG12" s="405">
        <v>1</v>
      </c>
      <c r="EH12" s="405">
        <v>1</v>
      </c>
      <c r="EI12" s="405">
        <v>1</v>
      </c>
      <c r="EJ12" s="405">
        <v>1</v>
      </c>
      <c r="EK12" s="405">
        <v>1</v>
      </c>
      <c r="EL12" s="405">
        <v>1</v>
      </c>
      <c r="EM12" s="405">
        <v>1</v>
      </c>
      <c r="EN12" s="405">
        <v>1</v>
      </c>
      <c r="EO12" s="405">
        <v>1</v>
      </c>
      <c r="EP12" s="405">
        <v>1</v>
      </c>
      <c r="EQ12" s="405">
        <v>1</v>
      </c>
      <c r="ER12" s="405">
        <v>1</v>
      </c>
      <c r="ES12" s="405">
        <v>1</v>
      </c>
      <c r="ET12" s="405">
        <v>1</v>
      </c>
      <c r="EU12" s="405">
        <v>1</v>
      </c>
      <c r="EV12" s="405">
        <v>1</v>
      </c>
      <c r="EW12" s="405"/>
      <c r="EX12" s="405"/>
      <c r="EY12" s="405"/>
      <c r="EZ12" s="405"/>
      <c r="FA12" s="405"/>
      <c r="FB12" s="405"/>
      <c r="FC12" s="405"/>
      <c r="FD12" s="405"/>
      <c r="FE12" s="405"/>
      <c r="FF12" s="405"/>
      <c r="FG12" s="408" t="s">
        <v>732</v>
      </c>
      <c r="FH12" s="408" t="s">
        <v>733</v>
      </c>
      <c r="FI12" s="408" t="s">
        <v>734</v>
      </c>
      <c r="FJ12" s="408" t="s">
        <v>734</v>
      </c>
      <c r="FK12" s="408" t="s">
        <v>735</v>
      </c>
      <c r="FL12" s="408" t="s">
        <v>736</v>
      </c>
      <c r="FM12" s="408" t="s">
        <v>737</v>
      </c>
      <c r="FN12" s="408" t="s">
        <v>735</v>
      </c>
      <c r="FO12" s="409" t="s">
        <v>735</v>
      </c>
      <c r="FP12" s="410" t="s">
        <v>740</v>
      </c>
    </row>
    <row r="13" spans="1:173" s="421" customFormat="1" ht="34.5" customHeight="1">
      <c r="A13" s="407"/>
      <c r="B13" s="398" t="s">
        <v>720</v>
      </c>
      <c r="C13" s="411" t="s">
        <v>315</v>
      </c>
      <c r="D13" s="399" t="str">
        <f t="shared" si="0"/>
        <v>AT895AA</v>
      </c>
      <c r="E13" s="399" t="e">
        <f>VLOOKUP(D13,#REF!,1,0)</f>
        <v>#REF!</v>
      </c>
      <c r="F13" s="412" t="s">
        <v>316</v>
      </c>
      <c r="G13" s="372" t="s">
        <v>730</v>
      </c>
      <c r="H13" s="372" t="s">
        <v>719</v>
      </c>
      <c r="I13" s="413" t="s">
        <v>731</v>
      </c>
      <c r="J13" s="413"/>
      <c r="K13" s="418">
        <v>41639</v>
      </c>
      <c r="L13" s="405"/>
      <c r="M13" s="405"/>
      <c r="N13" s="405"/>
      <c r="O13" s="405"/>
      <c r="P13" s="405"/>
      <c r="Q13" s="405"/>
      <c r="R13" s="405"/>
      <c r="S13" s="405"/>
      <c r="T13" s="405"/>
      <c r="U13" s="405"/>
      <c r="V13" s="405"/>
      <c r="W13" s="405"/>
      <c r="X13" s="405"/>
      <c r="Y13" s="405"/>
      <c r="Z13" s="405"/>
      <c r="AA13" s="405"/>
      <c r="AB13" s="405"/>
      <c r="AC13" s="405"/>
      <c r="AD13" s="405"/>
      <c r="AE13" s="405"/>
      <c r="AF13" s="405"/>
      <c r="AG13" s="405"/>
      <c r="AH13" s="405"/>
      <c r="AI13" s="405"/>
      <c r="AJ13" s="405"/>
      <c r="AK13" s="405"/>
      <c r="AL13" s="405"/>
      <c r="AM13" s="405"/>
      <c r="AN13" s="405"/>
      <c r="AO13" s="405"/>
      <c r="AP13" s="405"/>
      <c r="AQ13" s="405"/>
      <c r="AR13" s="405"/>
      <c r="AS13" s="405"/>
      <c r="AT13" s="405"/>
      <c r="AU13" s="405"/>
      <c r="AV13" s="405"/>
      <c r="AW13" s="405"/>
      <c r="AX13" s="405"/>
      <c r="AY13" s="405"/>
      <c r="AZ13" s="405"/>
      <c r="BA13" s="405"/>
      <c r="BB13" s="405"/>
      <c r="BC13" s="405"/>
      <c r="BD13" s="405"/>
      <c r="BE13" s="405"/>
      <c r="BF13" s="405"/>
      <c r="BG13" s="405"/>
      <c r="BH13" s="405"/>
      <c r="BI13" s="405"/>
      <c r="BJ13" s="405"/>
      <c r="BK13" s="405"/>
      <c r="BL13" s="405"/>
      <c r="BM13" s="405"/>
      <c r="BN13" s="405"/>
      <c r="BO13" s="405"/>
      <c r="BP13" s="405"/>
      <c r="BQ13" s="405"/>
      <c r="BR13" s="405"/>
      <c r="BS13" s="405"/>
      <c r="BT13" s="405"/>
      <c r="BU13" s="405"/>
      <c r="BV13" s="405"/>
      <c r="BW13" s="405"/>
      <c r="BX13" s="405"/>
      <c r="BY13" s="405">
        <v>1</v>
      </c>
      <c r="BZ13" s="405"/>
      <c r="CA13" s="405"/>
      <c r="CB13" s="405">
        <v>1</v>
      </c>
      <c r="CC13" s="405"/>
      <c r="CD13" s="405"/>
      <c r="CE13" s="405"/>
      <c r="CF13" s="405">
        <v>1</v>
      </c>
      <c r="CG13" s="405"/>
      <c r="CH13" s="405">
        <v>1</v>
      </c>
      <c r="CI13" s="405">
        <v>1</v>
      </c>
      <c r="CJ13" s="405">
        <v>1</v>
      </c>
      <c r="CK13" s="405">
        <v>1</v>
      </c>
      <c r="CL13" s="405">
        <v>1</v>
      </c>
      <c r="CM13" s="405">
        <v>1</v>
      </c>
      <c r="CN13" s="405">
        <v>1</v>
      </c>
      <c r="CO13" s="405">
        <v>1</v>
      </c>
      <c r="CP13" s="405">
        <v>1</v>
      </c>
      <c r="CQ13" s="405">
        <v>1</v>
      </c>
      <c r="CR13" s="405">
        <v>1</v>
      </c>
      <c r="CS13" s="405">
        <v>1</v>
      </c>
      <c r="CT13" s="405"/>
      <c r="CU13" s="405"/>
      <c r="CV13" s="405"/>
      <c r="CW13" s="405"/>
      <c r="CX13" s="405"/>
      <c r="CY13" s="405"/>
      <c r="CZ13" s="405"/>
      <c r="DA13" s="405"/>
      <c r="DB13" s="405"/>
      <c r="DC13" s="405"/>
      <c r="DD13" s="405"/>
      <c r="DE13" s="405"/>
      <c r="DF13" s="405"/>
      <c r="DG13" s="405"/>
      <c r="DH13" s="405"/>
      <c r="DI13" s="405"/>
      <c r="DJ13" s="405"/>
      <c r="DK13" s="405"/>
      <c r="DL13" s="405"/>
      <c r="DM13" s="405"/>
      <c r="DN13" s="405"/>
      <c r="DO13" s="405"/>
      <c r="DP13" s="405"/>
      <c r="DQ13" s="405"/>
      <c r="DR13" s="405"/>
      <c r="DS13" s="405"/>
      <c r="DT13" s="405"/>
      <c r="DU13" s="405"/>
      <c r="DV13" s="405"/>
      <c r="DW13" s="405"/>
      <c r="DX13" s="405"/>
      <c r="DY13" s="405"/>
      <c r="DZ13" s="405"/>
      <c r="EA13" s="405"/>
      <c r="EB13" s="405"/>
      <c r="EC13" s="405"/>
      <c r="ED13" s="405"/>
      <c r="EE13" s="407"/>
      <c r="EF13" s="405"/>
      <c r="EG13" s="405"/>
      <c r="EH13" s="405"/>
      <c r="EI13" s="405"/>
      <c r="EJ13" s="405"/>
      <c r="EK13" s="405"/>
      <c r="EL13" s="405"/>
      <c r="EM13" s="405"/>
      <c r="EN13" s="405"/>
      <c r="EO13" s="405"/>
      <c r="EP13" s="405"/>
      <c r="EQ13" s="405"/>
      <c r="ER13" s="405"/>
      <c r="ES13" s="405"/>
      <c r="ET13" s="405"/>
      <c r="EU13" s="405"/>
      <c r="EV13" s="405"/>
      <c r="EW13" s="405"/>
      <c r="EX13" s="405"/>
      <c r="EY13" s="405"/>
      <c r="EZ13" s="405"/>
      <c r="FA13" s="405"/>
      <c r="FB13" s="405"/>
      <c r="FC13" s="405"/>
      <c r="FD13" s="405"/>
      <c r="FE13" s="405"/>
      <c r="FF13" s="405"/>
      <c r="FG13" s="419" t="s">
        <v>732</v>
      </c>
      <c r="FH13" s="419" t="s">
        <v>733</v>
      </c>
      <c r="FI13" s="419" t="s">
        <v>734</v>
      </c>
      <c r="FJ13" s="419" t="s">
        <v>734</v>
      </c>
      <c r="FK13" s="419" t="s">
        <v>735</v>
      </c>
      <c r="FL13" s="419" t="s">
        <v>736</v>
      </c>
      <c r="FM13" s="419" t="s">
        <v>737</v>
      </c>
      <c r="FN13" s="419" t="s">
        <v>735</v>
      </c>
      <c r="FO13" s="420" t="s">
        <v>735</v>
      </c>
      <c r="FP13" s="410" t="s">
        <v>0</v>
      </c>
    </row>
    <row r="14" spans="1:173" s="421" customFormat="1" ht="34.5" customHeight="1">
      <c r="A14" s="407" t="s">
        <v>1592</v>
      </c>
      <c r="B14" s="398"/>
      <c r="C14" s="411" t="s">
        <v>321</v>
      </c>
      <c r="D14" s="399" t="str">
        <f t="shared" si="0"/>
        <v>H1D36AA</v>
      </c>
      <c r="E14" s="399" t="e">
        <f>VLOOKUP(D14,#REF!,1,0)</f>
        <v>#REF!</v>
      </c>
      <c r="F14" s="412" t="s">
        <v>322</v>
      </c>
      <c r="G14" s="372" t="s">
        <v>730</v>
      </c>
      <c r="H14" s="372" t="s">
        <v>719</v>
      </c>
      <c r="I14" s="413" t="s">
        <v>731</v>
      </c>
      <c r="J14" s="413"/>
      <c r="K14" s="404">
        <v>41670</v>
      </c>
      <c r="L14" s="405"/>
      <c r="M14" s="405"/>
      <c r="N14" s="405"/>
      <c r="O14" s="405"/>
      <c r="P14" s="405"/>
      <c r="Q14" s="405"/>
      <c r="R14" s="405"/>
      <c r="S14" s="405"/>
      <c r="T14" s="405"/>
      <c r="U14" s="405"/>
      <c r="V14" s="405"/>
      <c r="W14" s="405"/>
      <c r="X14" s="405"/>
      <c r="Y14" s="405"/>
      <c r="Z14" s="405"/>
      <c r="AA14" s="405"/>
      <c r="AB14" s="405"/>
      <c r="AC14" s="405"/>
      <c r="AD14" s="405"/>
      <c r="AE14" s="405"/>
      <c r="AF14" s="405"/>
      <c r="AG14" s="405"/>
      <c r="AH14" s="405"/>
      <c r="AI14" s="405"/>
      <c r="AJ14" s="405"/>
      <c r="AK14" s="405"/>
      <c r="AL14" s="405"/>
      <c r="AM14" s="405"/>
      <c r="AN14" s="405"/>
      <c r="AO14" s="405"/>
      <c r="AP14" s="405"/>
      <c r="AQ14" s="405"/>
      <c r="AR14" s="405"/>
      <c r="AS14" s="405"/>
      <c r="AT14" s="405"/>
      <c r="AU14" s="405"/>
      <c r="AV14" s="405"/>
      <c r="AW14" s="405"/>
      <c r="AX14" s="405"/>
      <c r="AY14" s="405"/>
      <c r="AZ14" s="405"/>
      <c r="BA14" s="405"/>
      <c r="BB14" s="405"/>
      <c r="BC14" s="405"/>
      <c r="BD14" s="405"/>
      <c r="BE14" s="405"/>
      <c r="BF14" s="405"/>
      <c r="BG14" s="405"/>
      <c r="BH14" s="405"/>
      <c r="BI14" s="405"/>
      <c r="BJ14" s="405"/>
      <c r="BK14" s="405"/>
      <c r="BL14" s="405"/>
      <c r="BM14" s="405"/>
      <c r="BN14" s="405"/>
      <c r="BO14" s="405"/>
      <c r="BP14" s="405"/>
      <c r="BQ14" s="405"/>
      <c r="BR14" s="405"/>
      <c r="BS14" s="405"/>
      <c r="BT14" s="405"/>
      <c r="BU14" s="405"/>
      <c r="BV14" s="405"/>
      <c r="BW14" s="405"/>
      <c r="BX14" s="405"/>
      <c r="BY14" s="405">
        <v>1</v>
      </c>
      <c r="BZ14" s="405"/>
      <c r="CA14" s="405"/>
      <c r="CB14" s="405">
        <v>1</v>
      </c>
      <c r="CC14" s="405"/>
      <c r="CD14" s="405"/>
      <c r="CE14" s="405"/>
      <c r="CF14" s="405">
        <v>1</v>
      </c>
      <c r="CG14" s="405"/>
      <c r="CH14" s="405">
        <v>1</v>
      </c>
      <c r="CI14" s="405">
        <v>1</v>
      </c>
      <c r="CJ14" s="405">
        <v>1</v>
      </c>
      <c r="CK14" s="405">
        <v>1</v>
      </c>
      <c r="CL14" s="405">
        <v>1</v>
      </c>
      <c r="CM14" s="405">
        <v>1</v>
      </c>
      <c r="CN14" s="405">
        <v>1</v>
      </c>
      <c r="CO14" s="405">
        <v>1</v>
      </c>
      <c r="CP14" s="405">
        <v>1</v>
      </c>
      <c r="CQ14" s="405">
        <v>1</v>
      </c>
      <c r="CR14" s="405">
        <v>1</v>
      </c>
      <c r="CS14" s="405">
        <v>1</v>
      </c>
      <c r="CT14" s="405"/>
      <c r="CU14" s="405"/>
      <c r="CV14" s="405"/>
      <c r="CW14" s="405"/>
      <c r="CX14" s="405"/>
      <c r="CY14" s="405"/>
      <c r="CZ14" s="405"/>
      <c r="DA14" s="405"/>
      <c r="DB14" s="405"/>
      <c r="DC14" s="405"/>
      <c r="DD14" s="405"/>
      <c r="DE14" s="405"/>
      <c r="DF14" s="405"/>
      <c r="DG14" s="405"/>
      <c r="DH14" s="405"/>
      <c r="DI14" s="405"/>
      <c r="DJ14" s="405"/>
      <c r="DK14" s="405"/>
      <c r="DL14" s="405"/>
      <c r="DM14" s="405"/>
      <c r="DN14" s="405"/>
      <c r="DO14" s="405"/>
      <c r="DP14" s="405"/>
      <c r="DQ14" s="405"/>
      <c r="DR14" s="405"/>
      <c r="DS14" s="405"/>
      <c r="DT14" s="405"/>
      <c r="DU14" s="405"/>
      <c r="DV14" s="405"/>
      <c r="DW14" s="405"/>
      <c r="DX14" s="405"/>
      <c r="DY14" s="405"/>
      <c r="DZ14" s="405"/>
      <c r="EA14" s="405"/>
      <c r="EB14" s="405"/>
      <c r="EC14" s="405"/>
      <c r="ED14" s="405"/>
      <c r="EE14" s="407"/>
      <c r="EF14" s="405"/>
      <c r="EG14" s="405"/>
      <c r="EH14" s="405"/>
      <c r="EI14" s="405"/>
      <c r="EJ14" s="405"/>
      <c r="EK14" s="405"/>
      <c r="EL14" s="405"/>
      <c r="EM14" s="405"/>
      <c r="EN14" s="405"/>
      <c r="EO14" s="405"/>
      <c r="EP14" s="405"/>
      <c r="EQ14" s="405"/>
      <c r="ER14" s="405"/>
      <c r="ES14" s="405"/>
      <c r="ET14" s="405"/>
      <c r="EU14" s="405"/>
      <c r="EV14" s="405"/>
      <c r="EW14" s="405"/>
      <c r="EX14" s="405"/>
      <c r="EY14" s="405"/>
      <c r="EZ14" s="405"/>
      <c r="FA14" s="405"/>
      <c r="FB14" s="405"/>
      <c r="FC14" s="405"/>
      <c r="FD14" s="405"/>
      <c r="FE14" s="405"/>
      <c r="FF14" s="405"/>
      <c r="FG14" s="419" t="s">
        <v>732</v>
      </c>
      <c r="FH14" s="419" t="s">
        <v>733</v>
      </c>
      <c r="FI14" s="419" t="s">
        <v>734</v>
      </c>
      <c r="FJ14" s="419" t="s">
        <v>734</v>
      </c>
      <c r="FK14" s="419" t="s">
        <v>735</v>
      </c>
      <c r="FL14" s="419" t="s">
        <v>736</v>
      </c>
      <c r="FM14" s="419" t="s">
        <v>737</v>
      </c>
      <c r="FN14" s="419" t="s">
        <v>735</v>
      </c>
      <c r="FO14" s="420" t="s">
        <v>735</v>
      </c>
      <c r="FP14" s="410" t="s">
        <v>0</v>
      </c>
    </row>
    <row r="15" spans="1:173" s="421" customFormat="1" ht="34.5" customHeight="1">
      <c r="A15" s="407"/>
      <c r="B15" s="398"/>
      <c r="C15" s="411" t="s">
        <v>317</v>
      </c>
      <c r="D15" s="399" t="str">
        <f t="shared" si="0"/>
        <v>AX727AA</v>
      </c>
      <c r="E15" s="399" t="e">
        <f>VLOOKUP(D15,#REF!,1,0)</f>
        <v>#REF!</v>
      </c>
      <c r="F15" s="412" t="s">
        <v>739</v>
      </c>
      <c r="G15" s="372" t="s">
        <v>742</v>
      </c>
      <c r="H15" s="372" t="s">
        <v>719</v>
      </c>
      <c r="I15" s="413" t="s">
        <v>731</v>
      </c>
      <c r="J15" s="413"/>
      <c r="K15" s="404">
        <v>42004</v>
      </c>
      <c r="L15" s="405"/>
      <c r="M15" s="405"/>
      <c r="N15" s="405"/>
      <c r="O15" s="405">
        <v>1</v>
      </c>
      <c r="P15" s="405">
        <v>1</v>
      </c>
      <c r="Q15" s="405">
        <v>1</v>
      </c>
      <c r="R15" s="405">
        <v>1</v>
      </c>
      <c r="S15" s="405">
        <v>1</v>
      </c>
      <c r="T15" s="405">
        <v>1</v>
      </c>
      <c r="U15" s="405">
        <v>1</v>
      </c>
      <c r="V15" s="405">
        <v>1</v>
      </c>
      <c r="W15" s="405">
        <v>1</v>
      </c>
      <c r="X15" s="405">
        <v>1</v>
      </c>
      <c r="Y15" s="405">
        <v>1</v>
      </c>
      <c r="Z15" s="405">
        <v>1</v>
      </c>
      <c r="AA15" s="405">
        <v>1</v>
      </c>
      <c r="AB15" s="405">
        <v>1</v>
      </c>
      <c r="AC15" s="405">
        <v>1</v>
      </c>
      <c r="AD15" s="405">
        <v>1</v>
      </c>
      <c r="AE15" s="405">
        <v>1</v>
      </c>
      <c r="AF15" s="405">
        <v>1</v>
      </c>
      <c r="AG15" s="405">
        <v>1</v>
      </c>
      <c r="AH15" s="405">
        <v>1</v>
      </c>
      <c r="AI15" s="405">
        <v>1</v>
      </c>
      <c r="AJ15" s="405">
        <v>1</v>
      </c>
      <c r="AK15" s="405">
        <v>1</v>
      </c>
      <c r="AL15" s="405">
        <v>1</v>
      </c>
      <c r="AM15" s="405">
        <v>1</v>
      </c>
      <c r="AN15" s="405">
        <v>1</v>
      </c>
      <c r="AO15" s="405">
        <v>1</v>
      </c>
      <c r="AP15" s="405">
        <v>1</v>
      </c>
      <c r="AQ15" s="405">
        <v>1</v>
      </c>
      <c r="AR15" s="405">
        <v>1</v>
      </c>
      <c r="AS15" s="405">
        <v>1</v>
      </c>
      <c r="AT15" s="405">
        <v>1</v>
      </c>
      <c r="AU15" s="405">
        <v>1</v>
      </c>
      <c r="AV15" s="405">
        <v>1</v>
      </c>
      <c r="AW15" s="405">
        <v>1</v>
      </c>
      <c r="AX15" s="405">
        <v>1</v>
      </c>
      <c r="AY15" s="405">
        <v>1</v>
      </c>
      <c r="AZ15" s="405">
        <v>1</v>
      </c>
      <c r="BA15" s="405">
        <v>1</v>
      </c>
      <c r="BB15" s="405">
        <v>1</v>
      </c>
      <c r="BC15" s="405">
        <v>1</v>
      </c>
      <c r="BD15" s="405">
        <v>1</v>
      </c>
      <c r="BE15" s="405">
        <v>1</v>
      </c>
      <c r="BF15" s="405">
        <v>1</v>
      </c>
      <c r="BG15" s="405">
        <v>1</v>
      </c>
      <c r="BH15" s="405">
        <v>1</v>
      </c>
      <c r="BI15" s="405">
        <v>1</v>
      </c>
      <c r="BJ15" s="405">
        <v>1</v>
      </c>
      <c r="BK15" s="405">
        <v>1</v>
      </c>
      <c r="BL15" s="405">
        <v>1</v>
      </c>
      <c r="BM15" s="405">
        <v>1</v>
      </c>
      <c r="BN15" s="405">
        <v>1</v>
      </c>
      <c r="BO15" s="405">
        <v>1</v>
      </c>
      <c r="BP15" s="405">
        <v>1</v>
      </c>
      <c r="BQ15" s="405">
        <v>1</v>
      </c>
      <c r="BR15" s="405">
        <v>1</v>
      </c>
      <c r="BS15" s="405">
        <v>1</v>
      </c>
      <c r="BT15" s="405">
        <v>1</v>
      </c>
      <c r="BU15" s="405">
        <v>1</v>
      </c>
      <c r="BV15" s="405">
        <v>1</v>
      </c>
      <c r="BW15" s="405">
        <v>1</v>
      </c>
      <c r="BX15" s="405">
        <v>1</v>
      </c>
      <c r="BY15" s="405">
        <v>1</v>
      </c>
      <c r="BZ15" s="405">
        <v>1</v>
      </c>
      <c r="CA15" s="405">
        <v>1</v>
      </c>
      <c r="CB15" s="405">
        <v>1</v>
      </c>
      <c r="CC15" s="405">
        <v>1</v>
      </c>
      <c r="CD15" s="405">
        <v>1</v>
      </c>
      <c r="CE15" s="405">
        <v>1</v>
      </c>
      <c r="CF15" s="405">
        <v>1</v>
      </c>
      <c r="CG15" s="405"/>
      <c r="CH15" s="405">
        <v>1</v>
      </c>
      <c r="CI15" s="405"/>
      <c r="CJ15" s="405"/>
      <c r="CK15" s="405"/>
      <c r="CL15" s="405">
        <v>1</v>
      </c>
      <c r="CM15" s="405"/>
      <c r="CN15" s="405"/>
      <c r="CO15" s="405">
        <v>1</v>
      </c>
      <c r="CP15" s="405"/>
      <c r="CQ15" s="405"/>
      <c r="CR15" s="405">
        <v>1</v>
      </c>
      <c r="CS15" s="405"/>
      <c r="CT15" s="405">
        <v>1</v>
      </c>
      <c r="CU15" s="405">
        <v>1</v>
      </c>
      <c r="CV15" s="405">
        <v>1</v>
      </c>
      <c r="CW15" s="405">
        <v>1</v>
      </c>
      <c r="CX15" s="405">
        <v>1</v>
      </c>
      <c r="CY15" s="405">
        <v>1</v>
      </c>
      <c r="CZ15" s="405">
        <v>1</v>
      </c>
      <c r="DA15" s="405">
        <v>1</v>
      </c>
      <c r="DB15" s="405"/>
      <c r="DC15" s="405">
        <v>1</v>
      </c>
      <c r="DD15" s="405">
        <v>1</v>
      </c>
      <c r="DE15" s="405">
        <v>1</v>
      </c>
      <c r="DF15" s="405">
        <v>1</v>
      </c>
      <c r="DG15" s="405"/>
      <c r="DH15" s="405"/>
      <c r="DI15" s="405"/>
      <c r="DJ15" s="405">
        <v>1</v>
      </c>
      <c r="DK15" s="405">
        <v>1</v>
      </c>
      <c r="DL15" s="405">
        <v>1</v>
      </c>
      <c r="DM15" s="405">
        <v>1</v>
      </c>
      <c r="DN15" s="405">
        <v>1</v>
      </c>
      <c r="DO15" s="405">
        <v>1</v>
      </c>
      <c r="DP15" s="405"/>
      <c r="DQ15" s="405"/>
      <c r="DR15" s="405"/>
      <c r="DS15" s="405">
        <v>1</v>
      </c>
      <c r="DT15" s="405"/>
      <c r="DU15" s="405"/>
      <c r="DV15" s="405"/>
      <c r="DW15" s="405"/>
      <c r="DX15" s="405"/>
      <c r="DY15" s="405">
        <v>1</v>
      </c>
      <c r="DZ15" s="405">
        <v>1</v>
      </c>
      <c r="EA15" s="405">
        <v>1</v>
      </c>
      <c r="EB15" s="405">
        <v>1</v>
      </c>
      <c r="EC15" s="405">
        <v>1</v>
      </c>
      <c r="ED15" s="405">
        <v>1</v>
      </c>
      <c r="EE15" s="407"/>
      <c r="EF15" s="405">
        <v>1</v>
      </c>
      <c r="EG15" s="405">
        <v>1</v>
      </c>
      <c r="EH15" s="405">
        <v>1</v>
      </c>
      <c r="EI15" s="405">
        <v>1</v>
      </c>
      <c r="EJ15" s="405">
        <v>1</v>
      </c>
      <c r="EK15" s="405">
        <v>1</v>
      </c>
      <c r="EL15" s="405">
        <v>1</v>
      </c>
      <c r="EM15" s="405">
        <v>1</v>
      </c>
      <c r="EN15" s="405">
        <v>1</v>
      </c>
      <c r="EO15" s="405">
        <v>1</v>
      </c>
      <c r="EP15" s="405">
        <v>1</v>
      </c>
      <c r="EQ15" s="405">
        <v>1</v>
      </c>
      <c r="ER15" s="405">
        <v>1</v>
      </c>
      <c r="ES15" s="405">
        <v>1</v>
      </c>
      <c r="ET15" s="405">
        <v>1</v>
      </c>
      <c r="EU15" s="405">
        <v>1</v>
      </c>
      <c r="EV15" s="405">
        <v>1</v>
      </c>
      <c r="EW15" s="405">
        <v>1</v>
      </c>
      <c r="EX15" s="405">
        <v>1</v>
      </c>
      <c r="EY15" s="405">
        <v>1</v>
      </c>
      <c r="EZ15" s="405">
        <v>1</v>
      </c>
      <c r="FA15" s="405">
        <v>1</v>
      </c>
      <c r="FB15" s="405">
        <v>1</v>
      </c>
      <c r="FC15" s="405">
        <v>1</v>
      </c>
      <c r="FD15" s="405">
        <v>1</v>
      </c>
      <c r="FE15" s="405">
        <v>1</v>
      </c>
      <c r="FF15" s="405">
        <v>1</v>
      </c>
      <c r="FG15" s="419" t="s">
        <v>732</v>
      </c>
      <c r="FH15" s="419" t="s">
        <v>733</v>
      </c>
      <c r="FI15" s="419" t="s">
        <v>734</v>
      </c>
      <c r="FJ15" s="419" t="s">
        <v>734</v>
      </c>
      <c r="FK15" s="419" t="s">
        <v>735</v>
      </c>
      <c r="FL15" s="419" t="s">
        <v>736</v>
      </c>
      <c r="FM15" s="419" t="s">
        <v>737</v>
      </c>
      <c r="FN15" s="419" t="s">
        <v>735</v>
      </c>
      <c r="FO15" s="420" t="s">
        <v>735</v>
      </c>
      <c r="FP15" s="410" t="s">
        <v>740</v>
      </c>
    </row>
    <row r="16" spans="1:173" s="421" customFormat="1" ht="34.5" customHeight="1">
      <c r="A16" s="407"/>
      <c r="B16" s="398"/>
      <c r="C16" s="411" t="s">
        <v>1593</v>
      </c>
      <c r="D16" s="399" t="str">
        <f t="shared" si="0"/>
        <v>H6Y82AA</v>
      </c>
      <c r="E16" s="399" t="e">
        <f>VLOOKUP(D16,#REF!,1,0)</f>
        <v>#REF!</v>
      </c>
      <c r="F16" s="412" t="s">
        <v>1754</v>
      </c>
      <c r="G16" s="372" t="s">
        <v>742</v>
      </c>
      <c r="H16" s="385" t="s">
        <v>1752</v>
      </c>
      <c r="I16" s="413"/>
      <c r="J16" s="413"/>
      <c r="K16" s="404">
        <v>42216</v>
      </c>
      <c r="L16" s="405"/>
      <c r="M16" s="405"/>
      <c r="N16" s="405"/>
      <c r="O16" s="405">
        <v>1</v>
      </c>
      <c r="P16" s="405">
        <v>1</v>
      </c>
      <c r="Q16" s="405">
        <v>1</v>
      </c>
      <c r="R16" s="405">
        <v>1</v>
      </c>
      <c r="S16" s="405">
        <v>1</v>
      </c>
      <c r="T16" s="405">
        <v>1</v>
      </c>
      <c r="U16" s="405">
        <v>1</v>
      </c>
      <c r="V16" s="405">
        <v>1</v>
      </c>
      <c r="W16" s="405">
        <v>1</v>
      </c>
      <c r="X16" s="405">
        <v>1</v>
      </c>
      <c r="Y16" s="405">
        <v>1</v>
      </c>
      <c r="Z16" s="405">
        <v>1</v>
      </c>
      <c r="AA16" s="405">
        <v>1</v>
      </c>
      <c r="AB16" s="405">
        <v>1</v>
      </c>
      <c r="AC16" s="405">
        <v>1</v>
      </c>
      <c r="AD16" s="405">
        <v>1</v>
      </c>
      <c r="AE16" s="405">
        <v>1</v>
      </c>
      <c r="AF16" s="405">
        <v>1</v>
      </c>
      <c r="AG16" s="405">
        <v>1</v>
      </c>
      <c r="AH16" s="405">
        <v>1</v>
      </c>
      <c r="AI16" s="405">
        <v>1</v>
      </c>
      <c r="AJ16" s="405">
        <v>1</v>
      </c>
      <c r="AK16" s="405">
        <v>1</v>
      </c>
      <c r="AL16" s="405">
        <v>1</v>
      </c>
      <c r="AM16" s="405">
        <v>1</v>
      </c>
      <c r="AN16" s="405">
        <v>1</v>
      </c>
      <c r="AO16" s="405">
        <v>1</v>
      </c>
      <c r="AP16" s="405"/>
      <c r="AQ16" s="405"/>
      <c r="AR16" s="405"/>
      <c r="AS16" s="405"/>
      <c r="AT16" s="405"/>
      <c r="AU16" s="405"/>
      <c r="AV16" s="405"/>
      <c r="AW16" s="405"/>
      <c r="AX16" s="405"/>
      <c r="AY16" s="405"/>
      <c r="AZ16" s="405"/>
      <c r="BA16" s="405"/>
      <c r="BB16" s="405"/>
      <c r="BC16" s="405">
        <v>1</v>
      </c>
      <c r="BD16" s="405">
        <v>1</v>
      </c>
      <c r="BE16" s="405">
        <v>1</v>
      </c>
      <c r="BF16" s="405">
        <v>1</v>
      </c>
      <c r="BG16" s="405">
        <v>1</v>
      </c>
      <c r="BH16" s="405">
        <v>1</v>
      </c>
      <c r="BI16" s="405">
        <v>1</v>
      </c>
      <c r="BJ16" s="405">
        <v>1</v>
      </c>
      <c r="BK16" s="405">
        <v>1</v>
      </c>
      <c r="BL16" s="405">
        <v>1</v>
      </c>
      <c r="BM16" s="405">
        <v>1</v>
      </c>
      <c r="BN16" s="405">
        <v>1</v>
      </c>
      <c r="BO16" s="405">
        <v>1</v>
      </c>
      <c r="BP16" s="405"/>
      <c r="BQ16" s="405"/>
      <c r="BR16" s="405"/>
      <c r="BS16" s="405"/>
      <c r="BT16" s="405"/>
      <c r="BU16" s="405"/>
      <c r="BV16" s="405"/>
      <c r="BW16" s="405"/>
      <c r="BX16" s="405"/>
      <c r="BY16" s="405">
        <v>1</v>
      </c>
      <c r="BZ16" s="405">
        <v>1</v>
      </c>
      <c r="CA16" s="405">
        <v>1</v>
      </c>
      <c r="CB16" s="405">
        <v>1</v>
      </c>
      <c r="CC16" s="405">
        <v>1</v>
      </c>
      <c r="CD16" s="405">
        <v>1</v>
      </c>
      <c r="CE16" s="405">
        <v>1</v>
      </c>
      <c r="CF16" s="405"/>
      <c r="CG16" s="405"/>
      <c r="CH16" s="405">
        <v>1</v>
      </c>
      <c r="CI16" s="405"/>
      <c r="CJ16" s="405"/>
      <c r="CK16" s="405"/>
      <c r="CL16" s="405">
        <v>1</v>
      </c>
      <c r="CM16" s="405"/>
      <c r="CN16" s="405"/>
      <c r="CO16" s="405">
        <v>1</v>
      </c>
      <c r="CP16" s="405"/>
      <c r="CQ16" s="405"/>
      <c r="CR16" s="405"/>
      <c r="CS16" s="405"/>
      <c r="CT16" s="405">
        <v>1</v>
      </c>
      <c r="CU16" s="405">
        <v>1</v>
      </c>
      <c r="CV16" s="405">
        <v>1</v>
      </c>
      <c r="CW16" s="405"/>
      <c r="CX16" s="405">
        <v>1</v>
      </c>
      <c r="CY16" s="405">
        <v>1</v>
      </c>
      <c r="CZ16" s="405">
        <v>1</v>
      </c>
      <c r="DA16" s="405"/>
      <c r="DB16" s="405"/>
      <c r="DC16" s="405">
        <v>1</v>
      </c>
      <c r="DD16" s="405">
        <v>1</v>
      </c>
      <c r="DE16" s="405">
        <v>1</v>
      </c>
      <c r="DF16" s="405">
        <v>1</v>
      </c>
      <c r="DG16" s="405"/>
      <c r="DH16" s="405"/>
      <c r="DI16" s="405"/>
      <c r="DJ16" s="405">
        <v>1</v>
      </c>
      <c r="DK16" s="405">
        <v>1</v>
      </c>
      <c r="DL16" s="405"/>
      <c r="DM16" s="405"/>
      <c r="DN16" s="405">
        <v>1</v>
      </c>
      <c r="DO16" s="405"/>
      <c r="DP16" s="405"/>
      <c r="DQ16" s="405"/>
      <c r="DR16" s="405"/>
      <c r="DS16" s="405">
        <v>1</v>
      </c>
      <c r="DT16" s="405"/>
      <c r="DU16" s="405"/>
      <c r="DV16" s="405"/>
      <c r="DW16" s="405"/>
      <c r="DX16" s="405"/>
      <c r="DY16" s="405"/>
      <c r="DZ16" s="405">
        <v>1</v>
      </c>
      <c r="EA16" s="405">
        <v>1</v>
      </c>
      <c r="EB16" s="405">
        <v>1</v>
      </c>
      <c r="EC16" s="405"/>
      <c r="ED16" s="405"/>
      <c r="EE16" s="407"/>
      <c r="EF16" s="405">
        <v>1</v>
      </c>
      <c r="EG16" s="405">
        <v>1</v>
      </c>
      <c r="EH16" s="405">
        <v>1</v>
      </c>
      <c r="EI16" s="405">
        <v>1</v>
      </c>
      <c r="EJ16" s="405">
        <v>1</v>
      </c>
      <c r="EK16" s="405">
        <v>1</v>
      </c>
      <c r="EL16" s="405">
        <v>1</v>
      </c>
      <c r="EM16" s="405">
        <v>1</v>
      </c>
      <c r="EN16" s="405">
        <v>1</v>
      </c>
      <c r="EO16" s="405">
        <v>1</v>
      </c>
      <c r="EP16" s="405">
        <v>1</v>
      </c>
      <c r="EQ16" s="405">
        <v>1</v>
      </c>
      <c r="ER16" s="405">
        <v>1</v>
      </c>
      <c r="ES16" s="405">
        <v>1</v>
      </c>
      <c r="ET16" s="405">
        <v>1</v>
      </c>
      <c r="EU16" s="405">
        <v>1</v>
      </c>
      <c r="EV16" s="405">
        <v>1</v>
      </c>
      <c r="EW16" s="405"/>
      <c r="EX16" s="405"/>
      <c r="EY16" s="405"/>
      <c r="EZ16" s="405"/>
      <c r="FA16" s="405"/>
      <c r="FB16" s="405"/>
      <c r="FC16" s="405"/>
      <c r="FD16" s="405"/>
      <c r="FE16" s="405"/>
      <c r="FF16" s="405"/>
      <c r="FG16" s="419" t="s">
        <v>732</v>
      </c>
      <c r="FH16" s="419" t="s">
        <v>733</v>
      </c>
      <c r="FI16" s="419" t="s">
        <v>734</v>
      </c>
      <c r="FJ16" s="419" t="s">
        <v>734</v>
      </c>
      <c r="FK16" s="419" t="s">
        <v>735</v>
      </c>
      <c r="FL16" s="419" t="s">
        <v>736</v>
      </c>
      <c r="FM16" s="419" t="s">
        <v>737</v>
      </c>
      <c r="FN16" s="419" t="s">
        <v>735</v>
      </c>
      <c r="FO16" s="420" t="s">
        <v>735</v>
      </c>
      <c r="FP16" s="410" t="s">
        <v>740</v>
      </c>
    </row>
    <row r="17" spans="1:172" s="421" customFormat="1" ht="34.5" customHeight="1">
      <c r="A17" s="407"/>
      <c r="B17" s="398"/>
      <c r="C17" s="411" t="s">
        <v>318</v>
      </c>
      <c r="D17" s="399" t="str">
        <f t="shared" si="0"/>
        <v>BT796AA</v>
      </c>
      <c r="E17" s="399" t="e">
        <f>VLOOKUP(D17,#REF!,1,0)</f>
        <v>#REF!</v>
      </c>
      <c r="F17" s="412" t="s">
        <v>741</v>
      </c>
      <c r="G17" s="372" t="s">
        <v>742</v>
      </c>
      <c r="H17" s="372" t="s">
        <v>719</v>
      </c>
      <c r="I17" s="413" t="s">
        <v>731</v>
      </c>
      <c r="J17" s="413"/>
      <c r="K17" s="404">
        <v>42004</v>
      </c>
      <c r="L17" s="405"/>
      <c r="M17" s="405"/>
      <c r="N17" s="405"/>
      <c r="O17" s="405">
        <v>1</v>
      </c>
      <c r="P17" s="405">
        <v>1</v>
      </c>
      <c r="Q17" s="405">
        <v>1</v>
      </c>
      <c r="R17" s="405">
        <v>1</v>
      </c>
      <c r="S17" s="405">
        <v>1</v>
      </c>
      <c r="T17" s="405">
        <v>1</v>
      </c>
      <c r="U17" s="405">
        <v>1</v>
      </c>
      <c r="V17" s="405">
        <v>1</v>
      </c>
      <c r="W17" s="405">
        <v>1</v>
      </c>
      <c r="X17" s="405">
        <v>1</v>
      </c>
      <c r="Y17" s="405">
        <v>1</v>
      </c>
      <c r="Z17" s="405">
        <v>1</v>
      </c>
      <c r="AA17" s="405">
        <v>1</v>
      </c>
      <c r="AB17" s="405">
        <v>1</v>
      </c>
      <c r="AC17" s="405">
        <v>1</v>
      </c>
      <c r="AD17" s="405">
        <v>1</v>
      </c>
      <c r="AE17" s="405">
        <v>1</v>
      </c>
      <c r="AF17" s="405">
        <v>1</v>
      </c>
      <c r="AG17" s="405">
        <v>1</v>
      </c>
      <c r="AH17" s="405">
        <v>1</v>
      </c>
      <c r="AI17" s="405">
        <v>1</v>
      </c>
      <c r="AJ17" s="405">
        <v>1</v>
      </c>
      <c r="AK17" s="405">
        <v>1</v>
      </c>
      <c r="AL17" s="405">
        <v>1</v>
      </c>
      <c r="AM17" s="405">
        <v>1</v>
      </c>
      <c r="AN17" s="405">
        <v>1</v>
      </c>
      <c r="AO17" s="405">
        <v>1</v>
      </c>
      <c r="AP17" s="405">
        <v>1</v>
      </c>
      <c r="AQ17" s="405">
        <v>1</v>
      </c>
      <c r="AR17" s="405">
        <v>1</v>
      </c>
      <c r="AS17" s="405">
        <v>1</v>
      </c>
      <c r="AT17" s="405">
        <v>1</v>
      </c>
      <c r="AU17" s="405">
        <v>1</v>
      </c>
      <c r="AV17" s="405">
        <v>1</v>
      </c>
      <c r="AW17" s="405">
        <v>1</v>
      </c>
      <c r="AX17" s="405">
        <v>1</v>
      </c>
      <c r="AY17" s="405">
        <v>1</v>
      </c>
      <c r="AZ17" s="405">
        <v>1</v>
      </c>
      <c r="BA17" s="405">
        <v>1</v>
      </c>
      <c r="BB17" s="405">
        <v>1</v>
      </c>
      <c r="BC17" s="405">
        <v>1</v>
      </c>
      <c r="BD17" s="405">
        <v>1</v>
      </c>
      <c r="BE17" s="405">
        <v>1</v>
      </c>
      <c r="BF17" s="405">
        <v>1</v>
      </c>
      <c r="BG17" s="405">
        <v>1</v>
      </c>
      <c r="BH17" s="405">
        <v>1</v>
      </c>
      <c r="BI17" s="405">
        <v>1</v>
      </c>
      <c r="BJ17" s="405">
        <v>1</v>
      </c>
      <c r="BK17" s="405">
        <v>1</v>
      </c>
      <c r="BL17" s="405">
        <v>1</v>
      </c>
      <c r="BM17" s="405">
        <v>1</v>
      </c>
      <c r="BN17" s="405">
        <v>1</v>
      </c>
      <c r="BO17" s="405">
        <v>1</v>
      </c>
      <c r="BP17" s="405">
        <v>1</v>
      </c>
      <c r="BQ17" s="405">
        <v>1</v>
      </c>
      <c r="BR17" s="405">
        <v>1</v>
      </c>
      <c r="BS17" s="405">
        <v>1</v>
      </c>
      <c r="BT17" s="405">
        <v>1</v>
      </c>
      <c r="BU17" s="405">
        <v>1</v>
      </c>
      <c r="BV17" s="405">
        <v>1</v>
      </c>
      <c r="BW17" s="405">
        <v>1</v>
      </c>
      <c r="BX17" s="405">
        <v>1</v>
      </c>
      <c r="BY17" s="405">
        <v>1</v>
      </c>
      <c r="BZ17" s="405">
        <v>1</v>
      </c>
      <c r="CA17" s="405">
        <v>1</v>
      </c>
      <c r="CB17" s="405">
        <v>1</v>
      </c>
      <c r="CC17" s="405">
        <v>1</v>
      </c>
      <c r="CD17" s="405">
        <v>1</v>
      </c>
      <c r="CE17" s="405">
        <v>1</v>
      </c>
      <c r="CF17" s="405">
        <v>1</v>
      </c>
      <c r="CG17" s="405">
        <v>1</v>
      </c>
      <c r="CH17" s="405">
        <v>1</v>
      </c>
      <c r="CI17" s="405">
        <v>1</v>
      </c>
      <c r="CJ17" s="405"/>
      <c r="CK17" s="405">
        <v>1</v>
      </c>
      <c r="CL17" s="405">
        <v>1</v>
      </c>
      <c r="CM17" s="405">
        <v>1</v>
      </c>
      <c r="CN17" s="405"/>
      <c r="CO17" s="405">
        <v>1</v>
      </c>
      <c r="CP17" s="405">
        <v>1</v>
      </c>
      <c r="CQ17" s="405">
        <v>1</v>
      </c>
      <c r="CR17" s="405">
        <v>1</v>
      </c>
      <c r="CS17" s="405">
        <v>1</v>
      </c>
      <c r="CT17" s="405">
        <v>1</v>
      </c>
      <c r="CU17" s="405">
        <v>1</v>
      </c>
      <c r="CV17" s="405">
        <v>1</v>
      </c>
      <c r="CW17" s="405">
        <v>1</v>
      </c>
      <c r="CX17" s="405">
        <v>1</v>
      </c>
      <c r="CY17" s="405">
        <v>1</v>
      </c>
      <c r="CZ17" s="405">
        <v>1</v>
      </c>
      <c r="DA17" s="405">
        <v>1</v>
      </c>
      <c r="DB17" s="405"/>
      <c r="DC17" s="405"/>
      <c r="DD17" s="405"/>
      <c r="DE17" s="405">
        <v>1</v>
      </c>
      <c r="DF17" s="405">
        <v>1</v>
      </c>
      <c r="DG17" s="405"/>
      <c r="DH17" s="405"/>
      <c r="DI17" s="405"/>
      <c r="DJ17" s="405">
        <v>1</v>
      </c>
      <c r="DK17" s="405">
        <v>1</v>
      </c>
      <c r="DL17" s="405">
        <v>1</v>
      </c>
      <c r="DM17" s="405">
        <v>1</v>
      </c>
      <c r="DN17" s="405">
        <v>1</v>
      </c>
      <c r="DO17" s="405">
        <v>1</v>
      </c>
      <c r="DP17" s="405"/>
      <c r="DQ17" s="405"/>
      <c r="DR17" s="405"/>
      <c r="DS17" s="405">
        <v>1</v>
      </c>
      <c r="DT17" s="405"/>
      <c r="DU17" s="405"/>
      <c r="DV17" s="405"/>
      <c r="DW17" s="405"/>
      <c r="DX17" s="405"/>
      <c r="DY17" s="405">
        <v>1</v>
      </c>
      <c r="DZ17" s="405">
        <v>1</v>
      </c>
      <c r="EA17" s="405">
        <v>1</v>
      </c>
      <c r="EB17" s="405">
        <v>1</v>
      </c>
      <c r="EC17" s="405">
        <v>1</v>
      </c>
      <c r="ED17" s="405">
        <v>1</v>
      </c>
      <c r="EE17" s="407"/>
      <c r="EF17" s="405">
        <v>1</v>
      </c>
      <c r="EG17" s="405">
        <v>1</v>
      </c>
      <c r="EH17" s="405">
        <v>1</v>
      </c>
      <c r="EI17" s="405">
        <v>1</v>
      </c>
      <c r="EJ17" s="405">
        <v>1</v>
      </c>
      <c r="EK17" s="405">
        <v>1</v>
      </c>
      <c r="EL17" s="405">
        <v>1</v>
      </c>
      <c r="EM17" s="405">
        <v>1</v>
      </c>
      <c r="EN17" s="405">
        <v>1</v>
      </c>
      <c r="EO17" s="405">
        <v>1</v>
      </c>
      <c r="EP17" s="405">
        <v>1</v>
      </c>
      <c r="EQ17" s="405">
        <v>1</v>
      </c>
      <c r="ER17" s="405">
        <v>1</v>
      </c>
      <c r="ES17" s="405">
        <v>1</v>
      </c>
      <c r="ET17" s="405">
        <v>1</v>
      </c>
      <c r="EU17" s="405">
        <v>1</v>
      </c>
      <c r="EV17" s="405">
        <v>1</v>
      </c>
      <c r="EW17" s="405">
        <v>1</v>
      </c>
      <c r="EX17" s="405">
        <v>1</v>
      </c>
      <c r="EY17" s="405">
        <v>1</v>
      </c>
      <c r="EZ17" s="405">
        <v>1</v>
      </c>
      <c r="FA17" s="405">
        <v>1</v>
      </c>
      <c r="FB17" s="405">
        <v>1</v>
      </c>
      <c r="FC17" s="405">
        <v>1</v>
      </c>
      <c r="FD17" s="405">
        <v>1</v>
      </c>
      <c r="FE17" s="405">
        <v>1</v>
      </c>
      <c r="FF17" s="405">
        <v>1</v>
      </c>
      <c r="FG17" s="419" t="s">
        <v>732</v>
      </c>
      <c r="FH17" s="419" t="s">
        <v>733</v>
      </c>
      <c r="FI17" s="419" t="s">
        <v>734</v>
      </c>
      <c r="FJ17" s="419" t="s">
        <v>734</v>
      </c>
      <c r="FK17" s="419" t="s">
        <v>735</v>
      </c>
      <c r="FL17" s="419" t="s">
        <v>736</v>
      </c>
      <c r="FM17" s="419" t="s">
        <v>737</v>
      </c>
      <c r="FN17" s="419" t="s">
        <v>735</v>
      </c>
      <c r="FO17" s="420" t="s">
        <v>735</v>
      </c>
      <c r="FP17" s="410" t="s">
        <v>740</v>
      </c>
    </row>
    <row r="18" spans="1:172" s="421" customFormat="1" ht="34.5" customHeight="1">
      <c r="A18" s="407"/>
      <c r="B18" s="398"/>
      <c r="C18" s="411" t="s">
        <v>1594</v>
      </c>
      <c r="D18" s="399" t="str">
        <f t="shared" si="0"/>
        <v>H6Y83AA</v>
      </c>
      <c r="E18" s="399" t="e">
        <f>VLOOKUP(D18,#REF!,1,0)</f>
        <v>#REF!</v>
      </c>
      <c r="F18" s="412" t="s">
        <v>1755</v>
      </c>
      <c r="G18" s="372" t="s">
        <v>742</v>
      </c>
      <c r="H18" s="385" t="s">
        <v>1752</v>
      </c>
      <c r="I18" s="413"/>
      <c r="J18" s="413"/>
      <c r="K18" s="404">
        <v>42216</v>
      </c>
      <c r="L18" s="405"/>
      <c r="M18" s="405"/>
      <c r="N18" s="405"/>
      <c r="O18" s="405">
        <v>1</v>
      </c>
      <c r="P18" s="405">
        <v>1</v>
      </c>
      <c r="Q18" s="405">
        <v>1</v>
      </c>
      <c r="R18" s="405">
        <v>1</v>
      </c>
      <c r="S18" s="405">
        <v>1</v>
      </c>
      <c r="T18" s="405">
        <v>1</v>
      </c>
      <c r="U18" s="405">
        <v>1</v>
      </c>
      <c r="V18" s="405">
        <v>1</v>
      </c>
      <c r="W18" s="405">
        <v>1</v>
      </c>
      <c r="X18" s="405">
        <v>1</v>
      </c>
      <c r="Y18" s="405">
        <v>1</v>
      </c>
      <c r="Z18" s="405">
        <v>1</v>
      </c>
      <c r="AA18" s="405">
        <v>1</v>
      </c>
      <c r="AB18" s="405">
        <v>1</v>
      </c>
      <c r="AC18" s="405">
        <v>1</v>
      </c>
      <c r="AD18" s="405">
        <v>1</v>
      </c>
      <c r="AE18" s="405">
        <v>1</v>
      </c>
      <c r="AF18" s="405">
        <v>1</v>
      </c>
      <c r="AG18" s="405">
        <v>1</v>
      </c>
      <c r="AH18" s="405">
        <v>1</v>
      </c>
      <c r="AI18" s="405">
        <v>1</v>
      </c>
      <c r="AJ18" s="405">
        <v>1</v>
      </c>
      <c r="AK18" s="405">
        <v>1</v>
      </c>
      <c r="AL18" s="405">
        <v>1</v>
      </c>
      <c r="AM18" s="405">
        <v>1</v>
      </c>
      <c r="AN18" s="405">
        <v>1</v>
      </c>
      <c r="AO18" s="405">
        <v>1</v>
      </c>
      <c r="AP18" s="405"/>
      <c r="AQ18" s="405"/>
      <c r="AR18" s="405"/>
      <c r="AS18" s="405"/>
      <c r="AT18" s="405"/>
      <c r="AU18" s="405"/>
      <c r="AV18" s="405"/>
      <c r="AW18" s="405"/>
      <c r="AX18" s="405"/>
      <c r="AY18" s="405"/>
      <c r="AZ18" s="405"/>
      <c r="BA18" s="405"/>
      <c r="BB18" s="405"/>
      <c r="BC18" s="405">
        <v>1</v>
      </c>
      <c r="BD18" s="405">
        <v>1</v>
      </c>
      <c r="BE18" s="405">
        <v>1</v>
      </c>
      <c r="BF18" s="405">
        <v>1</v>
      </c>
      <c r="BG18" s="405">
        <v>1</v>
      </c>
      <c r="BH18" s="405">
        <v>1</v>
      </c>
      <c r="BI18" s="405">
        <v>1</v>
      </c>
      <c r="BJ18" s="405">
        <v>1</v>
      </c>
      <c r="BK18" s="405">
        <v>1</v>
      </c>
      <c r="BL18" s="405">
        <v>1</v>
      </c>
      <c r="BM18" s="405">
        <v>1</v>
      </c>
      <c r="BN18" s="405">
        <v>1</v>
      </c>
      <c r="BO18" s="405">
        <v>1</v>
      </c>
      <c r="BP18" s="405"/>
      <c r="BQ18" s="405"/>
      <c r="BR18" s="405"/>
      <c r="BS18" s="405"/>
      <c r="BT18" s="405"/>
      <c r="BU18" s="405"/>
      <c r="BV18" s="405"/>
      <c r="BW18" s="405"/>
      <c r="BX18" s="405"/>
      <c r="BY18" s="405">
        <v>1</v>
      </c>
      <c r="BZ18" s="405">
        <v>1</v>
      </c>
      <c r="CA18" s="405">
        <v>1</v>
      </c>
      <c r="CB18" s="405">
        <v>1</v>
      </c>
      <c r="CC18" s="405">
        <v>1</v>
      </c>
      <c r="CD18" s="405">
        <v>1</v>
      </c>
      <c r="CE18" s="405">
        <v>1</v>
      </c>
      <c r="CF18" s="405"/>
      <c r="CG18" s="405"/>
      <c r="CH18" s="405">
        <v>1</v>
      </c>
      <c r="CI18" s="405">
        <v>1</v>
      </c>
      <c r="CJ18" s="405"/>
      <c r="CK18" s="405">
        <v>1</v>
      </c>
      <c r="CL18" s="405">
        <v>1</v>
      </c>
      <c r="CM18" s="405">
        <v>1</v>
      </c>
      <c r="CN18" s="405">
        <v>1</v>
      </c>
      <c r="CO18" s="405">
        <v>1</v>
      </c>
      <c r="CP18" s="405">
        <v>1</v>
      </c>
      <c r="CQ18" s="405"/>
      <c r="CR18" s="405"/>
      <c r="CS18" s="405"/>
      <c r="CT18" s="405">
        <v>1</v>
      </c>
      <c r="CU18" s="405">
        <v>1</v>
      </c>
      <c r="CV18" s="405">
        <v>1</v>
      </c>
      <c r="CW18" s="405"/>
      <c r="CX18" s="405">
        <v>1</v>
      </c>
      <c r="CY18" s="405">
        <v>1</v>
      </c>
      <c r="CZ18" s="405">
        <v>1</v>
      </c>
      <c r="DA18" s="405"/>
      <c r="DB18" s="405"/>
      <c r="DC18" s="405"/>
      <c r="DD18" s="405"/>
      <c r="DE18" s="405">
        <v>1</v>
      </c>
      <c r="DF18" s="405">
        <v>1</v>
      </c>
      <c r="DG18" s="405"/>
      <c r="DH18" s="405"/>
      <c r="DI18" s="405"/>
      <c r="DJ18" s="405">
        <v>1</v>
      </c>
      <c r="DK18" s="405">
        <v>1</v>
      </c>
      <c r="DL18" s="405"/>
      <c r="DM18" s="405"/>
      <c r="DN18" s="405">
        <v>1</v>
      </c>
      <c r="DO18" s="405"/>
      <c r="DP18" s="405"/>
      <c r="DQ18" s="405"/>
      <c r="DR18" s="405"/>
      <c r="DS18" s="405">
        <v>1</v>
      </c>
      <c r="DT18" s="405"/>
      <c r="DU18" s="405"/>
      <c r="DV18" s="405"/>
      <c r="DW18" s="405"/>
      <c r="DX18" s="405"/>
      <c r="DY18" s="405"/>
      <c r="DZ18" s="405">
        <v>1</v>
      </c>
      <c r="EA18" s="405">
        <v>1</v>
      </c>
      <c r="EB18" s="405">
        <v>1</v>
      </c>
      <c r="EC18" s="405"/>
      <c r="ED18" s="405"/>
      <c r="EE18" s="407"/>
      <c r="EF18" s="405">
        <v>1</v>
      </c>
      <c r="EG18" s="405">
        <v>1</v>
      </c>
      <c r="EH18" s="405">
        <v>1</v>
      </c>
      <c r="EI18" s="405">
        <v>1</v>
      </c>
      <c r="EJ18" s="405">
        <v>1</v>
      </c>
      <c r="EK18" s="405">
        <v>1</v>
      </c>
      <c r="EL18" s="405">
        <v>1</v>
      </c>
      <c r="EM18" s="405">
        <v>1</v>
      </c>
      <c r="EN18" s="405">
        <v>1</v>
      </c>
      <c r="EO18" s="405">
        <v>1</v>
      </c>
      <c r="EP18" s="405">
        <v>1</v>
      </c>
      <c r="EQ18" s="405">
        <v>1</v>
      </c>
      <c r="ER18" s="405">
        <v>1</v>
      </c>
      <c r="ES18" s="405">
        <v>1</v>
      </c>
      <c r="ET18" s="405">
        <v>1</v>
      </c>
      <c r="EU18" s="405">
        <v>1</v>
      </c>
      <c r="EV18" s="405">
        <v>1</v>
      </c>
      <c r="EW18" s="405"/>
      <c r="EX18" s="405"/>
      <c r="EY18" s="405"/>
      <c r="EZ18" s="405"/>
      <c r="FA18" s="405"/>
      <c r="FB18" s="405"/>
      <c r="FC18" s="405"/>
      <c r="FD18" s="405"/>
      <c r="FE18" s="405"/>
      <c r="FF18" s="405"/>
      <c r="FG18" s="419" t="s">
        <v>732</v>
      </c>
      <c r="FH18" s="419" t="s">
        <v>733</v>
      </c>
      <c r="FI18" s="419" t="s">
        <v>734</v>
      </c>
      <c r="FJ18" s="419" t="s">
        <v>734</v>
      </c>
      <c r="FK18" s="419" t="s">
        <v>735</v>
      </c>
      <c r="FL18" s="419" t="s">
        <v>736</v>
      </c>
      <c r="FM18" s="419" t="s">
        <v>737</v>
      </c>
      <c r="FN18" s="419" t="s">
        <v>735</v>
      </c>
      <c r="FO18" s="420" t="s">
        <v>735</v>
      </c>
      <c r="FP18" s="410" t="s">
        <v>740</v>
      </c>
    </row>
    <row r="19" spans="1:172" s="421" customFormat="1" ht="34.5" customHeight="1">
      <c r="A19" s="407"/>
      <c r="B19" s="398"/>
      <c r="C19" s="411" t="s">
        <v>320</v>
      </c>
      <c r="D19" s="399" t="str">
        <f t="shared" si="0"/>
        <v>AL192AA</v>
      </c>
      <c r="E19" s="399" t="e">
        <f>VLOOKUP(D19,#REF!,1,0)</f>
        <v>#REF!</v>
      </c>
      <c r="F19" s="412" t="s">
        <v>1595</v>
      </c>
      <c r="G19" s="372" t="s">
        <v>730</v>
      </c>
      <c r="H19" s="385" t="s">
        <v>719</v>
      </c>
      <c r="I19" s="413"/>
      <c r="J19" s="413"/>
      <c r="K19" s="404">
        <v>42004</v>
      </c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5"/>
      <c r="AA19" s="405"/>
      <c r="AB19" s="405"/>
      <c r="AC19" s="405"/>
      <c r="AD19" s="405"/>
      <c r="AE19" s="405"/>
      <c r="AF19" s="405"/>
      <c r="AG19" s="405"/>
      <c r="AH19" s="405"/>
      <c r="AI19" s="405"/>
      <c r="AJ19" s="405"/>
      <c r="AK19" s="405"/>
      <c r="AL19" s="405"/>
      <c r="AM19" s="405"/>
      <c r="AN19" s="405"/>
      <c r="AO19" s="405"/>
      <c r="AP19" s="405"/>
      <c r="AQ19" s="405"/>
      <c r="AR19" s="405"/>
      <c r="AS19" s="405"/>
      <c r="AT19" s="405"/>
      <c r="AU19" s="405"/>
      <c r="AV19" s="405"/>
      <c r="AW19" s="405"/>
      <c r="AX19" s="405"/>
      <c r="AY19" s="405"/>
      <c r="AZ19" s="405"/>
      <c r="BA19" s="405"/>
      <c r="BB19" s="405"/>
      <c r="BC19" s="405"/>
      <c r="BD19" s="405"/>
      <c r="BE19" s="405"/>
      <c r="BF19" s="405"/>
      <c r="BG19" s="405"/>
      <c r="BH19" s="405"/>
      <c r="BI19" s="405"/>
      <c r="BJ19" s="405"/>
      <c r="BK19" s="405"/>
      <c r="BL19" s="405"/>
      <c r="BM19" s="405"/>
      <c r="BN19" s="405"/>
      <c r="BO19" s="405"/>
      <c r="BP19" s="405">
        <v>1</v>
      </c>
      <c r="BQ19" s="405">
        <v>1</v>
      </c>
      <c r="BR19" s="405"/>
      <c r="BS19" s="405">
        <v>1</v>
      </c>
      <c r="BT19" s="405">
        <v>1</v>
      </c>
      <c r="BU19" s="405"/>
      <c r="BV19" s="405"/>
      <c r="BW19" s="405"/>
      <c r="BX19" s="405"/>
      <c r="BY19" s="405"/>
      <c r="BZ19" s="405"/>
      <c r="CA19" s="405"/>
      <c r="CB19" s="405"/>
      <c r="CC19" s="405"/>
      <c r="CD19" s="405"/>
      <c r="CE19" s="405"/>
      <c r="CF19" s="405"/>
      <c r="CG19" s="405">
        <v>1</v>
      </c>
      <c r="CH19" s="405"/>
      <c r="CI19" s="405" t="s">
        <v>731</v>
      </c>
      <c r="CJ19" s="405"/>
      <c r="CK19" s="405"/>
      <c r="CL19" s="405"/>
      <c r="CM19" s="405" t="s">
        <v>731</v>
      </c>
      <c r="CN19" s="405"/>
      <c r="CO19" s="405"/>
      <c r="CP19" s="405" t="s">
        <v>731</v>
      </c>
      <c r="CQ19" s="405"/>
      <c r="CR19" s="405">
        <v>1</v>
      </c>
      <c r="CS19" s="405">
        <v>1</v>
      </c>
      <c r="CT19" s="405"/>
      <c r="CU19" s="405"/>
      <c r="CV19" s="405"/>
      <c r="CW19" s="405"/>
      <c r="CX19" s="405"/>
      <c r="CY19" s="405"/>
      <c r="CZ19" s="405"/>
      <c r="DA19" s="405"/>
      <c r="DB19" s="405"/>
      <c r="DC19" s="405"/>
      <c r="DD19" s="405"/>
      <c r="DE19" s="405"/>
      <c r="DF19" s="405"/>
      <c r="DG19" s="405"/>
      <c r="DH19" s="405"/>
      <c r="DI19" s="405"/>
      <c r="DJ19" s="405"/>
      <c r="DK19" s="405"/>
      <c r="DL19" s="405"/>
      <c r="DM19" s="405"/>
      <c r="DN19" s="405"/>
      <c r="DO19" s="405"/>
      <c r="DP19" s="405"/>
      <c r="DQ19" s="405"/>
      <c r="DR19" s="405"/>
      <c r="DS19" s="405"/>
      <c r="DT19" s="405"/>
      <c r="DU19" s="405"/>
      <c r="DV19" s="405"/>
      <c r="DW19" s="405"/>
      <c r="DX19" s="405"/>
      <c r="DY19" s="405"/>
      <c r="DZ19" s="405"/>
      <c r="EA19" s="405"/>
      <c r="EB19" s="405"/>
      <c r="EC19" s="405"/>
      <c r="ED19" s="405"/>
      <c r="EE19" s="407"/>
      <c r="EF19" s="405"/>
      <c r="EG19" s="405"/>
      <c r="EH19" s="405"/>
      <c r="EI19" s="405"/>
      <c r="EJ19" s="405"/>
      <c r="EK19" s="405"/>
      <c r="EL19" s="405"/>
      <c r="EM19" s="405"/>
      <c r="EN19" s="405"/>
      <c r="EO19" s="405"/>
      <c r="EP19" s="405"/>
      <c r="EQ19" s="405"/>
      <c r="ER19" s="405"/>
      <c r="ES19" s="405"/>
      <c r="ET19" s="405"/>
      <c r="EU19" s="405"/>
      <c r="EV19" s="405"/>
      <c r="EW19" s="405"/>
      <c r="EX19" s="405"/>
      <c r="EY19" s="405"/>
      <c r="EZ19" s="405"/>
      <c r="FA19" s="405"/>
      <c r="FB19" s="405"/>
      <c r="FC19" s="405"/>
      <c r="FD19" s="405"/>
      <c r="FE19" s="405"/>
      <c r="FF19" s="405"/>
      <c r="FG19" s="419" t="s">
        <v>732</v>
      </c>
      <c r="FH19" s="419" t="s">
        <v>733</v>
      </c>
      <c r="FI19" s="419" t="s">
        <v>734</v>
      </c>
      <c r="FJ19" s="419" t="s">
        <v>734</v>
      </c>
      <c r="FK19" s="419" t="s">
        <v>735</v>
      </c>
      <c r="FL19" s="419" t="s">
        <v>736</v>
      </c>
      <c r="FM19" s="419" t="s">
        <v>737</v>
      </c>
      <c r="FN19" s="419" t="s">
        <v>735</v>
      </c>
      <c r="FO19" s="420" t="s">
        <v>735</v>
      </c>
      <c r="FP19" s="410"/>
    </row>
    <row r="20" spans="1:172" s="421" customFormat="1" ht="34.5" customHeight="1">
      <c r="A20" s="407"/>
      <c r="B20" s="398" t="s">
        <v>720</v>
      </c>
      <c r="C20" s="411" t="s">
        <v>319</v>
      </c>
      <c r="D20" s="399" t="str">
        <f t="shared" si="0"/>
        <v>H4A41AA</v>
      </c>
      <c r="E20" s="399" t="e">
        <f>VLOOKUP(D20,#REF!,1,0)</f>
        <v>#REF!</v>
      </c>
      <c r="F20" s="412" t="s">
        <v>748</v>
      </c>
      <c r="G20" s="372" t="s">
        <v>742</v>
      </c>
      <c r="H20" s="372" t="s">
        <v>719</v>
      </c>
      <c r="I20" s="422" t="s">
        <v>731</v>
      </c>
      <c r="J20" s="403"/>
      <c r="K20" s="418">
        <v>41639</v>
      </c>
      <c r="L20" s="405"/>
      <c r="M20" s="405"/>
      <c r="N20" s="405"/>
      <c r="O20" s="405">
        <v>1</v>
      </c>
      <c r="P20" s="405">
        <v>1</v>
      </c>
      <c r="Q20" s="405">
        <v>1</v>
      </c>
      <c r="R20" s="405">
        <v>1</v>
      </c>
      <c r="S20" s="405">
        <v>1</v>
      </c>
      <c r="T20" s="405">
        <v>1</v>
      </c>
      <c r="U20" s="405">
        <v>1</v>
      </c>
      <c r="V20" s="405">
        <v>1</v>
      </c>
      <c r="W20" s="405">
        <v>1</v>
      </c>
      <c r="X20" s="405">
        <v>1</v>
      </c>
      <c r="Y20" s="405">
        <v>1</v>
      </c>
      <c r="Z20" s="405">
        <v>1</v>
      </c>
      <c r="AA20" s="405">
        <v>1</v>
      </c>
      <c r="AB20" s="405">
        <v>1</v>
      </c>
      <c r="AC20" s="405">
        <v>1</v>
      </c>
      <c r="AD20" s="405">
        <v>1</v>
      </c>
      <c r="AE20" s="405">
        <v>1</v>
      </c>
      <c r="AF20" s="405">
        <v>1</v>
      </c>
      <c r="AG20" s="405">
        <v>1</v>
      </c>
      <c r="AH20" s="405">
        <v>1</v>
      </c>
      <c r="AI20" s="405">
        <v>1</v>
      </c>
      <c r="AJ20" s="405">
        <v>1</v>
      </c>
      <c r="AK20" s="405">
        <v>1</v>
      </c>
      <c r="AL20" s="405">
        <v>1</v>
      </c>
      <c r="AM20" s="405">
        <v>1</v>
      </c>
      <c r="AN20" s="405">
        <v>1</v>
      </c>
      <c r="AO20" s="405">
        <v>1</v>
      </c>
      <c r="AP20" s="405"/>
      <c r="AQ20" s="405"/>
      <c r="AR20" s="405"/>
      <c r="AS20" s="405"/>
      <c r="AT20" s="405"/>
      <c r="AU20" s="405"/>
      <c r="AV20" s="405"/>
      <c r="AW20" s="405"/>
      <c r="AX20" s="405"/>
      <c r="AY20" s="405"/>
      <c r="AZ20" s="405"/>
      <c r="BA20" s="405"/>
      <c r="BB20" s="405"/>
      <c r="BC20" s="405">
        <v>1</v>
      </c>
      <c r="BD20" s="405">
        <v>1</v>
      </c>
      <c r="BE20" s="405">
        <v>1</v>
      </c>
      <c r="BF20" s="405">
        <v>1</v>
      </c>
      <c r="BG20" s="405">
        <v>1</v>
      </c>
      <c r="BH20" s="405">
        <v>1</v>
      </c>
      <c r="BI20" s="405">
        <v>1</v>
      </c>
      <c r="BJ20" s="405">
        <v>1</v>
      </c>
      <c r="BK20" s="405">
        <v>1</v>
      </c>
      <c r="BL20" s="405">
        <v>1</v>
      </c>
      <c r="BM20" s="405">
        <v>1</v>
      </c>
      <c r="BN20" s="405">
        <v>1</v>
      </c>
      <c r="BO20" s="405">
        <v>1</v>
      </c>
      <c r="BP20" s="405"/>
      <c r="BQ20" s="405"/>
      <c r="BR20" s="405"/>
      <c r="BS20" s="405"/>
      <c r="BT20" s="405"/>
      <c r="BU20" s="405"/>
      <c r="BV20" s="405"/>
      <c r="BW20" s="405"/>
      <c r="BX20" s="405"/>
      <c r="BY20" s="405">
        <v>1</v>
      </c>
      <c r="BZ20" s="405">
        <v>1</v>
      </c>
      <c r="CA20" s="405">
        <v>1</v>
      </c>
      <c r="CB20" s="405">
        <v>1</v>
      </c>
      <c r="CC20" s="405">
        <v>1</v>
      </c>
      <c r="CD20" s="405">
        <v>1</v>
      </c>
      <c r="CE20" s="405">
        <v>1</v>
      </c>
      <c r="CF20" s="405"/>
      <c r="CG20" s="405"/>
      <c r="CH20" s="405">
        <v>1</v>
      </c>
      <c r="CI20" s="405">
        <v>1</v>
      </c>
      <c r="CJ20" s="405">
        <v>1</v>
      </c>
      <c r="CK20" s="405">
        <v>1</v>
      </c>
      <c r="CL20" s="405">
        <v>1</v>
      </c>
      <c r="CM20" s="405">
        <v>1</v>
      </c>
      <c r="CN20" s="405">
        <v>1</v>
      </c>
      <c r="CO20" s="405">
        <v>1</v>
      </c>
      <c r="CP20" s="405">
        <v>1</v>
      </c>
      <c r="CQ20" s="405"/>
      <c r="CR20" s="405"/>
      <c r="CS20" s="405"/>
      <c r="CT20" s="405">
        <v>1</v>
      </c>
      <c r="CU20" s="405">
        <v>1</v>
      </c>
      <c r="CV20" s="405">
        <v>1</v>
      </c>
      <c r="CW20" s="405"/>
      <c r="CX20" s="405">
        <v>1</v>
      </c>
      <c r="CY20" s="405">
        <v>1</v>
      </c>
      <c r="CZ20" s="405">
        <v>1</v>
      </c>
      <c r="DA20" s="405"/>
      <c r="DB20" s="405"/>
      <c r="DC20" s="405" t="s">
        <v>731</v>
      </c>
      <c r="DD20" s="405" t="s">
        <v>731</v>
      </c>
      <c r="DE20" s="405"/>
      <c r="DF20" s="405">
        <v>1</v>
      </c>
      <c r="DG20" s="405"/>
      <c r="DH20" s="405"/>
      <c r="DI20" s="405"/>
      <c r="DJ20" s="405"/>
      <c r="DK20" s="405">
        <v>1</v>
      </c>
      <c r="DL20" s="405"/>
      <c r="DM20" s="405"/>
      <c r="DN20" s="405"/>
      <c r="DO20" s="405"/>
      <c r="DP20" s="405"/>
      <c r="DQ20" s="405"/>
      <c r="DR20" s="405"/>
      <c r="DS20" s="405"/>
      <c r="DT20" s="405"/>
      <c r="DU20" s="405"/>
      <c r="DV20" s="405"/>
      <c r="DW20" s="405"/>
      <c r="DX20" s="405"/>
      <c r="DY20" s="405"/>
      <c r="DZ20" s="405">
        <v>1</v>
      </c>
      <c r="EA20" s="405">
        <v>1</v>
      </c>
      <c r="EB20" s="405">
        <v>1</v>
      </c>
      <c r="EC20" s="405"/>
      <c r="ED20" s="405"/>
      <c r="EE20" s="407"/>
      <c r="EF20" s="405">
        <v>1</v>
      </c>
      <c r="EG20" s="405">
        <v>1</v>
      </c>
      <c r="EH20" s="405">
        <v>1</v>
      </c>
      <c r="EI20" s="405">
        <v>1</v>
      </c>
      <c r="EJ20" s="405">
        <v>1</v>
      </c>
      <c r="EK20" s="405">
        <v>1</v>
      </c>
      <c r="EL20" s="405">
        <v>1</v>
      </c>
      <c r="EM20" s="405">
        <v>1</v>
      </c>
      <c r="EN20" s="405">
        <v>1</v>
      </c>
      <c r="EO20" s="405">
        <v>1</v>
      </c>
      <c r="EP20" s="405">
        <v>1</v>
      </c>
      <c r="EQ20" s="405">
        <v>1</v>
      </c>
      <c r="ER20" s="405">
        <v>1</v>
      </c>
      <c r="ES20" s="405">
        <v>1</v>
      </c>
      <c r="ET20" s="405">
        <v>1</v>
      </c>
      <c r="EU20" s="405">
        <v>1</v>
      </c>
      <c r="EV20" s="405">
        <v>1</v>
      </c>
      <c r="EW20" s="405"/>
      <c r="EX20" s="405"/>
      <c r="EY20" s="405"/>
      <c r="EZ20" s="405"/>
      <c r="FA20" s="405"/>
      <c r="FB20" s="405"/>
      <c r="FC20" s="405"/>
      <c r="FD20" s="405"/>
      <c r="FE20" s="405"/>
      <c r="FF20" s="405"/>
      <c r="FG20" s="419" t="s">
        <v>732</v>
      </c>
      <c r="FH20" s="419" t="s">
        <v>733</v>
      </c>
      <c r="FI20" s="419" t="s">
        <v>734</v>
      </c>
      <c r="FJ20" s="419" t="s">
        <v>734</v>
      </c>
      <c r="FK20" s="419" t="s">
        <v>735</v>
      </c>
      <c r="FL20" s="419" t="s">
        <v>736</v>
      </c>
      <c r="FM20" s="419" t="s">
        <v>737</v>
      </c>
      <c r="FN20" s="419" t="s">
        <v>735</v>
      </c>
      <c r="FO20" s="420" t="s">
        <v>735</v>
      </c>
      <c r="FP20" s="410"/>
    </row>
    <row r="21" spans="1:172" s="421" customFormat="1" ht="34.5" customHeight="1">
      <c r="A21" s="407"/>
      <c r="C21" s="423" t="s">
        <v>1596</v>
      </c>
      <c r="D21" s="399" t="str">
        <f t="shared" si="0"/>
        <v>H6Y84AA</v>
      </c>
      <c r="E21" s="399" t="e">
        <f>VLOOKUP(D21,#REF!,1,0)</f>
        <v>#REF!</v>
      </c>
      <c r="F21" s="424" t="s">
        <v>1756</v>
      </c>
      <c r="G21" s="401" t="s">
        <v>742</v>
      </c>
      <c r="H21" s="425" t="s">
        <v>1752</v>
      </c>
      <c r="I21" s="426"/>
      <c r="J21" s="427"/>
      <c r="K21" s="428">
        <v>42216</v>
      </c>
      <c r="L21" s="406"/>
      <c r="M21" s="406"/>
      <c r="N21" s="406"/>
      <c r="O21" s="406">
        <v>1</v>
      </c>
      <c r="P21" s="406">
        <v>1</v>
      </c>
      <c r="Q21" s="406">
        <v>1</v>
      </c>
      <c r="R21" s="406">
        <v>1</v>
      </c>
      <c r="S21" s="406">
        <v>1</v>
      </c>
      <c r="T21" s="406">
        <v>1</v>
      </c>
      <c r="U21" s="406">
        <v>1</v>
      </c>
      <c r="V21" s="406">
        <v>1</v>
      </c>
      <c r="W21" s="406">
        <v>1</v>
      </c>
      <c r="X21" s="406">
        <v>1</v>
      </c>
      <c r="Y21" s="406">
        <v>1</v>
      </c>
      <c r="Z21" s="406">
        <v>1</v>
      </c>
      <c r="AA21" s="406">
        <v>1</v>
      </c>
      <c r="AB21" s="406">
        <v>1</v>
      </c>
      <c r="AC21" s="406">
        <v>1</v>
      </c>
      <c r="AD21" s="406">
        <v>1</v>
      </c>
      <c r="AE21" s="406">
        <v>1</v>
      </c>
      <c r="AF21" s="406">
        <v>1</v>
      </c>
      <c r="AG21" s="406">
        <v>1</v>
      </c>
      <c r="AH21" s="406">
        <v>1</v>
      </c>
      <c r="AI21" s="406">
        <v>1</v>
      </c>
      <c r="AJ21" s="406">
        <v>1</v>
      </c>
      <c r="AK21" s="406">
        <v>1</v>
      </c>
      <c r="AL21" s="406">
        <v>1</v>
      </c>
      <c r="AM21" s="406">
        <v>1</v>
      </c>
      <c r="AN21" s="406">
        <v>1</v>
      </c>
      <c r="AO21" s="406">
        <v>1</v>
      </c>
      <c r="AP21" s="406"/>
      <c r="AQ21" s="406"/>
      <c r="AR21" s="406"/>
      <c r="AS21" s="406"/>
      <c r="AT21" s="406"/>
      <c r="AU21" s="406"/>
      <c r="AV21" s="406"/>
      <c r="AW21" s="406"/>
      <c r="AX21" s="406"/>
      <c r="AY21" s="406"/>
      <c r="AZ21" s="406"/>
      <c r="BA21" s="406"/>
      <c r="BB21" s="406"/>
      <c r="BC21" s="406">
        <v>1</v>
      </c>
      <c r="BD21" s="406">
        <v>1</v>
      </c>
      <c r="BE21" s="406">
        <v>1</v>
      </c>
      <c r="BF21" s="406">
        <v>1</v>
      </c>
      <c r="BG21" s="406">
        <v>1</v>
      </c>
      <c r="BH21" s="406">
        <v>1</v>
      </c>
      <c r="BI21" s="406">
        <v>1</v>
      </c>
      <c r="BJ21" s="406">
        <v>1</v>
      </c>
      <c r="BK21" s="406">
        <v>1</v>
      </c>
      <c r="BL21" s="406">
        <v>1</v>
      </c>
      <c r="BM21" s="406">
        <v>1</v>
      </c>
      <c r="BN21" s="406">
        <v>1</v>
      </c>
      <c r="BO21" s="406">
        <v>1</v>
      </c>
      <c r="BP21" s="406"/>
      <c r="BQ21" s="406"/>
      <c r="BR21" s="406"/>
      <c r="BS21" s="406"/>
      <c r="BT21" s="406"/>
      <c r="BU21" s="406"/>
      <c r="BV21" s="406"/>
      <c r="BW21" s="406"/>
      <c r="BX21" s="406"/>
      <c r="BY21" s="406">
        <v>1</v>
      </c>
      <c r="BZ21" s="406">
        <v>1</v>
      </c>
      <c r="CA21" s="406">
        <v>1</v>
      </c>
      <c r="CB21" s="406">
        <v>1</v>
      </c>
      <c r="CC21" s="406">
        <v>1</v>
      </c>
      <c r="CD21" s="406">
        <v>1</v>
      </c>
      <c r="CE21" s="406">
        <v>1</v>
      </c>
      <c r="CF21" s="406"/>
      <c r="CG21" s="406"/>
      <c r="CH21" s="406">
        <v>1</v>
      </c>
      <c r="CI21" s="406">
        <v>1</v>
      </c>
      <c r="CJ21" s="406">
        <v>1</v>
      </c>
      <c r="CK21" s="406">
        <v>1</v>
      </c>
      <c r="CL21" s="406">
        <v>1</v>
      </c>
      <c r="CM21" s="406">
        <v>1</v>
      </c>
      <c r="CN21" s="406">
        <v>1</v>
      </c>
      <c r="CO21" s="406">
        <v>1</v>
      </c>
      <c r="CP21" s="406">
        <v>1</v>
      </c>
      <c r="CQ21" s="406"/>
      <c r="CR21" s="406"/>
      <c r="CS21" s="406"/>
      <c r="CT21" s="406">
        <v>1</v>
      </c>
      <c r="CU21" s="406">
        <v>1</v>
      </c>
      <c r="CV21" s="406">
        <v>1</v>
      </c>
      <c r="CW21" s="406"/>
      <c r="CX21" s="406">
        <v>1</v>
      </c>
      <c r="CY21" s="406">
        <v>1</v>
      </c>
      <c r="CZ21" s="406">
        <v>1</v>
      </c>
      <c r="DA21" s="406"/>
      <c r="DB21" s="406"/>
      <c r="DC21" s="406" t="s">
        <v>731</v>
      </c>
      <c r="DD21" s="406" t="s">
        <v>731</v>
      </c>
      <c r="DE21" s="406"/>
      <c r="DF21" s="406">
        <v>1</v>
      </c>
      <c r="DG21" s="406"/>
      <c r="DH21" s="406"/>
      <c r="DI21" s="406"/>
      <c r="DJ21" s="406">
        <v>1</v>
      </c>
      <c r="DK21" s="406">
        <v>1</v>
      </c>
      <c r="DL21" s="406"/>
      <c r="DM21" s="406"/>
      <c r="DN21" s="406">
        <v>1</v>
      </c>
      <c r="DO21" s="406"/>
      <c r="DP21" s="406"/>
      <c r="DQ21" s="406"/>
      <c r="DR21" s="406"/>
      <c r="DS21" s="406">
        <v>1</v>
      </c>
      <c r="DT21" s="406"/>
      <c r="DU21" s="406"/>
      <c r="DV21" s="406"/>
      <c r="DW21" s="406"/>
      <c r="DX21" s="406"/>
      <c r="DY21" s="406"/>
      <c r="DZ21" s="406">
        <v>1</v>
      </c>
      <c r="EA21" s="406">
        <v>1</v>
      </c>
      <c r="EB21" s="406">
        <v>1</v>
      </c>
      <c r="EC21" s="406"/>
      <c r="ED21" s="406"/>
      <c r="EE21" s="429"/>
      <c r="EF21" s="406">
        <v>1</v>
      </c>
      <c r="EG21" s="406">
        <v>1</v>
      </c>
      <c r="EH21" s="406">
        <v>1</v>
      </c>
      <c r="EI21" s="406">
        <v>1</v>
      </c>
      <c r="EJ21" s="406">
        <v>1</v>
      </c>
      <c r="EK21" s="406">
        <v>1</v>
      </c>
      <c r="EL21" s="406">
        <v>1</v>
      </c>
      <c r="EM21" s="406">
        <v>1</v>
      </c>
      <c r="EN21" s="406">
        <v>1</v>
      </c>
      <c r="EO21" s="406">
        <v>1</v>
      </c>
      <c r="EP21" s="406">
        <v>1</v>
      </c>
      <c r="EQ21" s="406">
        <v>1</v>
      </c>
      <c r="ER21" s="406">
        <v>1</v>
      </c>
      <c r="ES21" s="406">
        <v>1</v>
      </c>
      <c r="ET21" s="406">
        <v>1</v>
      </c>
      <c r="EU21" s="406">
        <v>1</v>
      </c>
      <c r="EV21" s="406">
        <v>1</v>
      </c>
      <c r="EW21" s="406"/>
      <c r="EX21" s="406"/>
      <c r="EY21" s="406"/>
      <c r="EZ21" s="406"/>
      <c r="FA21" s="406"/>
      <c r="FB21" s="406"/>
      <c r="FC21" s="406"/>
      <c r="FD21" s="406"/>
      <c r="FE21" s="406"/>
      <c r="FF21" s="406"/>
      <c r="FG21" s="419" t="s">
        <v>732</v>
      </c>
      <c r="FH21" s="419" t="s">
        <v>733</v>
      </c>
      <c r="FI21" s="419" t="s">
        <v>734</v>
      </c>
      <c r="FJ21" s="419" t="s">
        <v>734</v>
      </c>
      <c r="FK21" s="419" t="s">
        <v>735</v>
      </c>
      <c r="FL21" s="419" t="s">
        <v>736</v>
      </c>
      <c r="FM21" s="419" t="s">
        <v>737</v>
      </c>
      <c r="FN21" s="419" t="s">
        <v>735</v>
      </c>
      <c r="FO21" s="420" t="s">
        <v>735</v>
      </c>
      <c r="FP21" s="430"/>
    </row>
    <row r="22" spans="1:172" ht="34.5" customHeight="1">
      <c r="A22" s="431" t="s">
        <v>323</v>
      </c>
      <c r="B22" s="432"/>
      <c r="C22" s="432"/>
      <c r="D22" s="399" t="str">
        <f t="shared" si="0"/>
        <v/>
      </c>
      <c r="E22" s="399"/>
      <c r="F22" s="433"/>
      <c r="G22" s="432"/>
      <c r="H22" s="432"/>
      <c r="I22" s="432"/>
      <c r="J22" s="432"/>
      <c r="K22" s="432"/>
      <c r="L22" s="432"/>
      <c r="M22" s="432"/>
      <c r="N22" s="432"/>
      <c r="O22" s="432"/>
      <c r="P22" s="432"/>
      <c r="Q22" s="432"/>
      <c r="R22" s="432"/>
      <c r="S22" s="432"/>
      <c r="T22" s="432"/>
      <c r="U22" s="432"/>
      <c r="V22" s="432"/>
      <c r="W22" s="432"/>
      <c r="X22" s="432"/>
      <c r="Y22" s="432"/>
      <c r="Z22" s="432"/>
      <c r="AA22" s="432"/>
      <c r="AB22" s="432"/>
      <c r="AC22" s="432"/>
      <c r="AD22" s="432"/>
      <c r="AE22" s="432"/>
      <c r="AF22" s="432"/>
      <c r="AG22" s="432"/>
      <c r="AH22" s="432"/>
      <c r="AI22" s="432"/>
      <c r="AJ22" s="432"/>
      <c r="AK22" s="432"/>
      <c r="AL22" s="432"/>
      <c r="AM22" s="432"/>
      <c r="AN22" s="432"/>
      <c r="AO22" s="432"/>
      <c r="AP22" s="432"/>
      <c r="AQ22" s="432"/>
      <c r="AR22" s="432"/>
      <c r="AS22" s="432"/>
      <c r="AT22" s="432"/>
      <c r="AU22" s="432"/>
      <c r="AV22" s="432"/>
      <c r="AW22" s="432"/>
      <c r="AX22" s="432"/>
      <c r="AY22" s="432"/>
      <c r="AZ22" s="432"/>
      <c r="BA22" s="432"/>
      <c r="BB22" s="432"/>
      <c r="BC22" s="432"/>
      <c r="BD22" s="432"/>
      <c r="BE22" s="432"/>
      <c r="BF22" s="432"/>
      <c r="BG22" s="432"/>
      <c r="BH22" s="432"/>
      <c r="BI22" s="432"/>
      <c r="BJ22" s="432"/>
      <c r="BK22" s="432"/>
      <c r="BL22" s="432"/>
      <c r="BM22" s="432"/>
      <c r="BN22" s="432"/>
      <c r="BO22" s="432"/>
      <c r="BP22" s="432"/>
      <c r="BQ22" s="432"/>
      <c r="BR22" s="432"/>
      <c r="BS22" s="432"/>
      <c r="BT22" s="432"/>
      <c r="BU22" s="432"/>
      <c r="BV22" s="432"/>
      <c r="BW22" s="432"/>
      <c r="BX22" s="432"/>
      <c r="BY22" s="432"/>
      <c r="BZ22" s="432"/>
      <c r="CA22" s="432"/>
      <c r="CB22" s="432"/>
      <c r="CC22" s="432"/>
      <c r="CD22" s="432"/>
      <c r="CE22" s="432"/>
      <c r="CF22" s="432"/>
      <c r="CG22" s="432"/>
      <c r="CH22" s="432"/>
      <c r="CI22" s="432"/>
      <c r="CJ22" s="432"/>
      <c r="CK22" s="432"/>
      <c r="CL22" s="432"/>
      <c r="CM22" s="432"/>
      <c r="CN22" s="432"/>
      <c r="CO22" s="432"/>
      <c r="CP22" s="432"/>
      <c r="CQ22" s="432"/>
      <c r="CR22" s="432"/>
      <c r="CS22" s="432"/>
      <c r="CT22" s="432"/>
      <c r="CU22" s="432"/>
      <c r="CV22" s="432"/>
      <c r="CW22" s="432"/>
      <c r="CX22" s="432"/>
      <c r="CY22" s="432"/>
      <c r="CZ22" s="432"/>
      <c r="DA22" s="432"/>
      <c r="DB22" s="432"/>
      <c r="DC22" s="432"/>
      <c r="DD22" s="432"/>
      <c r="DE22" s="432"/>
      <c r="DF22" s="432"/>
      <c r="DG22" s="432"/>
      <c r="DH22" s="432"/>
      <c r="DI22" s="432"/>
      <c r="DJ22" s="432"/>
      <c r="DK22" s="432"/>
      <c r="DL22" s="432"/>
      <c r="DM22" s="432"/>
      <c r="DN22" s="432"/>
      <c r="DO22" s="432"/>
      <c r="DP22" s="432"/>
      <c r="DQ22" s="432"/>
      <c r="DR22" s="432"/>
      <c r="DS22" s="432"/>
      <c r="DT22" s="432"/>
      <c r="DU22" s="432"/>
      <c r="DV22" s="432"/>
      <c r="DW22" s="432"/>
      <c r="DX22" s="432"/>
      <c r="DY22" s="432"/>
      <c r="DZ22" s="432"/>
      <c r="EA22" s="432"/>
      <c r="EB22" s="432"/>
      <c r="EC22" s="432"/>
      <c r="ED22" s="432"/>
      <c r="EE22" s="432"/>
      <c r="EF22" s="432"/>
      <c r="EG22" s="432"/>
      <c r="EH22" s="432"/>
      <c r="EI22" s="432"/>
      <c r="EJ22" s="432"/>
      <c r="EK22" s="432"/>
      <c r="EL22" s="432"/>
      <c r="EM22" s="432"/>
      <c r="EN22" s="432"/>
      <c r="EO22" s="432"/>
      <c r="EP22" s="432"/>
      <c r="EQ22" s="432"/>
      <c r="ER22" s="432"/>
      <c r="ES22" s="432"/>
      <c r="ET22" s="432"/>
      <c r="EU22" s="432"/>
      <c r="EV22" s="432"/>
      <c r="EW22" s="432"/>
      <c r="EX22" s="432"/>
      <c r="EY22" s="432"/>
      <c r="EZ22" s="432"/>
      <c r="FA22" s="432"/>
      <c r="FB22" s="432"/>
      <c r="FC22" s="432"/>
      <c r="FD22" s="432"/>
      <c r="FE22" s="432"/>
      <c r="FF22" s="432"/>
      <c r="FG22" s="432"/>
      <c r="FH22" s="432"/>
      <c r="FI22" s="432"/>
      <c r="FJ22" s="432"/>
      <c r="FK22" s="432"/>
      <c r="FL22" s="432"/>
      <c r="FM22" s="432"/>
      <c r="FN22" s="432"/>
      <c r="FO22" s="432"/>
      <c r="FP22" s="434"/>
    </row>
    <row r="23" spans="1:172" s="421" customFormat="1" ht="34.5" customHeight="1">
      <c r="A23" s="407"/>
      <c r="B23" s="398"/>
      <c r="C23" s="411" t="s">
        <v>324</v>
      </c>
      <c r="D23" s="399" t="str">
        <f t="shared" si="0"/>
        <v>H2W28AA</v>
      </c>
      <c r="E23" s="399" t="e">
        <f>VLOOKUP(D23,#REF!,1,0)</f>
        <v>#REF!</v>
      </c>
      <c r="F23" s="412" t="s">
        <v>749</v>
      </c>
      <c r="G23" s="372" t="s">
        <v>730</v>
      </c>
      <c r="H23" s="377" t="s">
        <v>750</v>
      </c>
      <c r="I23" s="413"/>
      <c r="J23" s="413"/>
      <c r="K23" s="404">
        <v>42369</v>
      </c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5"/>
      <c r="AA23" s="405"/>
      <c r="AB23" s="405"/>
      <c r="AC23" s="405"/>
      <c r="AD23" s="405"/>
      <c r="AE23" s="405"/>
      <c r="AF23" s="405"/>
      <c r="AG23" s="405"/>
      <c r="AH23" s="405"/>
      <c r="AI23" s="405"/>
      <c r="AJ23" s="405"/>
      <c r="AK23" s="405"/>
      <c r="AL23" s="405"/>
      <c r="AM23" s="405"/>
      <c r="AN23" s="405"/>
      <c r="AO23" s="405"/>
      <c r="AP23" s="405"/>
      <c r="AQ23" s="405"/>
      <c r="AR23" s="405"/>
      <c r="AS23" s="405"/>
      <c r="AT23" s="405"/>
      <c r="AU23" s="405"/>
      <c r="AV23" s="405"/>
      <c r="AW23" s="405"/>
      <c r="AX23" s="405"/>
      <c r="AY23" s="405"/>
      <c r="AZ23" s="405"/>
      <c r="BA23" s="405"/>
      <c r="BB23" s="405"/>
      <c r="BC23" s="405"/>
      <c r="BD23" s="405"/>
      <c r="BE23" s="405"/>
      <c r="BF23" s="405"/>
      <c r="BG23" s="405">
        <v>1</v>
      </c>
      <c r="BH23" s="405">
        <v>1</v>
      </c>
      <c r="BI23" s="405">
        <v>1</v>
      </c>
      <c r="BJ23" s="405">
        <v>1</v>
      </c>
      <c r="BK23" s="405">
        <v>1</v>
      </c>
      <c r="BL23" s="405">
        <v>1</v>
      </c>
      <c r="BM23" s="405">
        <v>1</v>
      </c>
      <c r="BN23" s="405"/>
      <c r="BO23" s="405"/>
      <c r="BP23" s="405"/>
      <c r="BQ23" s="405"/>
      <c r="BR23" s="405"/>
      <c r="BS23" s="405"/>
      <c r="BT23" s="405"/>
      <c r="BU23" s="405"/>
      <c r="BV23" s="405"/>
      <c r="BW23" s="405"/>
      <c r="BX23" s="405"/>
      <c r="BY23" s="405"/>
      <c r="BZ23" s="405"/>
      <c r="CA23" s="405">
        <v>1</v>
      </c>
      <c r="CB23" s="405">
        <v>1</v>
      </c>
      <c r="CC23" s="405">
        <v>1</v>
      </c>
      <c r="CD23" s="405">
        <v>1</v>
      </c>
      <c r="CE23" s="405">
        <v>1</v>
      </c>
      <c r="CF23" s="405"/>
      <c r="CG23" s="405"/>
      <c r="CH23" s="405"/>
      <c r="CI23" s="405"/>
      <c r="CJ23" s="405"/>
      <c r="CK23" s="405">
        <v>1</v>
      </c>
      <c r="CL23" s="405">
        <v>1</v>
      </c>
      <c r="CM23" s="405">
        <v>1</v>
      </c>
      <c r="CN23" s="405">
        <v>1</v>
      </c>
      <c r="CO23" s="405">
        <v>1</v>
      </c>
      <c r="CP23" s="405"/>
      <c r="CQ23" s="405"/>
      <c r="CR23" s="405"/>
      <c r="CS23" s="405"/>
      <c r="CT23" s="405"/>
      <c r="CU23" s="405"/>
      <c r="CV23" s="405"/>
      <c r="CW23" s="405"/>
      <c r="CX23" s="405"/>
      <c r="CY23" s="405"/>
      <c r="CZ23" s="405">
        <v>1</v>
      </c>
      <c r="DA23" s="405"/>
      <c r="DB23" s="405"/>
      <c r="DC23" s="405"/>
      <c r="DD23" s="405"/>
      <c r="DE23" s="405"/>
      <c r="DF23" s="405"/>
      <c r="DG23" s="405"/>
      <c r="DH23" s="405"/>
      <c r="DI23" s="405"/>
      <c r="DJ23" s="405">
        <v>1</v>
      </c>
      <c r="DK23" s="405"/>
      <c r="DL23" s="405"/>
      <c r="DM23" s="405"/>
      <c r="DN23" s="405"/>
      <c r="DO23" s="405"/>
      <c r="DP23" s="405">
        <v>1</v>
      </c>
      <c r="DQ23" s="405">
        <v>1</v>
      </c>
      <c r="DR23" s="405"/>
      <c r="DS23" s="405"/>
      <c r="DT23" s="405"/>
      <c r="DU23" s="405"/>
      <c r="DV23" s="405"/>
      <c r="DW23" s="405"/>
      <c r="DX23" s="405"/>
      <c r="DY23" s="405"/>
      <c r="DZ23" s="405"/>
      <c r="EA23" s="405">
        <v>1</v>
      </c>
      <c r="EB23" s="405"/>
      <c r="EC23" s="405"/>
      <c r="ED23" s="405"/>
      <c r="EE23" s="405"/>
      <c r="EF23" s="405"/>
      <c r="EG23" s="405"/>
      <c r="EH23" s="405"/>
      <c r="EI23" s="405"/>
      <c r="EJ23" s="405"/>
      <c r="EK23" s="405"/>
      <c r="EL23" s="405"/>
      <c r="EM23" s="405"/>
      <c r="EN23" s="405"/>
      <c r="EO23" s="405"/>
      <c r="EP23" s="405"/>
      <c r="EQ23" s="405"/>
      <c r="ER23" s="405"/>
      <c r="ES23" s="405"/>
      <c r="ET23" s="405"/>
      <c r="EU23" s="405"/>
      <c r="EV23" s="405"/>
      <c r="EW23" s="405"/>
      <c r="EX23" s="405"/>
      <c r="EY23" s="405"/>
      <c r="EZ23" s="405"/>
      <c r="FA23" s="405"/>
      <c r="FB23" s="405"/>
      <c r="FC23" s="405"/>
      <c r="FD23" s="405"/>
      <c r="FE23" s="405"/>
      <c r="FF23" s="405"/>
      <c r="FG23" s="435" t="s">
        <v>751</v>
      </c>
      <c r="FH23" s="435" t="s">
        <v>751</v>
      </c>
      <c r="FI23" s="436" t="s">
        <v>1757</v>
      </c>
      <c r="FJ23" s="436" t="s">
        <v>1757</v>
      </c>
      <c r="FK23" s="436" t="s">
        <v>1758</v>
      </c>
      <c r="FL23" s="435" t="s">
        <v>751</v>
      </c>
      <c r="FM23" s="436" t="s">
        <v>1759</v>
      </c>
      <c r="FN23" s="436" t="s">
        <v>1758</v>
      </c>
      <c r="FO23" s="437" t="s">
        <v>1758</v>
      </c>
      <c r="FP23" s="410" t="s">
        <v>1760</v>
      </c>
    </row>
    <row r="24" spans="1:172" s="421" customFormat="1" ht="34.5" customHeight="1">
      <c r="A24" s="407"/>
      <c r="B24" s="398"/>
      <c r="C24" s="411" t="s">
        <v>325</v>
      </c>
      <c r="D24" s="399" t="str">
        <f t="shared" si="0"/>
        <v>H2W30AA</v>
      </c>
      <c r="E24" s="399" t="e">
        <f>VLOOKUP(D24,#REF!,1,0)</f>
        <v>#REF!</v>
      </c>
      <c r="F24" s="412" t="s">
        <v>752</v>
      </c>
      <c r="G24" s="372" t="s">
        <v>730</v>
      </c>
      <c r="H24" s="377" t="s">
        <v>750</v>
      </c>
      <c r="I24" s="413"/>
      <c r="J24" s="413"/>
      <c r="K24" s="404">
        <v>42369</v>
      </c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5"/>
      <c r="AA24" s="405"/>
      <c r="AB24" s="405"/>
      <c r="AC24" s="405"/>
      <c r="AD24" s="405"/>
      <c r="AE24" s="405"/>
      <c r="AF24" s="405"/>
      <c r="AG24" s="405"/>
      <c r="AH24" s="405"/>
      <c r="AI24" s="405"/>
      <c r="AJ24" s="405"/>
      <c r="AK24" s="405"/>
      <c r="AL24" s="405"/>
      <c r="AM24" s="405"/>
      <c r="AN24" s="405"/>
      <c r="AO24" s="405"/>
      <c r="AP24" s="405"/>
      <c r="AQ24" s="405"/>
      <c r="AR24" s="405"/>
      <c r="AS24" s="405"/>
      <c r="AT24" s="405"/>
      <c r="AU24" s="405"/>
      <c r="AV24" s="405"/>
      <c r="AW24" s="405"/>
      <c r="AX24" s="405"/>
      <c r="AY24" s="405"/>
      <c r="AZ24" s="405"/>
      <c r="BA24" s="405"/>
      <c r="BB24" s="405"/>
      <c r="BC24" s="405"/>
      <c r="BD24" s="405"/>
      <c r="BE24" s="405"/>
      <c r="BF24" s="405"/>
      <c r="BG24" s="405">
        <v>1</v>
      </c>
      <c r="BH24" s="405">
        <v>1</v>
      </c>
      <c r="BI24" s="405">
        <v>1</v>
      </c>
      <c r="BJ24" s="405">
        <v>1</v>
      </c>
      <c r="BK24" s="405">
        <v>1</v>
      </c>
      <c r="BL24" s="405">
        <v>1</v>
      </c>
      <c r="BM24" s="405"/>
      <c r="BN24" s="405"/>
      <c r="BO24" s="405"/>
      <c r="BP24" s="405"/>
      <c r="BQ24" s="405"/>
      <c r="BR24" s="405"/>
      <c r="BS24" s="405"/>
      <c r="BT24" s="405"/>
      <c r="BU24" s="405"/>
      <c r="BV24" s="405"/>
      <c r="BW24" s="405"/>
      <c r="BX24" s="405"/>
      <c r="BY24" s="405"/>
      <c r="BZ24" s="405"/>
      <c r="CA24" s="405">
        <v>1</v>
      </c>
      <c r="CB24" s="405">
        <v>1</v>
      </c>
      <c r="CC24" s="405">
        <v>1</v>
      </c>
      <c r="CD24" s="405">
        <v>1</v>
      </c>
      <c r="CE24" s="405">
        <v>1</v>
      </c>
      <c r="CF24" s="405"/>
      <c r="CG24" s="405"/>
      <c r="CH24" s="405"/>
      <c r="CI24" s="405"/>
      <c r="CJ24" s="405"/>
      <c r="CK24" s="405"/>
      <c r="CL24" s="405">
        <v>1</v>
      </c>
      <c r="CM24" s="405"/>
      <c r="CN24" s="405"/>
      <c r="CO24" s="405">
        <v>1</v>
      </c>
      <c r="CP24" s="405"/>
      <c r="CQ24" s="405"/>
      <c r="CR24" s="405"/>
      <c r="CS24" s="405"/>
      <c r="CT24" s="405"/>
      <c r="CU24" s="405"/>
      <c r="CV24" s="405"/>
      <c r="CW24" s="405"/>
      <c r="CX24" s="405"/>
      <c r="CY24" s="405"/>
      <c r="CZ24" s="405"/>
      <c r="DA24" s="405"/>
      <c r="DB24" s="405"/>
      <c r="DC24" s="405"/>
      <c r="DD24" s="405"/>
      <c r="DE24" s="405"/>
      <c r="DF24" s="405"/>
      <c r="DG24" s="405"/>
      <c r="DH24" s="405"/>
      <c r="DI24" s="405"/>
      <c r="DJ24" s="405"/>
      <c r="DK24" s="405"/>
      <c r="DL24" s="405"/>
      <c r="DM24" s="405"/>
      <c r="DN24" s="405"/>
      <c r="DO24" s="405"/>
      <c r="DP24" s="405"/>
      <c r="DQ24" s="405"/>
      <c r="DR24" s="405"/>
      <c r="DS24" s="405"/>
      <c r="DT24" s="405"/>
      <c r="DU24" s="405"/>
      <c r="DV24" s="405"/>
      <c r="DW24" s="405"/>
      <c r="DX24" s="405"/>
      <c r="DY24" s="405"/>
      <c r="DZ24" s="405"/>
      <c r="EA24" s="405">
        <v>1</v>
      </c>
      <c r="EB24" s="405"/>
      <c r="EC24" s="405"/>
      <c r="ED24" s="405"/>
      <c r="EE24" s="405"/>
      <c r="EF24" s="405"/>
      <c r="EG24" s="405"/>
      <c r="EH24" s="405"/>
      <c r="EI24" s="405"/>
      <c r="EJ24" s="405"/>
      <c r="EK24" s="405"/>
      <c r="EL24" s="405"/>
      <c r="EM24" s="405"/>
      <c r="EN24" s="405"/>
      <c r="EO24" s="405"/>
      <c r="EP24" s="405"/>
      <c r="EQ24" s="405"/>
      <c r="ER24" s="405"/>
      <c r="ES24" s="405"/>
      <c r="ET24" s="405"/>
      <c r="EU24" s="405"/>
      <c r="EV24" s="405"/>
      <c r="EW24" s="405"/>
      <c r="EX24" s="405"/>
      <c r="EY24" s="405"/>
      <c r="EZ24" s="405"/>
      <c r="FA24" s="405"/>
      <c r="FB24" s="405"/>
      <c r="FC24" s="405"/>
      <c r="FD24" s="405"/>
      <c r="FE24" s="405"/>
      <c r="FF24" s="405"/>
      <c r="FG24" s="405"/>
      <c r="FH24" s="405"/>
      <c r="FI24" s="405"/>
      <c r="FJ24" s="405"/>
      <c r="FK24" s="405"/>
      <c r="FL24" s="405"/>
      <c r="FM24" s="405"/>
      <c r="FN24" s="405"/>
      <c r="FO24" s="438"/>
      <c r="FP24" s="410"/>
    </row>
    <row r="25" spans="1:172" s="421" customFormat="1" ht="34.5" customHeight="1">
      <c r="A25" s="407"/>
      <c r="B25" s="398"/>
      <c r="C25" s="411" t="s">
        <v>326</v>
      </c>
      <c r="D25" s="399" t="str">
        <f t="shared" si="0"/>
        <v>H2W31AA</v>
      </c>
      <c r="E25" s="399" t="e">
        <f>VLOOKUP(D25,#REF!,1,0)</f>
        <v>#REF!</v>
      </c>
      <c r="F25" s="412" t="s">
        <v>753</v>
      </c>
      <c r="G25" s="372" t="s">
        <v>730</v>
      </c>
      <c r="H25" s="377" t="s">
        <v>750</v>
      </c>
      <c r="I25" s="413"/>
      <c r="J25" s="413"/>
      <c r="K25" s="404">
        <v>42369</v>
      </c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5"/>
      <c r="AA25" s="405"/>
      <c r="AB25" s="405"/>
      <c r="AC25" s="405"/>
      <c r="AD25" s="405"/>
      <c r="AE25" s="405"/>
      <c r="AF25" s="405"/>
      <c r="AG25" s="405"/>
      <c r="AH25" s="405"/>
      <c r="AI25" s="405"/>
      <c r="AJ25" s="405"/>
      <c r="AK25" s="405"/>
      <c r="AL25" s="405"/>
      <c r="AM25" s="405"/>
      <c r="AN25" s="405"/>
      <c r="AO25" s="405"/>
      <c r="AP25" s="405"/>
      <c r="AQ25" s="405"/>
      <c r="AR25" s="405"/>
      <c r="AS25" s="405"/>
      <c r="AT25" s="405"/>
      <c r="AU25" s="405"/>
      <c r="AV25" s="405"/>
      <c r="AW25" s="405"/>
      <c r="AX25" s="405"/>
      <c r="AY25" s="405"/>
      <c r="AZ25" s="405"/>
      <c r="BA25" s="405"/>
      <c r="BB25" s="405"/>
      <c r="BC25" s="405"/>
      <c r="BD25" s="405"/>
      <c r="BE25" s="405"/>
      <c r="BF25" s="405"/>
      <c r="BG25" s="405"/>
      <c r="BH25" s="405"/>
      <c r="BI25" s="405"/>
      <c r="BJ25" s="405"/>
      <c r="BK25" s="405"/>
      <c r="BL25" s="405"/>
      <c r="BM25" s="405"/>
      <c r="BN25" s="405"/>
      <c r="BO25" s="405"/>
      <c r="BP25" s="405"/>
      <c r="BQ25" s="405"/>
      <c r="BR25" s="405"/>
      <c r="BS25" s="405"/>
      <c r="BT25" s="405"/>
      <c r="BU25" s="405"/>
      <c r="BV25" s="405"/>
      <c r="BW25" s="405"/>
      <c r="BX25" s="405"/>
      <c r="BY25" s="405"/>
      <c r="BZ25" s="405"/>
      <c r="CA25" s="405"/>
      <c r="CB25" s="405"/>
      <c r="CC25" s="405"/>
      <c r="CD25" s="405"/>
      <c r="CE25" s="405"/>
      <c r="CF25" s="405"/>
      <c r="CG25" s="405"/>
      <c r="CH25" s="405"/>
      <c r="CI25" s="405"/>
      <c r="CJ25" s="405"/>
      <c r="CK25" s="405">
        <v>1</v>
      </c>
      <c r="CL25" s="405"/>
      <c r="CM25" s="405">
        <v>1</v>
      </c>
      <c r="CN25" s="405">
        <v>1</v>
      </c>
      <c r="CO25" s="405"/>
      <c r="CP25" s="405"/>
      <c r="CQ25" s="405"/>
      <c r="CR25" s="405"/>
      <c r="CS25" s="405"/>
      <c r="CT25" s="405"/>
      <c r="CU25" s="405"/>
      <c r="CV25" s="405"/>
      <c r="CW25" s="405"/>
      <c r="CX25" s="405"/>
      <c r="CY25" s="405"/>
      <c r="CZ25" s="405"/>
      <c r="DA25" s="405"/>
      <c r="DB25" s="405"/>
      <c r="DC25" s="405"/>
      <c r="DD25" s="405"/>
      <c r="DE25" s="405"/>
      <c r="DF25" s="405"/>
      <c r="DG25" s="405"/>
      <c r="DH25" s="405"/>
      <c r="DI25" s="405"/>
      <c r="DJ25" s="405"/>
      <c r="DK25" s="405"/>
      <c r="DL25" s="405"/>
      <c r="DM25" s="405"/>
      <c r="DN25" s="405"/>
      <c r="DO25" s="405"/>
      <c r="DP25" s="405"/>
      <c r="DQ25" s="405"/>
      <c r="DR25" s="405"/>
      <c r="DS25" s="405"/>
      <c r="DT25" s="405"/>
      <c r="DU25" s="405"/>
      <c r="DV25" s="405"/>
      <c r="DW25" s="405"/>
      <c r="DX25" s="405"/>
      <c r="DY25" s="405"/>
      <c r="DZ25" s="405"/>
      <c r="EA25" s="405"/>
      <c r="EB25" s="405"/>
      <c r="EC25" s="405"/>
      <c r="ED25" s="405"/>
      <c r="EE25" s="405"/>
      <c r="EF25" s="405"/>
      <c r="EG25" s="405"/>
      <c r="EH25" s="405"/>
      <c r="EI25" s="405"/>
      <c r="EJ25" s="405"/>
      <c r="EK25" s="405"/>
      <c r="EL25" s="405"/>
      <c r="EM25" s="405"/>
      <c r="EN25" s="405"/>
      <c r="EO25" s="405"/>
      <c r="EP25" s="405"/>
      <c r="EQ25" s="405"/>
      <c r="ER25" s="405"/>
      <c r="ES25" s="405"/>
      <c r="ET25" s="405"/>
      <c r="EU25" s="405"/>
      <c r="EV25" s="405"/>
      <c r="EW25" s="405"/>
      <c r="EX25" s="405"/>
      <c r="EY25" s="405"/>
      <c r="EZ25" s="405"/>
      <c r="FA25" s="405"/>
      <c r="FB25" s="405"/>
      <c r="FC25" s="405"/>
      <c r="FD25" s="405"/>
      <c r="FE25" s="405"/>
      <c r="FF25" s="405"/>
      <c r="FG25" s="405"/>
      <c r="FH25" s="405"/>
      <c r="FI25" s="405"/>
      <c r="FJ25" s="405"/>
      <c r="FK25" s="405"/>
      <c r="FL25" s="405"/>
      <c r="FM25" s="405"/>
      <c r="FN25" s="405"/>
      <c r="FO25" s="438"/>
      <c r="FP25" s="410"/>
    </row>
    <row r="26" spans="1:172" s="421" customFormat="1" ht="34.5" customHeight="1">
      <c r="A26" s="407"/>
      <c r="B26" s="398"/>
      <c r="C26" s="411" t="s">
        <v>327</v>
      </c>
      <c r="D26" s="399" t="str">
        <f t="shared" si="0"/>
        <v>H2W32AA</v>
      </c>
      <c r="E26" s="399" t="e">
        <f>VLOOKUP(D26,#REF!,1,0)</f>
        <v>#REF!</v>
      </c>
      <c r="F26" s="412" t="s">
        <v>754</v>
      </c>
      <c r="G26" s="372" t="s">
        <v>730</v>
      </c>
      <c r="H26" s="377" t="s">
        <v>750</v>
      </c>
      <c r="I26" s="413"/>
      <c r="J26" s="413"/>
      <c r="K26" s="404">
        <v>42369</v>
      </c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5"/>
      <c r="AA26" s="405"/>
      <c r="AB26" s="405"/>
      <c r="AC26" s="405"/>
      <c r="AD26" s="405"/>
      <c r="AE26" s="405"/>
      <c r="AF26" s="405"/>
      <c r="AG26" s="405"/>
      <c r="AH26" s="405"/>
      <c r="AI26" s="405"/>
      <c r="AJ26" s="405"/>
      <c r="AK26" s="405"/>
      <c r="AL26" s="405"/>
      <c r="AM26" s="405"/>
      <c r="AN26" s="405"/>
      <c r="AO26" s="405"/>
      <c r="AP26" s="405"/>
      <c r="AQ26" s="405"/>
      <c r="AR26" s="405"/>
      <c r="AS26" s="405"/>
      <c r="AT26" s="405"/>
      <c r="AU26" s="405"/>
      <c r="AV26" s="405"/>
      <c r="AW26" s="405"/>
      <c r="AX26" s="405"/>
      <c r="AY26" s="405"/>
      <c r="AZ26" s="405"/>
      <c r="BA26" s="405"/>
      <c r="BB26" s="405"/>
      <c r="BC26" s="405"/>
      <c r="BD26" s="405"/>
      <c r="BE26" s="405"/>
      <c r="BF26" s="405"/>
      <c r="BG26" s="405"/>
      <c r="BH26" s="405"/>
      <c r="BI26" s="405"/>
      <c r="BJ26" s="405"/>
      <c r="BK26" s="405"/>
      <c r="BL26" s="405"/>
      <c r="BM26" s="405">
        <v>1</v>
      </c>
      <c r="BN26" s="405"/>
      <c r="BO26" s="405"/>
      <c r="BP26" s="405"/>
      <c r="BQ26" s="405"/>
      <c r="BR26" s="405"/>
      <c r="BS26" s="405"/>
      <c r="BT26" s="405"/>
      <c r="BU26" s="405"/>
      <c r="BV26" s="405"/>
      <c r="BW26" s="405"/>
      <c r="BX26" s="405"/>
      <c r="BY26" s="405"/>
      <c r="BZ26" s="405"/>
      <c r="CA26" s="405"/>
      <c r="CB26" s="405"/>
      <c r="CC26" s="405"/>
      <c r="CD26" s="405"/>
      <c r="CE26" s="405"/>
      <c r="CF26" s="405"/>
      <c r="CG26" s="405"/>
      <c r="CH26" s="405"/>
      <c r="CI26" s="405"/>
      <c r="CJ26" s="405"/>
      <c r="CK26" s="405"/>
      <c r="CL26" s="405"/>
      <c r="CM26" s="405"/>
      <c r="CN26" s="405"/>
      <c r="CO26" s="405"/>
      <c r="CP26" s="405"/>
      <c r="CQ26" s="405"/>
      <c r="CR26" s="405"/>
      <c r="CS26" s="405"/>
      <c r="CT26" s="405"/>
      <c r="CU26" s="405"/>
      <c r="CV26" s="405"/>
      <c r="CW26" s="405"/>
      <c r="CX26" s="405"/>
      <c r="CY26" s="405"/>
      <c r="CZ26" s="405">
        <v>1</v>
      </c>
      <c r="DA26" s="405"/>
      <c r="DB26" s="405"/>
      <c r="DC26" s="405"/>
      <c r="DD26" s="405"/>
      <c r="DE26" s="405"/>
      <c r="DF26" s="405"/>
      <c r="DG26" s="405"/>
      <c r="DH26" s="405"/>
      <c r="DI26" s="405"/>
      <c r="DJ26" s="405"/>
      <c r="DK26" s="405"/>
      <c r="DL26" s="405"/>
      <c r="DM26" s="405"/>
      <c r="DN26" s="405"/>
      <c r="DO26" s="405"/>
      <c r="DP26" s="405"/>
      <c r="DQ26" s="405"/>
      <c r="DR26" s="405"/>
      <c r="DS26" s="405"/>
      <c r="DT26" s="405"/>
      <c r="DU26" s="405"/>
      <c r="DV26" s="405"/>
      <c r="DW26" s="405"/>
      <c r="DX26" s="405"/>
      <c r="DY26" s="405"/>
      <c r="DZ26" s="405"/>
      <c r="EA26" s="405"/>
      <c r="EB26" s="405"/>
      <c r="EC26" s="405"/>
      <c r="ED26" s="405"/>
      <c r="EE26" s="405"/>
      <c r="EF26" s="405"/>
      <c r="EG26" s="405"/>
      <c r="EH26" s="405"/>
      <c r="EI26" s="405"/>
      <c r="EJ26" s="405"/>
      <c r="EK26" s="405"/>
      <c r="EL26" s="405"/>
      <c r="EM26" s="405"/>
      <c r="EN26" s="405"/>
      <c r="EO26" s="405"/>
      <c r="EP26" s="405"/>
      <c r="EQ26" s="405"/>
      <c r="ER26" s="405"/>
      <c r="ES26" s="405"/>
      <c r="ET26" s="405"/>
      <c r="EU26" s="405"/>
      <c r="EV26" s="405"/>
      <c r="EW26" s="405"/>
      <c r="EX26" s="405"/>
      <c r="EY26" s="405"/>
      <c r="EZ26" s="405"/>
      <c r="FA26" s="405"/>
      <c r="FB26" s="405"/>
      <c r="FC26" s="405"/>
      <c r="FD26" s="405"/>
      <c r="FE26" s="405"/>
      <c r="FF26" s="405"/>
      <c r="FG26" s="405"/>
      <c r="FH26" s="405"/>
      <c r="FI26" s="405"/>
      <c r="FJ26" s="405"/>
      <c r="FK26" s="405"/>
      <c r="FL26" s="405"/>
      <c r="FM26" s="405"/>
      <c r="FN26" s="405"/>
      <c r="FO26" s="438"/>
      <c r="FP26" s="410"/>
    </row>
    <row r="27" spans="1:172" s="421" customFormat="1" ht="34.5" customHeight="1">
      <c r="A27" s="407"/>
      <c r="B27" s="398"/>
      <c r="C27" s="411" t="s">
        <v>328</v>
      </c>
      <c r="D27" s="399" t="str">
        <f t="shared" si="0"/>
        <v>H2W33AA</v>
      </c>
      <c r="E27" s="399" t="e">
        <f>VLOOKUP(D27,#REF!,1,0)</f>
        <v>#REF!</v>
      </c>
      <c r="F27" s="412" t="s">
        <v>755</v>
      </c>
      <c r="G27" s="372" t="s">
        <v>730</v>
      </c>
      <c r="H27" s="372" t="s">
        <v>1761</v>
      </c>
      <c r="I27" s="413"/>
      <c r="J27" s="413"/>
      <c r="K27" s="404">
        <v>42369</v>
      </c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5"/>
      <c r="AA27" s="405"/>
      <c r="AB27" s="405"/>
      <c r="AC27" s="405"/>
      <c r="AD27" s="405"/>
      <c r="AE27" s="405"/>
      <c r="AF27" s="405"/>
      <c r="AG27" s="405"/>
      <c r="AH27" s="405"/>
      <c r="AI27" s="405"/>
      <c r="AJ27" s="405"/>
      <c r="AK27" s="405"/>
      <c r="AL27" s="405"/>
      <c r="AM27" s="405"/>
      <c r="AN27" s="405"/>
      <c r="AO27" s="405"/>
      <c r="AP27" s="405"/>
      <c r="AQ27" s="405"/>
      <c r="AR27" s="405"/>
      <c r="AS27" s="405"/>
      <c r="AT27" s="405"/>
      <c r="AU27" s="405"/>
      <c r="AV27" s="405"/>
      <c r="AW27" s="405"/>
      <c r="AX27" s="405"/>
      <c r="AY27" s="405"/>
      <c r="AZ27" s="405"/>
      <c r="BA27" s="405"/>
      <c r="BB27" s="405"/>
      <c r="BC27" s="405"/>
      <c r="BD27" s="405"/>
      <c r="BE27" s="405"/>
      <c r="BF27" s="405"/>
      <c r="BG27" s="405"/>
      <c r="BH27" s="405"/>
      <c r="BI27" s="405"/>
      <c r="BJ27" s="405"/>
      <c r="BK27" s="405"/>
      <c r="BL27" s="405">
        <v>1</v>
      </c>
      <c r="BM27" s="405"/>
      <c r="BN27" s="405"/>
      <c r="BO27" s="405"/>
      <c r="BP27" s="405"/>
      <c r="BQ27" s="405"/>
      <c r="BR27" s="405"/>
      <c r="BS27" s="405"/>
      <c r="BT27" s="405"/>
      <c r="BU27" s="405"/>
      <c r="BV27" s="405"/>
      <c r="BW27" s="405"/>
      <c r="BX27" s="405"/>
      <c r="BY27" s="405"/>
      <c r="BZ27" s="405"/>
      <c r="CA27" s="405"/>
      <c r="CB27" s="405"/>
      <c r="CC27" s="405"/>
      <c r="CD27" s="405"/>
      <c r="CE27" s="405"/>
      <c r="CF27" s="405"/>
      <c r="CG27" s="405"/>
      <c r="CH27" s="405"/>
      <c r="CI27" s="405"/>
      <c r="CJ27" s="405"/>
      <c r="CK27" s="405"/>
      <c r="CL27" s="405"/>
      <c r="CM27" s="405"/>
      <c r="CN27" s="405"/>
      <c r="CO27" s="405"/>
      <c r="CP27" s="405"/>
      <c r="CQ27" s="405"/>
      <c r="CR27" s="405"/>
      <c r="CS27" s="405"/>
      <c r="CT27" s="405"/>
      <c r="CU27" s="405"/>
      <c r="CV27" s="405"/>
      <c r="CW27" s="405"/>
      <c r="CX27" s="405"/>
      <c r="CY27" s="405"/>
      <c r="CZ27" s="405"/>
      <c r="DA27" s="405"/>
      <c r="DB27" s="405"/>
      <c r="DC27" s="405"/>
      <c r="DD27" s="405"/>
      <c r="DE27" s="405"/>
      <c r="DF27" s="405"/>
      <c r="DG27" s="405"/>
      <c r="DH27" s="405"/>
      <c r="DI27" s="405"/>
      <c r="DJ27" s="405">
        <v>1</v>
      </c>
      <c r="DK27" s="405"/>
      <c r="DL27" s="405"/>
      <c r="DM27" s="405"/>
      <c r="DN27" s="405"/>
      <c r="DO27" s="405"/>
      <c r="DP27" s="405" t="s">
        <v>731</v>
      </c>
      <c r="DQ27" s="405" t="s">
        <v>731</v>
      </c>
      <c r="DR27" s="405"/>
      <c r="DS27" s="405"/>
      <c r="DT27" s="405"/>
      <c r="DU27" s="405"/>
      <c r="DV27" s="405"/>
      <c r="DW27" s="405"/>
      <c r="DX27" s="405"/>
      <c r="DY27" s="405"/>
      <c r="DZ27" s="405"/>
      <c r="EA27" s="405"/>
      <c r="EB27" s="405"/>
      <c r="EC27" s="405"/>
      <c r="ED27" s="405"/>
      <c r="EE27" s="405"/>
      <c r="EF27" s="405"/>
      <c r="EG27" s="405"/>
      <c r="EH27" s="405"/>
      <c r="EI27" s="405"/>
      <c r="EJ27" s="405"/>
      <c r="EK27" s="405"/>
      <c r="EL27" s="405"/>
      <c r="EM27" s="405"/>
      <c r="EN27" s="405"/>
      <c r="EO27" s="405"/>
      <c r="EP27" s="405"/>
      <c r="EQ27" s="405"/>
      <c r="ER27" s="405"/>
      <c r="ES27" s="405"/>
      <c r="ET27" s="405"/>
      <c r="EU27" s="405"/>
      <c r="EV27" s="405"/>
      <c r="EW27" s="405"/>
      <c r="EX27" s="405"/>
      <c r="EY27" s="405"/>
      <c r="EZ27" s="405"/>
      <c r="FA27" s="405"/>
      <c r="FB27" s="405"/>
      <c r="FC27" s="405"/>
      <c r="FD27" s="405"/>
      <c r="FE27" s="405"/>
      <c r="FF27" s="405"/>
      <c r="FG27" s="405"/>
      <c r="FH27" s="405"/>
      <c r="FI27" s="405"/>
      <c r="FJ27" s="405"/>
      <c r="FK27" s="405"/>
      <c r="FL27" s="405"/>
      <c r="FM27" s="405"/>
      <c r="FN27" s="405"/>
      <c r="FO27" s="438"/>
      <c r="FP27" s="410"/>
    </row>
    <row r="28" spans="1:172" ht="34.5" customHeight="1">
      <c r="A28" s="439" t="s">
        <v>756</v>
      </c>
      <c r="B28" s="440"/>
      <c r="C28" s="440"/>
      <c r="D28" s="399" t="str">
        <f t="shared" si="0"/>
        <v/>
      </c>
      <c r="E28" s="399"/>
      <c r="F28" s="441"/>
      <c r="G28" s="440"/>
      <c r="H28" s="440"/>
      <c r="I28" s="440"/>
      <c r="J28" s="440"/>
      <c r="K28" s="440"/>
      <c r="L28" s="440"/>
      <c r="M28" s="440"/>
      <c r="N28" s="440"/>
      <c r="O28" s="440"/>
      <c r="P28" s="440"/>
      <c r="Q28" s="440"/>
      <c r="R28" s="440"/>
      <c r="S28" s="440"/>
      <c r="T28" s="440"/>
      <c r="U28" s="440"/>
      <c r="V28" s="440"/>
      <c r="W28" s="440"/>
      <c r="X28" s="440"/>
      <c r="Y28" s="440"/>
      <c r="Z28" s="440"/>
      <c r="AA28" s="440"/>
      <c r="AB28" s="440"/>
      <c r="AC28" s="440"/>
      <c r="AD28" s="440"/>
      <c r="AE28" s="440"/>
      <c r="AF28" s="440"/>
      <c r="AG28" s="440"/>
      <c r="AH28" s="440"/>
      <c r="AI28" s="440"/>
      <c r="AJ28" s="440"/>
      <c r="AK28" s="440"/>
      <c r="AL28" s="440"/>
      <c r="AM28" s="440"/>
      <c r="AN28" s="440"/>
      <c r="AO28" s="440"/>
      <c r="AP28" s="440"/>
      <c r="AQ28" s="440"/>
      <c r="AR28" s="440"/>
      <c r="AS28" s="440"/>
      <c r="AT28" s="440"/>
      <c r="AU28" s="440"/>
      <c r="AV28" s="440"/>
      <c r="AW28" s="440"/>
      <c r="AX28" s="440"/>
      <c r="AY28" s="440"/>
      <c r="AZ28" s="440"/>
      <c r="BA28" s="440"/>
      <c r="BB28" s="440"/>
      <c r="BC28" s="440"/>
      <c r="BD28" s="440"/>
      <c r="BE28" s="440"/>
      <c r="BF28" s="440"/>
      <c r="BG28" s="440"/>
      <c r="BH28" s="440"/>
      <c r="BI28" s="440"/>
      <c r="BJ28" s="440"/>
      <c r="BK28" s="440"/>
      <c r="BL28" s="440"/>
      <c r="BM28" s="440"/>
      <c r="BN28" s="440"/>
      <c r="BO28" s="440"/>
      <c r="BP28" s="440"/>
      <c r="BQ28" s="440"/>
      <c r="BR28" s="440"/>
      <c r="BS28" s="440"/>
      <c r="BT28" s="440"/>
      <c r="BU28" s="440"/>
      <c r="BV28" s="440"/>
      <c r="BW28" s="440"/>
      <c r="BX28" s="440"/>
      <c r="BY28" s="440"/>
      <c r="BZ28" s="440"/>
      <c r="CA28" s="440"/>
      <c r="CB28" s="440"/>
      <c r="CC28" s="440"/>
      <c r="CD28" s="440"/>
      <c r="CE28" s="440"/>
      <c r="CF28" s="440"/>
      <c r="CG28" s="440"/>
      <c r="CH28" s="440"/>
      <c r="CI28" s="440"/>
      <c r="CJ28" s="440"/>
      <c r="CK28" s="440"/>
      <c r="CL28" s="440"/>
      <c r="CM28" s="440"/>
      <c r="CN28" s="440"/>
      <c r="CO28" s="440"/>
      <c r="CP28" s="440"/>
      <c r="CQ28" s="440"/>
      <c r="CR28" s="440"/>
      <c r="CS28" s="440"/>
      <c r="CT28" s="440"/>
      <c r="CU28" s="440"/>
      <c r="CV28" s="440"/>
      <c r="CW28" s="440"/>
      <c r="CX28" s="440"/>
      <c r="CY28" s="440"/>
      <c r="CZ28" s="440"/>
      <c r="DA28" s="440"/>
      <c r="DB28" s="440"/>
      <c r="DC28" s="440"/>
      <c r="DD28" s="440"/>
      <c r="DE28" s="440"/>
      <c r="DF28" s="440"/>
      <c r="DG28" s="440"/>
      <c r="DH28" s="440"/>
      <c r="DI28" s="440"/>
      <c r="DJ28" s="440"/>
      <c r="DK28" s="440"/>
      <c r="DL28" s="440"/>
      <c r="DM28" s="440"/>
      <c r="DN28" s="440"/>
      <c r="DO28" s="440"/>
      <c r="DP28" s="440"/>
      <c r="DQ28" s="440"/>
      <c r="DR28" s="440"/>
      <c r="DS28" s="440"/>
      <c r="DT28" s="440"/>
      <c r="DU28" s="440"/>
      <c r="DV28" s="440"/>
      <c r="DW28" s="440"/>
      <c r="DX28" s="440"/>
      <c r="DY28" s="440"/>
      <c r="DZ28" s="440"/>
      <c r="EA28" s="440"/>
      <c r="EB28" s="440"/>
      <c r="EC28" s="440"/>
      <c r="ED28" s="440"/>
      <c r="EE28" s="440"/>
      <c r="EF28" s="440"/>
      <c r="EG28" s="440"/>
      <c r="EH28" s="440"/>
      <c r="EI28" s="440"/>
      <c r="EJ28" s="440"/>
      <c r="EK28" s="440"/>
      <c r="EL28" s="440"/>
      <c r="EM28" s="440"/>
      <c r="EN28" s="440"/>
      <c r="EO28" s="440"/>
      <c r="EP28" s="440"/>
      <c r="EQ28" s="440"/>
      <c r="ER28" s="440"/>
      <c r="ES28" s="440"/>
      <c r="ET28" s="440"/>
      <c r="EU28" s="440"/>
      <c r="EV28" s="440"/>
      <c r="EW28" s="440"/>
      <c r="EX28" s="440"/>
      <c r="EY28" s="440"/>
      <c r="EZ28" s="440"/>
      <c r="FA28" s="440"/>
      <c r="FB28" s="440"/>
      <c r="FC28" s="440"/>
      <c r="FD28" s="440"/>
      <c r="FE28" s="440"/>
      <c r="FF28" s="440"/>
      <c r="FG28" s="440"/>
      <c r="FH28" s="440"/>
      <c r="FI28" s="440"/>
      <c r="FJ28" s="440"/>
      <c r="FK28" s="440"/>
      <c r="FL28" s="440"/>
      <c r="FM28" s="440"/>
      <c r="FN28" s="440"/>
      <c r="FO28" s="440"/>
      <c r="FP28" s="442"/>
    </row>
    <row r="29" spans="1:172" s="421" customFormat="1" ht="34.5" customHeight="1">
      <c r="A29" s="407"/>
      <c r="B29" s="398"/>
      <c r="C29" s="411" t="s">
        <v>757</v>
      </c>
      <c r="D29" s="399" t="str">
        <f t="shared" si="0"/>
        <v>H1D24AA</v>
      </c>
      <c r="E29" s="399" t="e">
        <f>VLOOKUP(D29,#REF!,1,0)</f>
        <v>#REF!</v>
      </c>
      <c r="F29" s="412" t="s">
        <v>1597</v>
      </c>
      <c r="G29" s="372" t="s">
        <v>730</v>
      </c>
      <c r="H29" s="372" t="s">
        <v>719</v>
      </c>
      <c r="I29" s="413" t="s">
        <v>731</v>
      </c>
      <c r="J29" s="413"/>
      <c r="K29" s="404">
        <v>42004</v>
      </c>
      <c r="L29" s="405">
        <v>1</v>
      </c>
      <c r="M29" s="405">
        <v>1</v>
      </c>
      <c r="N29" s="405">
        <v>1</v>
      </c>
      <c r="O29" s="405">
        <v>1</v>
      </c>
      <c r="P29" s="405">
        <v>1</v>
      </c>
      <c r="Q29" s="405"/>
      <c r="R29" s="405">
        <v>1</v>
      </c>
      <c r="S29" s="405">
        <v>1</v>
      </c>
      <c r="T29" s="405">
        <v>1</v>
      </c>
      <c r="U29" s="405"/>
      <c r="V29" s="405">
        <v>1</v>
      </c>
      <c r="W29" s="405">
        <v>1</v>
      </c>
      <c r="X29" s="405">
        <v>1</v>
      </c>
      <c r="Y29" s="405">
        <v>1</v>
      </c>
      <c r="Z29" s="405">
        <v>1</v>
      </c>
      <c r="AA29" s="405">
        <v>1</v>
      </c>
      <c r="AB29" s="405"/>
      <c r="AC29" s="405">
        <v>1</v>
      </c>
      <c r="AD29" s="405">
        <v>1</v>
      </c>
      <c r="AE29" s="405">
        <v>1</v>
      </c>
      <c r="AF29" s="405">
        <v>1</v>
      </c>
      <c r="AG29" s="405">
        <v>1</v>
      </c>
      <c r="AH29" s="405">
        <v>1</v>
      </c>
      <c r="AI29" s="405">
        <v>1</v>
      </c>
      <c r="AJ29" s="405">
        <v>1</v>
      </c>
      <c r="AK29" s="405">
        <v>1</v>
      </c>
      <c r="AL29" s="405"/>
      <c r="AM29" s="405">
        <v>1</v>
      </c>
      <c r="AN29" s="405">
        <v>1</v>
      </c>
      <c r="AO29" s="405">
        <v>1</v>
      </c>
      <c r="AP29" s="405">
        <v>1</v>
      </c>
      <c r="AQ29" s="405">
        <v>1</v>
      </c>
      <c r="AR29" s="405">
        <v>1</v>
      </c>
      <c r="AS29" s="405">
        <v>1</v>
      </c>
      <c r="AT29" s="405">
        <v>1</v>
      </c>
      <c r="AU29" s="405"/>
      <c r="AV29" s="405">
        <v>1</v>
      </c>
      <c r="AW29" s="405"/>
      <c r="AX29" s="405">
        <v>1</v>
      </c>
      <c r="AY29" s="405">
        <v>1</v>
      </c>
      <c r="AZ29" s="405">
        <v>1</v>
      </c>
      <c r="BA29" s="405">
        <v>1</v>
      </c>
      <c r="BB29" s="405">
        <v>1</v>
      </c>
      <c r="BC29" s="405">
        <v>1</v>
      </c>
      <c r="BD29" s="405">
        <v>1</v>
      </c>
      <c r="BE29" s="405">
        <v>1</v>
      </c>
      <c r="BF29" s="405">
        <v>1</v>
      </c>
      <c r="BG29" s="405">
        <v>1</v>
      </c>
      <c r="BH29" s="405">
        <v>1</v>
      </c>
      <c r="BI29" s="405">
        <v>1</v>
      </c>
      <c r="BJ29" s="405">
        <v>1</v>
      </c>
      <c r="BK29" s="405">
        <v>1</v>
      </c>
      <c r="BL29" s="405">
        <v>1</v>
      </c>
      <c r="BM29" s="405">
        <v>1</v>
      </c>
      <c r="BN29" s="405">
        <v>1</v>
      </c>
      <c r="BO29" s="405">
        <v>1</v>
      </c>
      <c r="BP29" s="405">
        <v>1</v>
      </c>
      <c r="BQ29" s="405">
        <v>1</v>
      </c>
      <c r="BR29" s="405">
        <v>1</v>
      </c>
      <c r="BS29" s="405">
        <v>1</v>
      </c>
      <c r="BT29" s="405">
        <v>1</v>
      </c>
      <c r="BU29" s="405">
        <v>1</v>
      </c>
      <c r="BV29" s="405">
        <v>1</v>
      </c>
      <c r="BW29" s="405">
        <v>1</v>
      </c>
      <c r="BX29" s="405">
        <v>1</v>
      </c>
      <c r="BY29" s="405">
        <v>1</v>
      </c>
      <c r="BZ29" s="405">
        <v>1</v>
      </c>
      <c r="CA29" s="405">
        <v>1</v>
      </c>
      <c r="CB29" s="405">
        <v>1</v>
      </c>
      <c r="CC29" s="405">
        <v>1</v>
      </c>
      <c r="CD29" s="405">
        <v>1</v>
      </c>
      <c r="CE29" s="405">
        <v>1</v>
      </c>
      <c r="CF29" s="405">
        <v>1</v>
      </c>
      <c r="CG29" s="405">
        <v>1</v>
      </c>
      <c r="CH29" s="405">
        <v>1</v>
      </c>
      <c r="CI29" s="405">
        <v>1</v>
      </c>
      <c r="CJ29" s="405"/>
      <c r="CK29" s="405"/>
      <c r="CL29" s="405">
        <v>1</v>
      </c>
      <c r="CM29" s="405">
        <v>1</v>
      </c>
      <c r="CN29" s="405"/>
      <c r="CO29" s="405">
        <v>1</v>
      </c>
      <c r="CP29" s="405">
        <v>1</v>
      </c>
      <c r="CQ29" s="405"/>
      <c r="CR29" s="405">
        <v>1</v>
      </c>
      <c r="CS29" s="405">
        <v>1</v>
      </c>
      <c r="CT29" s="405">
        <v>1</v>
      </c>
      <c r="CU29" s="405">
        <v>1</v>
      </c>
      <c r="CV29" s="405">
        <v>1</v>
      </c>
      <c r="CW29" s="405">
        <v>1</v>
      </c>
      <c r="CX29" s="405">
        <v>1</v>
      </c>
      <c r="CY29" s="405">
        <v>1</v>
      </c>
      <c r="CZ29" s="405">
        <v>1</v>
      </c>
      <c r="DA29" s="405">
        <v>1</v>
      </c>
      <c r="DB29" s="405">
        <v>1</v>
      </c>
      <c r="DC29" s="405">
        <v>1</v>
      </c>
      <c r="DD29" s="405">
        <v>1</v>
      </c>
      <c r="DE29" s="405">
        <v>1</v>
      </c>
      <c r="DF29" s="405">
        <v>1</v>
      </c>
      <c r="DG29" s="405">
        <v>1</v>
      </c>
      <c r="DH29" s="405">
        <v>1</v>
      </c>
      <c r="DI29" s="405">
        <v>1</v>
      </c>
      <c r="DJ29" s="405">
        <v>1</v>
      </c>
      <c r="DK29" s="405">
        <v>1</v>
      </c>
      <c r="DL29" s="405">
        <v>1</v>
      </c>
      <c r="DM29" s="405">
        <v>1</v>
      </c>
      <c r="DN29" s="405">
        <v>1</v>
      </c>
      <c r="DO29" s="405">
        <v>1</v>
      </c>
      <c r="DP29" s="405">
        <v>1</v>
      </c>
      <c r="DQ29" s="405">
        <v>1</v>
      </c>
      <c r="DR29" s="405">
        <v>1</v>
      </c>
      <c r="DS29" s="405">
        <v>1</v>
      </c>
      <c r="DT29" s="405">
        <v>1</v>
      </c>
      <c r="DU29" s="405">
        <v>1</v>
      </c>
      <c r="DV29" s="405">
        <v>1</v>
      </c>
      <c r="DW29" s="405">
        <v>1</v>
      </c>
      <c r="DX29" s="405">
        <v>1</v>
      </c>
      <c r="DY29" s="405">
        <v>1</v>
      </c>
      <c r="DZ29" s="405">
        <v>1</v>
      </c>
      <c r="EA29" s="405">
        <v>1</v>
      </c>
      <c r="EB29" s="405">
        <v>1</v>
      </c>
      <c r="EC29" s="405">
        <v>1</v>
      </c>
      <c r="ED29" s="405">
        <v>1</v>
      </c>
      <c r="EE29" s="405">
        <v>1</v>
      </c>
      <c r="EF29" s="405">
        <v>1</v>
      </c>
      <c r="EG29" s="405">
        <v>1</v>
      </c>
      <c r="EH29" s="405">
        <v>1</v>
      </c>
      <c r="EI29" s="405">
        <v>1</v>
      </c>
      <c r="EJ29" s="405">
        <v>1</v>
      </c>
      <c r="EK29" s="405">
        <v>1</v>
      </c>
      <c r="EL29" s="405">
        <v>1</v>
      </c>
      <c r="EM29" s="405">
        <v>1</v>
      </c>
      <c r="EN29" s="405">
        <v>1</v>
      </c>
      <c r="EO29" s="405">
        <v>1</v>
      </c>
      <c r="EP29" s="405">
        <v>1</v>
      </c>
      <c r="EQ29" s="405">
        <v>1</v>
      </c>
      <c r="ER29" s="405">
        <v>1</v>
      </c>
      <c r="ES29" s="405">
        <v>1</v>
      </c>
      <c r="ET29" s="405">
        <v>1</v>
      </c>
      <c r="EU29" s="405">
        <v>1</v>
      </c>
      <c r="EV29" s="405">
        <v>1</v>
      </c>
      <c r="EW29" s="405">
        <v>1</v>
      </c>
      <c r="EX29" s="405">
        <v>1</v>
      </c>
      <c r="EY29" s="405">
        <v>1</v>
      </c>
      <c r="EZ29" s="405">
        <v>1</v>
      </c>
      <c r="FA29" s="405">
        <v>1</v>
      </c>
      <c r="FB29" s="405">
        <v>1</v>
      </c>
      <c r="FC29" s="405">
        <v>1</v>
      </c>
      <c r="FD29" s="405">
        <v>1</v>
      </c>
      <c r="FE29" s="405">
        <v>1</v>
      </c>
      <c r="FF29" s="405">
        <v>1</v>
      </c>
      <c r="FG29" s="405"/>
      <c r="FH29" s="405"/>
      <c r="FI29" s="405"/>
      <c r="FJ29" s="405"/>
      <c r="FK29" s="405"/>
      <c r="FL29" s="405"/>
      <c r="FM29" s="405"/>
      <c r="FN29" s="405"/>
      <c r="FO29" s="438"/>
      <c r="FP29" s="410"/>
    </row>
    <row r="30" spans="1:172" s="421" customFormat="1" ht="34.5" customHeight="1">
      <c r="A30" s="407"/>
      <c r="B30" s="398" t="s">
        <v>863</v>
      </c>
      <c r="C30" s="411" t="s">
        <v>759</v>
      </c>
      <c r="D30" s="399" t="str">
        <f t="shared" si="0"/>
        <v>H2W17AA</v>
      </c>
      <c r="E30" s="399" t="e">
        <f>VLOOKUP(D30,#REF!,1,0)</f>
        <v>#REF!</v>
      </c>
      <c r="F30" s="412" t="s">
        <v>760</v>
      </c>
      <c r="G30" s="372" t="s">
        <v>730</v>
      </c>
      <c r="H30" s="372" t="s">
        <v>719</v>
      </c>
      <c r="I30" s="413" t="s">
        <v>731</v>
      </c>
      <c r="J30" s="413"/>
      <c r="K30" s="404">
        <v>42004</v>
      </c>
      <c r="L30" s="405">
        <v>1</v>
      </c>
      <c r="M30" s="405">
        <v>1</v>
      </c>
      <c r="N30" s="405">
        <v>1</v>
      </c>
      <c r="O30" s="405">
        <v>1</v>
      </c>
      <c r="P30" s="405">
        <v>1</v>
      </c>
      <c r="Q30" s="405"/>
      <c r="R30" s="405">
        <v>1</v>
      </c>
      <c r="S30" s="405">
        <v>1</v>
      </c>
      <c r="T30" s="405">
        <v>1</v>
      </c>
      <c r="U30" s="405"/>
      <c r="V30" s="405">
        <v>1</v>
      </c>
      <c r="W30" s="405">
        <v>1</v>
      </c>
      <c r="X30" s="405">
        <v>1</v>
      </c>
      <c r="Y30" s="405">
        <v>1</v>
      </c>
      <c r="Z30" s="405">
        <v>1</v>
      </c>
      <c r="AA30" s="405">
        <v>1</v>
      </c>
      <c r="AB30" s="405"/>
      <c r="AC30" s="405">
        <v>1</v>
      </c>
      <c r="AD30" s="405">
        <v>1</v>
      </c>
      <c r="AE30" s="405">
        <v>1</v>
      </c>
      <c r="AF30" s="405">
        <v>1</v>
      </c>
      <c r="AG30" s="405">
        <v>1</v>
      </c>
      <c r="AH30" s="405">
        <v>1</v>
      </c>
      <c r="AI30" s="405">
        <v>1</v>
      </c>
      <c r="AJ30" s="405">
        <v>1</v>
      </c>
      <c r="AK30" s="405">
        <v>1</v>
      </c>
      <c r="AL30" s="405"/>
      <c r="AM30" s="405">
        <v>1</v>
      </c>
      <c r="AN30" s="405">
        <v>1</v>
      </c>
      <c r="AO30" s="405">
        <v>1</v>
      </c>
      <c r="AP30" s="405">
        <v>1</v>
      </c>
      <c r="AQ30" s="405">
        <v>1</v>
      </c>
      <c r="AR30" s="405">
        <v>1</v>
      </c>
      <c r="AS30" s="405">
        <v>1</v>
      </c>
      <c r="AT30" s="405">
        <v>1</v>
      </c>
      <c r="AU30" s="405"/>
      <c r="AV30" s="405">
        <v>1</v>
      </c>
      <c r="AW30" s="405"/>
      <c r="AX30" s="405">
        <v>1</v>
      </c>
      <c r="AY30" s="405">
        <v>1</v>
      </c>
      <c r="AZ30" s="405">
        <v>1</v>
      </c>
      <c r="BA30" s="405">
        <v>1</v>
      </c>
      <c r="BB30" s="405">
        <v>1</v>
      </c>
      <c r="BC30" s="405">
        <v>1</v>
      </c>
      <c r="BD30" s="405">
        <v>1</v>
      </c>
      <c r="BE30" s="405">
        <v>1</v>
      </c>
      <c r="BF30" s="405">
        <v>1</v>
      </c>
      <c r="BG30" s="405">
        <v>1</v>
      </c>
      <c r="BH30" s="405">
        <v>1</v>
      </c>
      <c r="BI30" s="405">
        <v>1</v>
      </c>
      <c r="BJ30" s="405">
        <v>1</v>
      </c>
      <c r="BK30" s="405">
        <v>1</v>
      </c>
      <c r="BL30" s="405">
        <v>1</v>
      </c>
      <c r="BM30" s="405">
        <v>1</v>
      </c>
      <c r="BN30" s="405">
        <v>1</v>
      </c>
      <c r="BO30" s="405">
        <v>1</v>
      </c>
      <c r="BP30" s="405">
        <v>1</v>
      </c>
      <c r="BQ30" s="405">
        <v>1</v>
      </c>
      <c r="BR30" s="405">
        <v>1</v>
      </c>
      <c r="BS30" s="405">
        <v>1</v>
      </c>
      <c r="BT30" s="405">
        <v>1</v>
      </c>
      <c r="BU30" s="405">
        <v>1</v>
      </c>
      <c r="BV30" s="405">
        <v>1</v>
      </c>
      <c r="BW30" s="405">
        <v>1</v>
      </c>
      <c r="BX30" s="405">
        <v>1</v>
      </c>
      <c r="BY30" s="405">
        <v>1</v>
      </c>
      <c r="BZ30" s="405">
        <v>1</v>
      </c>
      <c r="CA30" s="405">
        <v>1</v>
      </c>
      <c r="CB30" s="405">
        <v>1</v>
      </c>
      <c r="CC30" s="405">
        <v>1</v>
      </c>
      <c r="CD30" s="405">
        <v>1</v>
      </c>
      <c r="CE30" s="405">
        <v>1</v>
      </c>
      <c r="CF30" s="405">
        <v>1</v>
      </c>
      <c r="CG30" s="405">
        <v>1</v>
      </c>
      <c r="CH30" s="405">
        <v>1</v>
      </c>
      <c r="CI30" s="405">
        <v>1</v>
      </c>
      <c r="CJ30" s="405"/>
      <c r="CK30" s="405"/>
      <c r="CL30" s="405">
        <v>1</v>
      </c>
      <c r="CM30" s="405">
        <v>1</v>
      </c>
      <c r="CN30" s="405"/>
      <c r="CO30" s="405">
        <v>1</v>
      </c>
      <c r="CP30" s="405">
        <v>1</v>
      </c>
      <c r="CQ30" s="405"/>
      <c r="CR30" s="405">
        <v>1</v>
      </c>
      <c r="CS30" s="405">
        <v>1</v>
      </c>
      <c r="CT30" s="405">
        <v>1</v>
      </c>
      <c r="CU30" s="405">
        <v>1</v>
      </c>
      <c r="CV30" s="405">
        <v>1</v>
      </c>
      <c r="CW30" s="405">
        <v>1</v>
      </c>
      <c r="CX30" s="405">
        <v>1</v>
      </c>
      <c r="CY30" s="405">
        <v>1</v>
      </c>
      <c r="CZ30" s="405">
        <v>1</v>
      </c>
      <c r="DA30" s="405">
        <v>1</v>
      </c>
      <c r="DB30" s="405">
        <v>1</v>
      </c>
      <c r="DC30" s="405">
        <v>1</v>
      </c>
      <c r="DD30" s="405">
        <v>1</v>
      </c>
      <c r="DE30" s="405">
        <v>1</v>
      </c>
      <c r="DF30" s="405">
        <v>1</v>
      </c>
      <c r="DG30" s="405">
        <v>1</v>
      </c>
      <c r="DH30" s="405">
        <v>1</v>
      </c>
      <c r="DI30" s="405">
        <v>1</v>
      </c>
      <c r="DJ30" s="405">
        <v>1</v>
      </c>
      <c r="DK30" s="405">
        <v>1</v>
      </c>
      <c r="DL30" s="405">
        <v>1</v>
      </c>
      <c r="DM30" s="405">
        <v>1</v>
      </c>
      <c r="DN30" s="405">
        <v>1</v>
      </c>
      <c r="DO30" s="405">
        <v>1</v>
      </c>
      <c r="DP30" s="405">
        <v>1</v>
      </c>
      <c r="DQ30" s="405">
        <v>1</v>
      </c>
      <c r="DR30" s="405">
        <v>1</v>
      </c>
      <c r="DS30" s="405">
        <v>1</v>
      </c>
      <c r="DT30" s="405">
        <v>1</v>
      </c>
      <c r="DU30" s="405">
        <v>1</v>
      </c>
      <c r="DV30" s="405">
        <v>1</v>
      </c>
      <c r="DW30" s="405">
        <v>1</v>
      </c>
      <c r="DX30" s="405">
        <v>1</v>
      </c>
      <c r="DY30" s="405">
        <v>1</v>
      </c>
      <c r="DZ30" s="405">
        <v>1</v>
      </c>
      <c r="EA30" s="405">
        <v>1</v>
      </c>
      <c r="EB30" s="405">
        <v>1</v>
      </c>
      <c r="EC30" s="405">
        <v>1</v>
      </c>
      <c r="ED30" s="405">
        <v>1</v>
      </c>
      <c r="EE30" s="405">
        <v>1</v>
      </c>
      <c r="EF30" s="405">
        <v>1</v>
      </c>
      <c r="EG30" s="405">
        <v>1</v>
      </c>
      <c r="EH30" s="405">
        <v>1</v>
      </c>
      <c r="EI30" s="405">
        <v>1</v>
      </c>
      <c r="EJ30" s="405">
        <v>1</v>
      </c>
      <c r="EK30" s="405">
        <v>1</v>
      </c>
      <c r="EL30" s="405">
        <v>1</v>
      </c>
      <c r="EM30" s="405">
        <v>1</v>
      </c>
      <c r="EN30" s="405">
        <v>1</v>
      </c>
      <c r="EO30" s="405">
        <v>1</v>
      </c>
      <c r="EP30" s="405">
        <v>1</v>
      </c>
      <c r="EQ30" s="405">
        <v>1</v>
      </c>
      <c r="ER30" s="405">
        <v>1</v>
      </c>
      <c r="ES30" s="405">
        <v>1</v>
      </c>
      <c r="ET30" s="405">
        <v>1</v>
      </c>
      <c r="EU30" s="405">
        <v>1</v>
      </c>
      <c r="EV30" s="405">
        <v>1</v>
      </c>
      <c r="EW30" s="405">
        <v>1</v>
      </c>
      <c r="EX30" s="405">
        <v>1</v>
      </c>
      <c r="EY30" s="405">
        <v>1</v>
      </c>
      <c r="EZ30" s="405">
        <v>1</v>
      </c>
      <c r="FA30" s="405">
        <v>1</v>
      </c>
      <c r="FB30" s="405">
        <v>1</v>
      </c>
      <c r="FC30" s="405">
        <v>1</v>
      </c>
      <c r="FD30" s="405">
        <v>1</v>
      </c>
      <c r="FE30" s="405">
        <v>1</v>
      </c>
      <c r="FF30" s="405">
        <v>1</v>
      </c>
      <c r="FG30" s="436" t="s">
        <v>1758</v>
      </c>
      <c r="FH30" s="436" t="s">
        <v>1758</v>
      </c>
      <c r="FI30" s="436" t="s">
        <v>1758</v>
      </c>
      <c r="FJ30" s="436" t="s">
        <v>1758</v>
      </c>
      <c r="FK30" s="436" t="s">
        <v>1758</v>
      </c>
      <c r="FL30" s="436" t="s">
        <v>1758</v>
      </c>
      <c r="FM30" s="436" t="s">
        <v>1758</v>
      </c>
      <c r="FN30" s="436" t="s">
        <v>1758</v>
      </c>
      <c r="FO30" s="436" t="s">
        <v>1758</v>
      </c>
      <c r="FP30" s="410"/>
    </row>
    <row r="31" spans="1:172" s="421" customFormat="1" ht="34.5" customHeight="1">
      <c r="A31" s="407"/>
      <c r="B31" s="398"/>
      <c r="C31" s="411" t="s">
        <v>332</v>
      </c>
      <c r="D31" s="399" t="str">
        <f t="shared" si="0"/>
        <v>H5M92AA</v>
      </c>
      <c r="E31" s="399" t="e">
        <f>VLOOKUP(D31,#REF!,1,0)</f>
        <v>#REF!</v>
      </c>
      <c r="F31" s="412" t="s">
        <v>1762</v>
      </c>
      <c r="G31" s="372" t="s">
        <v>761</v>
      </c>
      <c r="H31" s="372" t="s">
        <v>719</v>
      </c>
      <c r="I31" s="413" t="s">
        <v>731</v>
      </c>
      <c r="J31" s="413"/>
      <c r="K31" s="404">
        <v>42004</v>
      </c>
      <c r="L31" s="405">
        <v>1</v>
      </c>
      <c r="M31" s="405">
        <v>1</v>
      </c>
      <c r="N31" s="405">
        <v>1</v>
      </c>
      <c r="O31" s="405">
        <v>1</v>
      </c>
      <c r="P31" s="405">
        <v>1</v>
      </c>
      <c r="Q31" s="405"/>
      <c r="R31" s="405">
        <v>1</v>
      </c>
      <c r="S31" s="405">
        <v>1</v>
      </c>
      <c r="T31" s="405">
        <v>1</v>
      </c>
      <c r="U31" s="405"/>
      <c r="V31" s="405">
        <v>1</v>
      </c>
      <c r="W31" s="405">
        <v>1</v>
      </c>
      <c r="X31" s="405">
        <v>1</v>
      </c>
      <c r="Y31" s="405">
        <v>1</v>
      </c>
      <c r="Z31" s="405">
        <v>1</v>
      </c>
      <c r="AA31" s="405">
        <v>1</v>
      </c>
      <c r="AB31" s="405"/>
      <c r="AC31" s="405">
        <v>1</v>
      </c>
      <c r="AD31" s="405">
        <v>1</v>
      </c>
      <c r="AE31" s="405">
        <v>1</v>
      </c>
      <c r="AF31" s="405">
        <v>1</v>
      </c>
      <c r="AG31" s="405">
        <v>1</v>
      </c>
      <c r="AH31" s="405">
        <v>1</v>
      </c>
      <c r="AI31" s="405">
        <v>1</v>
      </c>
      <c r="AJ31" s="405">
        <v>1</v>
      </c>
      <c r="AK31" s="405">
        <v>1</v>
      </c>
      <c r="AL31" s="405"/>
      <c r="AM31" s="405">
        <v>1</v>
      </c>
      <c r="AN31" s="405">
        <v>1</v>
      </c>
      <c r="AO31" s="405">
        <v>1</v>
      </c>
      <c r="AP31" s="405">
        <v>1</v>
      </c>
      <c r="AQ31" s="405">
        <v>1</v>
      </c>
      <c r="AR31" s="405">
        <v>1</v>
      </c>
      <c r="AS31" s="405">
        <v>1</v>
      </c>
      <c r="AT31" s="405">
        <v>1</v>
      </c>
      <c r="AU31" s="405"/>
      <c r="AV31" s="405">
        <v>1</v>
      </c>
      <c r="AW31" s="405"/>
      <c r="AX31" s="405">
        <v>1</v>
      </c>
      <c r="AY31" s="405">
        <v>1</v>
      </c>
      <c r="AZ31" s="405">
        <v>1</v>
      </c>
      <c r="BA31" s="405">
        <v>1</v>
      </c>
      <c r="BB31" s="405">
        <v>1</v>
      </c>
      <c r="BC31" s="405">
        <v>1</v>
      </c>
      <c r="BD31" s="405">
        <v>1</v>
      </c>
      <c r="BE31" s="405">
        <v>1</v>
      </c>
      <c r="BF31" s="405">
        <v>1</v>
      </c>
      <c r="BG31" s="405">
        <v>1</v>
      </c>
      <c r="BH31" s="405">
        <v>1</v>
      </c>
      <c r="BI31" s="405">
        <v>1</v>
      </c>
      <c r="BJ31" s="405">
        <v>1</v>
      </c>
      <c r="BK31" s="405">
        <v>1</v>
      </c>
      <c r="BL31" s="405">
        <v>1</v>
      </c>
      <c r="BM31" s="405">
        <v>1</v>
      </c>
      <c r="BN31" s="405">
        <v>1</v>
      </c>
      <c r="BO31" s="405">
        <v>1</v>
      </c>
      <c r="BP31" s="405">
        <v>1</v>
      </c>
      <c r="BQ31" s="405">
        <v>1</v>
      </c>
      <c r="BR31" s="405">
        <v>1</v>
      </c>
      <c r="BS31" s="405">
        <v>1</v>
      </c>
      <c r="BT31" s="405">
        <v>1</v>
      </c>
      <c r="BU31" s="405">
        <v>1</v>
      </c>
      <c r="BV31" s="405">
        <v>1</v>
      </c>
      <c r="BW31" s="405">
        <v>1</v>
      </c>
      <c r="BX31" s="405">
        <v>1</v>
      </c>
      <c r="BY31" s="405">
        <v>1</v>
      </c>
      <c r="BZ31" s="405">
        <v>1</v>
      </c>
      <c r="CA31" s="405">
        <v>1</v>
      </c>
      <c r="CB31" s="405">
        <v>1</v>
      </c>
      <c r="CC31" s="405">
        <v>1</v>
      </c>
      <c r="CD31" s="405">
        <v>1</v>
      </c>
      <c r="CE31" s="405">
        <v>1</v>
      </c>
      <c r="CF31" s="405">
        <v>1</v>
      </c>
      <c r="CG31" s="405">
        <v>1</v>
      </c>
      <c r="CH31" s="405">
        <v>1</v>
      </c>
      <c r="CI31" s="405">
        <v>1</v>
      </c>
      <c r="CJ31" s="405"/>
      <c r="CK31" s="405"/>
      <c r="CL31" s="405">
        <v>1</v>
      </c>
      <c r="CM31" s="405">
        <v>1</v>
      </c>
      <c r="CN31" s="405"/>
      <c r="CO31" s="405">
        <v>1</v>
      </c>
      <c r="CP31" s="405">
        <v>1</v>
      </c>
      <c r="CQ31" s="405"/>
      <c r="CR31" s="405">
        <v>1</v>
      </c>
      <c r="CS31" s="405">
        <v>1</v>
      </c>
      <c r="CT31" s="405">
        <v>1</v>
      </c>
      <c r="CU31" s="405">
        <v>1</v>
      </c>
      <c r="CV31" s="405">
        <v>1</v>
      </c>
      <c r="CW31" s="405">
        <v>1</v>
      </c>
      <c r="CX31" s="405">
        <v>1</v>
      </c>
      <c r="CY31" s="405">
        <v>1</v>
      </c>
      <c r="CZ31" s="405">
        <v>1</v>
      </c>
      <c r="DA31" s="405">
        <v>1</v>
      </c>
      <c r="DB31" s="405">
        <v>1</v>
      </c>
      <c r="DC31" s="405">
        <v>1</v>
      </c>
      <c r="DD31" s="405">
        <v>1</v>
      </c>
      <c r="DE31" s="405">
        <v>1</v>
      </c>
      <c r="DF31" s="405">
        <v>1</v>
      </c>
      <c r="DG31" s="405">
        <v>1</v>
      </c>
      <c r="DH31" s="405">
        <v>1</v>
      </c>
      <c r="DI31" s="405">
        <v>1</v>
      </c>
      <c r="DJ31" s="405">
        <v>1</v>
      </c>
      <c r="DK31" s="405">
        <v>1</v>
      </c>
      <c r="DL31" s="405">
        <v>1</v>
      </c>
      <c r="DM31" s="405">
        <v>1</v>
      </c>
      <c r="DN31" s="405">
        <v>1</v>
      </c>
      <c r="DO31" s="405">
        <v>1</v>
      </c>
      <c r="DP31" s="405">
        <v>1</v>
      </c>
      <c r="DQ31" s="405">
        <v>1</v>
      </c>
      <c r="DR31" s="405">
        <v>1</v>
      </c>
      <c r="DS31" s="405">
        <v>1</v>
      </c>
      <c r="DT31" s="405">
        <v>1</v>
      </c>
      <c r="DU31" s="405">
        <v>1</v>
      </c>
      <c r="DV31" s="405"/>
      <c r="DW31" s="405">
        <v>1</v>
      </c>
      <c r="DX31" s="405">
        <v>1</v>
      </c>
      <c r="DY31" s="405">
        <v>1</v>
      </c>
      <c r="DZ31" s="405">
        <v>1</v>
      </c>
      <c r="EA31" s="405">
        <v>1</v>
      </c>
      <c r="EB31" s="405">
        <v>1</v>
      </c>
      <c r="EC31" s="405">
        <v>1</v>
      </c>
      <c r="ED31" s="405">
        <v>1</v>
      </c>
      <c r="EE31" s="405">
        <v>1</v>
      </c>
      <c r="EF31" s="405">
        <v>1</v>
      </c>
      <c r="EG31" s="405">
        <v>1</v>
      </c>
      <c r="EH31" s="405">
        <v>1</v>
      </c>
      <c r="EI31" s="405">
        <v>1</v>
      </c>
      <c r="EJ31" s="405">
        <v>1</v>
      </c>
      <c r="EK31" s="405">
        <v>1</v>
      </c>
      <c r="EL31" s="405">
        <v>1</v>
      </c>
      <c r="EM31" s="405">
        <v>1</v>
      </c>
      <c r="EN31" s="405">
        <v>1</v>
      </c>
      <c r="EO31" s="405">
        <v>1</v>
      </c>
      <c r="EP31" s="405">
        <v>1</v>
      </c>
      <c r="EQ31" s="405">
        <v>1</v>
      </c>
      <c r="ER31" s="405">
        <v>1</v>
      </c>
      <c r="ES31" s="405">
        <v>1</v>
      </c>
      <c r="ET31" s="405">
        <v>1</v>
      </c>
      <c r="EU31" s="405">
        <v>1</v>
      </c>
      <c r="EV31" s="405">
        <v>1</v>
      </c>
      <c r="EW31" s="405">
        <v>1</v>
      </c>
      <c r="EX31" s="405">
        <v>1</v>
      </c>
      <c r="EY31" s="405">
        <v>1</v>
      </c>
      <c r="EZ31" s="405">
        <v>1</v>
      </c>
      <c r="FA31" s="405">
        <v>1</v>
      </c>
      <c r="FB31" s="405">
        <v>1</v>
      </c>
      <c r="FC31" s="405">
        <v>1</v>
      </c>
      <c r="FD31" s="405">
        <v>1</v>
      </c>
      <c r="FE31" s="405">
        <v>1</v>
      </c>
      <c r="FF31" s="405">
        <v>1</v>
      </c>
      <c r="FG31" s="405"/>
      <c r="FH31" s="405"/>
      <c r="FI31" s="405"/>
      <c r="FJ31" s="405"/>
      <c r="FK31" s="405"/>
      <c r="FL31" s="405"/>
      <c r="FM31" s="405"/>
      <c r="FN31" s="405"/>
      <c r="FO31" s="438"/>
      <c r="FP31" s="410" t="s">
        <v>762</v>
      </c>
    </row>
    <row r="32" spans="1:172" s="421" customFormat="1" ht="34.5" customHeight="1">
      <c r="A32" s="407"/>
      <c r="B32" s="398"/>
      <c r="C32" s="411" t="s">
        <v>333</v>
      </c>
      <c r="D32" s="399" t="str">
        <f t="shared" si="0"/>
        <v>H5M90AA</v>
      </c>
      <c r="E32" s="399" t="e">
        <f>VLOOKUP(D32,#REF!,1,0)</f>
        <v>#REF!</v>
      </c>
      <c r="F32" s="412" t="s">
        <v>1598</v>
      </c>
      <c r="G32" s="372" t="s">
        <v>761</v>
      </c>
      <c r="H32" s="372" t="s">
        <v>1763</v>
      </c>
      <c r="I32" s="413" t="s">
        <v>731</v>
      </c>
      <c r="J32" s="413"/>
      <c r="K32" s="404">
        <v>42004</v>
      </c>
      <c r="L32" s="405">
        <v>1</v>
      </c>
      <c r="M32" s="405">
        <v>1</v>
      </c>
      <c r="N32" s="405">
        <v>1</v>
      </c>
      <c r="O32" s="405">
        <v>1</v>
      </c>
      <c r="P32" s="405">
        <v>1</v>
      </c>
      <c r="Q32" s="405">
        <v>1</v>
      </c>
      <c r="R32" s="405">
        <v>1</v>
      </c>
      <c r="S32" s="405">
        <v>1</v>
      </c>
      <c r="T32" s="405">
        <v>1</v>
      </c>
      <c r="U32" s="405">
        <v>1</v>
      </c>
      <c r="V32" s="405">
        <v>1</v>
      </c>
      <c r="W32" s="405">
        <v>1</v>
      </c>
      <c r="X32" s="405">
        <v>1</v>
      </c>
      <c r="Y32" s="405">
        <v>1</v>
      </c>
      <c r="Z32" s="405">
        <v>1</v>
      </c>
      <c r="AA32" s="405">
        <v>1</v>
      </c>
      <c r="AB32" s="405">
        <v>1</v>
      </c>
      <c r="AC32" s="405">
        <v>1</v>
      </c>
      <c r="AD32" s="405">
        <v>1</v>
      </c>
      <c r="AE32" s="405">
        <v>1</v>
      </c>
      <c r="AF32" s="405">
        <v>1</v>
      </c>
      <c r="AG32" s="405">
        <v>1</v>
      </c>
      <c r="AH32" s="405">
        <v>1</v>
      </c>
      <c r="AI32" s="405">
        <v>1</v>
      </c>
      <c r="AJ32" s="405">
        <v>1</v>
      </c>
      <c r="AK32" s="405">
        <v>1</v>
      </c>
      <c r="AL32" s="405">
        <v>1</v>
      </c>
      <c r="AM32" s="405">
        <v>1</v>
      </c>
      <c r="AN32" s="405">
        <v>1</v>
      </c>
      <c r="AO32" s="405">
        <v>1</v>
      </c>
      <c r="AP32" s="405">
        <v>1</v>
      </c>
      <c r="AQ32" s="405">
        <v>1</v>
      </c>
      <c r="AR32" s="405">
        <v>1</v>
      </c>
      <c r="AS32" s="405">
        <v>1</v>
      </c>
      <c r="AT32" s="405">
        <v>1</v>
      </c>
      <c r="AU32" s="405">
        <v>1</v>
      </c>
      <c r="AV32" s="405">
        <v>1</v>
      </c>
      <c r="AW32" s="405">
        <v>1</v>
      </c>
      <c r="AX32" s="405">
        <v>1</v>
      </c>
      <c r="AY32" s="405">
        <v>1</v>
      </c>
      <c r="AZ32" s="405">
        <v>1</v>
      </c>
      <c r="BA32" s="405">
        <v>1</v>
      </c>
      <c r="BB32" s="405">
        <v>1</v>
      </c>
      <c r="BC32" s="405">
        <v>1</v>
      </c>
      <c r="BD32" s="405">
        <v>1</v>
      </c>
      <c r="BE32" s="405">
        <v>1</v>
      </c>
      <c r="BF32" s="405">
        <v>1</v>
      </c>
      <c r="BG32" s="405">
        <v>1</v>
      </c>
      <c r="BH32" s="405">
        <v>1</v>
      </c>
      <c r="BI32" s="405">
        <v>1</v>
      </c>
      <c r="BJ32" s="405">
        <v>1</v>
      </c>
      <c r="BK32" s="405">
        <v>1</v>
      </c>
      <c r="BL32" s="405">
        <v>1</v>
      </c>
      <c r="BM32" s="405">
        <v>1</v>
      </c>
      <c r="BN32" s="405">
        <v>1</v>
      </c>
      <c r="BO32" s="405">
        <v>1</v>
      </c>
      <c r="BP32" s="405">
        <v>1</v>
      </c>
      <c r="BQ32" s="405">
        <v>1</v>
      </c>
      <c r="BR32" s="405">
        <v>1</v>
      </c>
      <c r="BS32" s="405">
        <v>1</v>
      </c>
      <c r="BT32" s="405">
        <v>1</v>
      </c>
      <c r="BU32" s="405">
        <v>1</v>
      </c>
      <c r="BV32" s="405">
        <v>1</v>
      </c>
      <c r="BW32" s="405">
        <v>1</v>
      </c>
      <c r="BX32" s="405">
        <v>1</v>
      </c>
      <c r="BY32" s="405">
        <v>1</v>
      </c>
      <c r="BZ32" s="405">
        <v>1</v>
      </c>
      <c r="CA32" s="405">
        <v>1</v>
      </c>
      <c r="CB32" s="405">
        <v>1</v>
      </c>
      <c r="CC32" s="405">
        <v>1</v>
      </c>
      <c r="CD32" s="405">
        <v>1</v>
      </c>
      <c r="CE32" s="405">
        <v>1</v>
      </c>
      <c r="CF32" s="405">
        <v>1</v>
      </c>
      <c r="CG32" s="405">
        <v>1</v>
      </c>
      <c r="CH32" s="405">
        <v>1</v>
      </c>
      <c r="CI32" s="405">
        <v>1</v>
      </c>
      <c r="CJ32" s="405">
        <v>1</v>
      </c>
      <c r="CK32" s="405">
        <v>1</v>
      </c>
      <c r="CL32" s="405">
        <v>1</v>
      </c>
      <c r="CM32" s="405">
        <v>1</v>
      </c>
      <c r="CN32" s="405">
        <v>1</v>
      </c>
      <c r="CO32" s="405">
        <v>1</v>
      </c>
      <c r="CP32" s="405">
        <v>1</v>
      </c>
      <c r="CQ32" s="405">
        <v>1</v>
      </c>
      <c r="CR32" s="405">
        <v>1</v>
      </c>
      <c r="CS32" s="405">
        <v>1</v>
      </c>
      <c r="CT32" s="405">
        <v>1</v>
      </c>
      <c r="CU32" s="405">
        <v>1</v>
      </c>
      <c r="CV32" s="405">
        <v>1</v>
      </c>
      <c r="CW32" s="405">
        <v>1</v>
      </c>
      <c r="CX32" s="405">
        <v>1</v>
      </c>
      <c r="CY32" s="405">
        <v>1</v>
      </c>
      <c r="CZ32" s="405">
        <v>1</v>
      </c>
      <c r="DA32" s="405">
        <v>1</v>
      </c>
      <c r="DB32" s="405">
        <v>1</v>
      </c>
      <c r="DC32" s="405">
        <v>1</v>
      </c>
      <c r="DD32" s="405">
        <v>1</v>
      </c>
      <c r="DE32" s="405">
        <v>1</v>
      </c>
      <c r="DF32" s="405">
        <v>1</v>
      </c>
      <c r="DG32" s="405"/>
      <c r="DH32" s="405"/>
      <c r="DI32" s="405"/>
      <c r="DJ32" s="405"/>
      <c r="DK32" s="405">
        <v>1</v>
      </c>
      <c r="DL32" s="405">
        <v>1</v>
      </c>
      <c r="DM32" s="405">
        <v>1</v>
      </c>
      <c r="DN32" s="405">
        <v>1</v>
      </c>
      <c r="DO32" s="405">
        <v>1</v>
      </c>
      <c r="DP32" s="405">
        <v>1</v>
      </c>
      <c r="DQ32" s="405">
        <v>1</v>
      </c>
      <c r="DR32" s="405">
        <v>1</v>
      </c>
      <c r="DS32" s="405">
        <v>1</v>
      </c>
      <c r="DT32" s="405">
        <v>1</v>
      </c>
      <c r="DU32" s="405">
        <v>1</v>
      </c>
      <c r="DV32" s="405"/>
      <c r="DW32" s="405">
        <v>1</v>
      </c>
      <c r="DX32" s="405">
        <v>1</v>
      </c>
      <c r="DY32" s="405">
        <v>1</v>
      </c>
      <c r="DZ32" s="405"/>
      <c r="EA32" s="405">
        <v>1</v>
      </c>
      <c r="EB32" s="405">
        <v>1</v>
      </c>
      <c r="EC32" s="405">
        <v>1</v>
      </c>
      <c r="ED32" s="405">
        <v>1</v>
      </c>
      <c r="EE32" s="405">
        <v>1</v>
      </c>
      <c r="EF32" s="405">
        <v>1</v>
      </c>
      <c r="EG32" s="405">
        <v>1</v>
      </c>
      <c r="EH32" s="405">
        <v>1</v>
      </c>
      <c r="EI32" s="405">
        <v>1</v>
      </c>
      <c r="EJ32" s="405">
        <v>1</v>
      </c>
      <c r="EK32" s="405">
        <v>1</v>
      </c>
      <c r="EL32" s="405">
        <v>1</v>
      </c>
      <c r="EM32" s="405">
        <v>1</v>
      </c>
      <c r="EN32" s="405">
        <v>1</v>
      </c>
      <c r="EO32" s="405">
        <v>1</v>
      </c>
      <c r="EP32" s="405">
        <v>1</v>
      </c>
      <c r="EQ32" s="405">
        <v>1</v>
      </c>
      <c r="ER32" s="405">
        <v>1</v>
      </c>
      <c r="ES32" s="405">
        <v>1</v>
      </c>
      <c r="ET32" s="405">
        <v>1</v>
      </c>
      <c r="EU32" s="405">
        <v>1</v>
      </c>
      <c r="EV32" s="405">
        <v>1</v>
      </c>
      <c r="EW32" s="405">
        <v>1</v>
      </c>
      <c r="EX32" s="405">
        <v>1</v>
      </c>
      <c r="EY32" s="405">
        <v>1</v>
      </c>
      <c r="EZ32" s="405">
        <v>1</v>
      </c>
      <c r="FA32" s="405">
        <v>1</v>
      </c>
      <c r="FB32" s="405">
        <v>1</v>
      </c>
      <c r="FC32" s="405">
        <v>1</v>
      </c>
      <c r="FD32" s="405">
        <v>1</v>
      </c>
      <c r="FE32" s="405">
        <v>1</v>
      </c>
      <c r="FF32" s="405">
        <v>1</v>
      </c>
      <c r="FG32" s="405"/>
      <c r="FH32" s="405"/>
      <c r="FI32" s="405"/>
      <c r="FJ32" s="405"/>
      <c r="FK32" s="405"/>
      <c r="FL32" s="405"/>
      <c r="FM32" s="405"/>
      <c r="FN32" s="405"/>
      <c r="FO32" s="438"/>
      <c r="FP32" s="410" t="s">
        <v>763</v>
      </c>
    </row>
    <row r="33" spans="1:172" s="421" customFormat="1" ht="34.5" customHeight="1">
      <c r="A33" s="407"/>
      <c r="B33" s="398"/>
      <c r="C33" s="411" t="s">
        <v>1599</v>
      </c>
      <c r="D33" s="399" t="str">
        <f t="shared" si="0"/>
        <v>H5M91AA</v>
      </c>
      <c r="E33" s="399" t="e">
        <f>VLOOKUP(D33,#REF!,1,0)</f>
        <v>#REF!</v>
      </c>
      <c r="F33" s="412" t="s">
        <v>1600</v>
      </c>
      <c r="G33" s="372" t="s">
        <v>761</v>
      </c>
      <c r="H33" s="372" t="s">
        <v>1763</v>
      </c>
      <c r="I33" s="413" t="s">
        <v>731</v>
      </c>
      <c r="J33" s="413"/>
      <c r="K33" s="404">
        <v>42004</v>
      </c>
      <c r="L33" s="405" t="s">
        <v>731</v>
      </c>
      <c r="M33" s="405" t="s">
        <v>731</v>
      </c>
      <c r="N33" s="405" t="s">
        <v>731</v>
      </c>
      <c r="O33" s="405" t="s">
        <v>731</v>
      </c>
      <c r="P33" s="405"/>
      <c r="Q33" s="405"/>
      <c r="R33" s="405" t="s">
        <v>731</v>
      </c>
      <c r="S33" s="405" t="s">
        <v>731</v>
      </c>
      <c r="T33" s="405"/>
      <c r="U33" s="405"/>
      <c r="V33" s="405" t="s">
        <v>731</v>
      </c>
      <c r="W33" s="405"/>
      <c r="X33" s="405"/>
      <c r="Y33" s="405" t="s">
        <v>731</v>
      </c>
      <c r="Z33" s="405" t="s">
        <v>731</v>
      </c>
      <c r="AA33" s="405"/>
      <c r="AB33" s="405"/>
      <c r="AC33" s="405" t="s">
        <v>731</v>
      </c>
      <c r="AD33" s="405" t="s">
        <v>731</v>
      </c>
      <c r="AE33" s="405" t="s">
        <v>731</v>
      </c>
      <c r="AF33" s="405" t="s">
        <v>731</v>
      </c>
      <c r="AG33" s="405" t="s">
        <v>731</v>
      </c>
      <c r="AH33" s="405"/>
      <c r="AI33" s="405" t="s">
        <v>731</v>
      </c>
      <c r="AJ33" s="405" t="s">
        <v>731</v>
      </c>
      <c r="AK33" s="405"/>
      <c r="AL33" s="405"/>
      <c r="AM33" s="405" t="s">
        <v>731</v>
      </c>
      <c r="AN33" s="405" t="s">
        <v>731</v>
      </c>
      <c r="AO33" s="405" t="s">
        <v>731</v>
      </c>
      <c r="AP33" s="405" t="s">
        <v>731</v>
      </c>
      <c r="AQ33" s="405" t="s">
        <v>731</v>
      </c>
      <c r="AR33" s="405" t="s">
        <v>731</v>
      </c>
      <c r="AS33" s="405"/>
      <c r="AT33" s="405"/>
      <c r="AU33" s="405"/>
      <c r="AV33" s="405" t="s">
        <v>731</v>
      </c>
      <c r="AW33" s="405"/>
      <c r="AX33" s="405"/>
      <c r="AY33" s="405" t="s">
        <v>731</v>
      </c>
      <c r="AZ33" s="405"/>
      <c r="BA33" s="405" t="s">
        <v>731</v>
      </c>
      <c r="BB33" s="405" t="s">
        <v>731</v>
      </c>
      <c r="BC33" s="405" t="s">
        <v>731</v>
      </c>
      <c r="BD33" s="405"/>
      <c r="BE33" s="405" t="s">
        <v>731</v>
      </c>
      <c r="BF33" s="405"/>
      <c r="BG33" s="405" t="s">
        <v>731</v>
      </c>
      <c r="BH33" s="405"/>
      <c r="BI33" s="405" t="s">
        <v>731</v>
      </c>
      <c r="BJ33" s="405" t="s">
        <v>731</v>
      </c>
      <c r="BK33" s="405"/>
      <c r="BL33" s="405" t="s">
        <v>731</v>
      </c>
      <c r="BM33" s="405" t="s">
        <v>731</v>
      </c>
      <c r="BN33" s="405" t="s">
        <v>731</v>
      </c>
      <c r="BO33" s="405"/>
      <c r="BP33" s="405" t="s">
        <v>731</v>
      </c>
      <c r="BQ33" s="405"/>
      <c r="BR33" s="405" t="s">
        <v>731</v>
      </c>
      <c r="BS33" s="405" t="s">
        <v>731</v>
      </c>
      <c r="BT33" s="405"/>
      <c r="BU33" s="405" t="s">
        <v>731</v>
      </c>
      <c r="BV33" s="405"/>
      <c r="BW33" s="405" t="s">
        <v>731</v>
      </c>
      <c r="BX33" s="405"/>
      <c r="BY33" s="405" t="s">
        <v>731</v>
      </c>
      <c r="BZ33" s="405"/>
      <c r="CA33" s="405" t="s">
        <v>731</v>
      </c>
      <c r="CB33" s="405"/>
      <c r="CC33" s="405"/>
      <c r="CD33" s="405" t="s">
        <v>731</v>
      </c>
      <c r="CE33" s="405"/>
      <c r="CF33" s="405" t="s">
        <v>731</v>
      </c>
      <c r="CG33" s="405"/>
      <c r="CH33" s="405" t="s">
        <v>731</v>
      </c>
      <c r="CI33" s="405"/>
      <c r="CJ33" s="405"/>
      <c r="CK33" s="405"/>
      <c r="CL33" s="405" t="s">
        <v>731</v>
      </c>
      <c r="CM33" s="405"/>
      <c r="CN33" s="405"/>
      <c r="CO33" s="405" t="s">
        <v>731</v>
      </c>
      <c r="CP33" s="405"/>
      <c r="CQ33" s="405"/>
      <c r="CR33" s="405" t="s">
        <v>731</v>
      </c>
      <c r="CS33" s="405"/>
      <c r="CT33" s="405" t="s">
        <v>731</v>
      </c>
      <c r="CU33" s="405" t="s">
        <v>731</v>
      </c>
      <c r="CV33" s="405" t="s">
        <v>731</v>
      </c>
      <c r="CW33" s="405" t="s">
        <v>731</v>
      </c>
      <c r="CX33" s="405" t="s">
        <v>731</v>
      </c>
      <c r="CY33" s="405" t="s">
        <v>731</v>
      </c>
      <c r="CZ33" s="405" t="s">
        <v>731</v>
      </c>
      <c r="DA33" s="405" t="s">
        <v>731</v>
      </c>
      <c r="DB33" s="405" t="s">
        <v>731</v>
      </c>
      <c r="DC33" s="405" t="s">
        <v>731</v>
      </c>
      <c r="DD33" s="405" t="s">
        <v>731</v>
      </c>
      <c r="DE33" s="405" t="s">
        <v>731</v>
      </c>
      <c r="DF33" s="405" t="s">
        <v>731</v>
      </c>
      <c r="DG33" s="405" t="s">
        <v>731</v>
      </c>
      <c r="DH33" s="405" t="s">
        <v>731</v>
      </c>
      <c r="DI33" s="405" t="s">
        <v>731</v>
      </c>
      <c r="DJ33" s="405" t="s">
        <v>731</v>
      </c>
      <c r="DK33" s="405" t="s">
        <v>731</v>
      </c>
      <c r="DL33" s="405" t="s">
        <v>731</v>
      </c>
      <c r="DM33" s="405" t="s">
        <v>731</v>
      </c>
      <c r="DN33" s="405" t="s">
        <v>731</v>
      </c>
      <c r="DO33" s="405" t="s">
        <v>731</v>
      </c>
      <c r="DP33" s="405" t="s">
        <v>731</v>
      </c>
      <c r="DQ33" s="405" t="s">
        <v>731</v>
      </c>
      <c r="DR33" s="405" t="s">
        <v>731</v>
      </c>
      <c r="DS33" s="405" t="s">
        <v>731</v>
      </c>
      <c r="DT33" s="405" t="s">
        <v>731</v>
      </c>
      <c r="DU33" s="405" t="s">
        <v>731</v>
      </c>
      <c r="DV33" s="405" t="s">
        <v>731</v>
      </c>
      <c r="DW33" s="405" t="s">
        <v>731</v>
      </c>
      <c r="DX33" s="405" t="s">
        <v>731</v>
      </c>
      <c r="DY33" s="405" t="s">
        <v>731</v>
      </c>
      <c r="DZ33" s="405" t="s">
        <v>731</v>
      </c>
      <c r="EA33" s="405" t="s">
        <v>731</v>
      </c>
      <c r="EB33" s="405" t="s">
        <v>731</v>
      </c>
      <c r="EC33" s="405" t="s">
        <v>731</v>
      </c>
      <c r="ED33" s="405" t="s">
        <v>731</v>
      </c>
      <c r="EE33" s="405"/>
      <c r="EF33" s="405" t="s">
        <v>731</v>
      </c>
      <c r="EG33" s="405" t="s">
        <v>731</v>
      </c>
      <c r="EH33" s="405" t="s">
        <v>731</v>
      </c>
      <c r="EI33" s="405"/>
      <c r="EJ33" s="405"/>
      <c r="EK33" s="405" t="s">
        <v>731</v>
      </c>
      <c r="EL33" s="405" t="s">
        <v>731</v>
      </c>
      <c r="EM33" s="405"/>
      <c r="EN33" s="405"/>
      <c r="EO33" s="405" t="s">
        <v>731</v>
      </c>
      <c r="EP33" s="405" t="s">
        <v>731</v>
      </c>
      <c r="EQ33" s="405" t="s">
        <v>731</v>
      </c>
      <c r="ER33" s="405" t="s">
        <v>731</v>
      </c>
      <c r="ES33" s="405"/>
      <c r="ET33" s="405"/>
      <c r="EU33" s="405"/>
      <c r="EV33" s="405"/>
      <c r="EW33" s="405" t="s">
        <v>731</v>
      </c>
      <c r="EX33" s="405" t="s">
        <v>731</v>
      </c>
      <c r="EY33" s="405"/>
      <c r="EZ33" s="405" t="s">
        <v>731</v>
      </c>
      <c r="FA33" s="405" t="s">
        <v>731</v>
      </c>
      <c r="FB33" s="405"/>
      <c r="FC33" s="405" t="s">
        <v>731</v>
      </c>
      <c r="FD33" s="405"/>
      <c r="FE33" s="405" t="s">
        <v>731</v>
      </c>
      <c r="FF33" s="405"/>
      <c r="FG33" s="405"/>
      <c r="FH33" s="405" t="s">
        <v>1764</v>
      </c>
      <c r="FI33" s="405"/>
      <c r="FJ33" s="405"/>
      <c r="FK33" s="405"/>
      <c r="FL33" s="405"/>
      <c r="FM33" s="405"/>
      <c r="FN33" s="405"/>
      <c r="FO33" s="438"/>
      <c r="FP33" s="410"/>
    </row>
    <row r="34" spans="1:172" s="421" customFormat="1" ht="34.5" customHeight="1">
      <c r="A34" s="407"/>
      <c r="B34" s="398"/>
      <c r="C34" s="411" t="s">
        <v>765</v>
      </c>
      <c r="D34" s="399" t="str">
        <f t="shared" si="0"/>
        <v>H4J91AA</v>
      </c>
      <c r="E34" s="399" t="e">
        <f>VLOOKUP(D34,#REF!,1,0)</f>
        <v>#REF!</v>
      </c>
      <c r="F34" s="412" t="s">
        <v>1601</v>
      </c>
      <c r="G34" s="372" t="s">
        <v>761</v>
      </c>
      <c r="H34" s="372" t="s">
        <v>719</v>
      </c>
      <c r="I34" s="413" t="s">
        <v>731</v>
      </c>
      <c r="J34" s="443" t="s">
        <v>764</v>
      </c>
      <c r="K34" s="404">
        <v>41943</v>
      </c>
      <c r="L34" s="405">
        <v>1</v>
      </c>
      <c r="M34" s="405">
        <v>1</v>
      </c>
      <c r="N34" s="405">
        <v>1</v>
      </c>
      <c r="O34" s="405">
        <v>1</v>
      </c>
      <c r="P34" s="405">
        <v>1</v>
      </c>
      <c r="Q34" s="405"/>
      <c r="R34" s="405">
        <v>1</v>
      </c>
      <c r="S34" s="405">
        <v>1</v>
      </c>
      <c r="T34" s="405">
        <v>1</v>
      </c>
      <c r="U34" s="405"/>
      <c r="V34" s="405">
        <v>1</v>
      </c>
      <c r="W34" s="405">
        <v>1</v>
      </c>
      <c r="X34" s="405">
        <v>1</v>
      </c>
      <c r="Y34" s="405">
        <v>1</v>
      </c>
      <c r="Z34" s="405">
        <v>1</v>
      </c>
      <c r="AA34" s="405">
        <v>1</v>
      </c>
      <c r="AB34" s="405"/>
      <c r="AC34" s="405">
        <v>1</v>
      </c>
      <c r="AD34" s="405">
        <v>1</v>
      </c>
      <c r="AE34" s="405">
        <v>1</v>
      </c>
      <c r="AF34" s="405">
        <v>1</v>
      </c>
      <c r="AG34" s="405">
        <v>1</v>
      </c>
      <c r="AH34" s="405">
        <v>1</v>
      </c>
      <c r="AI34" s="405">
        <v>1</v>
      </c>
      <c r="AJ34" s="405">
        <v>1</v>
      </c>
      <c r="AK34" s="405">
        <v>1</v>
      </c>
      <c r="AL34" s="405"/>
      <c r="AM34" s="405">
        <v>1</v>
      </c>
      <c r="AN34" s="405">
        <v>1</v>
      </c>
      <c r="AO34" s="405">
        <v>1</v>
      </c>
      <c r="AP34" s="405">
        <v>1</v>
      </c>
      <c r="AQ34" s="405">
        <v>1</v>
      </c>
      <c r="AR34" s="405">
        <v>1</v>
      </c>
      <c r="AS34" s="405">
        <v>1</v>
      </c>
      <c r="AT34" s="405">
        <v>1</v>
      </c>
      <c r="AU34" s="405">
        <v>1</v>
      </c>
      <c r="AV34" s="405">
        <v>1</v>
      </c>
      <c r="AW34" s="405">
        <v>1</v>
      </c>
      <c r="AX34" s="405">
        <v>1</v>
      </c>
      <c r="AY34" s="405">
        <v>1</v>
      </c>
      <c r="AZ34" s="405">
        <v>1</v>
      </c>
      <c r="BA34" s="405">
        <v>1</v>
      </c>
      <c r="BB34" s="405">
        <v>1</v>
      </c>
      <c r="BC34" s="405">
        <v>1</v>
      </c>
      <c r="BD34" s="405">
        <v>1</v>
      </c>
      <c r="BE34" s="405">
        <v>1</v>
      </c>
      <c r="BF34" s="405">
        <v>1</v>
      </c>
      <c r="BG34" s="405">
        <v>1</v>
      </c>
      <c r="BH34" s="405">
        <v>1</v>
      </c>
      <c r="BI34" s="405">
        <v>1</v>
      </c>
      <c r="BJ34" s="405">
        <v>1</v>
      </c>
      <c r="BK34" s="405">
        <v>1</v>
      </c>
      <c r="BL34" s="405">
        <v>1</v>
      </c>
      <c r="BM34" s="405">
        <v>1</v>
      </c>
      <c r="BN34" s="405">
        <v>1</v>
      </c>
      <c r="BO34" s="405">
        <v>1</v>
      </c>
      <c r="BP34" s="405">
        <v>1</v>
      </c>
      <c r="BQ34" s="405">
        <v>1</v>
      </c>
      <c r="BR34" s="405">
        <v>1</v>
      </c>
      <c r="BS34" s="405">
        <v>1</v>
      </c>
      <c r="BT34" s="405">
        <v>1</v>
      </c>
      <c r="BU34" s="405">
        <v>1</v>
      </c>
      <c r="BV34" s="405">
        <v>1</v>
      </c>
      <c r="BW34" s="405">
        <v>1</v>
      </c>
      <c r="BX34" s="405">
        <v>1</v>
      </c>
      <c r="BY34" s="405">
        <v>1</v>
      </c>
      <c r="BZ34" s="405">
        <v>1</v>
      </c>
      <c r="CA34" s="405">
        <v>1</v>
      </c>
      <c r="CB34" s="405">
        <v>1</v>
      </c>
      <c r="CC34" s="405">
        <v>1</v>
      </c>
      <c r="CD34" s="405">
        <v>1</v>
      </c>
      <c r="CE34" s="405">
        <v>1</v>
      </c>
      <c r="CF34" s="405">
        <v>1</v>
      </c>
      <c r="CG34" s="405">
        <v>1</v>
      </c>
      <c r="CH34" s="405">
        <v>1</v>
      </c>
      <c r="CI34" s="405">
        <v>1</v>
      </c>
      <c r="CJ34" s="405"/>
      <c r="CK34" s="405"/>
      <c r="CL34" s="405">
        <v>1</v>
      </c>
      <c r="CM34" s="405">
        <v>1</v>
      </c>
      <c r="CN34" s="405"/>
      <c r="CO34" s="405">
        <v>1</v>
      </c>
      <c r="CP34" s="405">
        <v>1</v>
      </c>
      <c r="CQ34" s="405">
        <v>1</v>
      </c>
      <c r="CR34" s="405">
        <v>1</v>
      </c>
      <c r="CS34" s="405">
        <v>1</v>
      </c>
      <c r="CT34" s="405">
        <v>1</v>
      </c>
      <c r="CU34" s="405">
        <v>1</v>
      </c>
      <c r="CV34" s="405">
        <v>1</v>
      </c>
      <c r="CW34" s="405">
        <v>1</v>
      </c>
      <c r="CX34" s="405">
        <v>1</v>
      </c>
      <c r="CY34" s="405">
        <v>1</v>
      </c>
      <c r="CZ34" s="405">
        <v>1</v>
      </c>
      <c r="DA34" s="405">
        <v>1</v>
      </c>
      <c r="DB34" s="405">
        <v>1</v>
      </c>
      <c r="DC34" s="405">
        <v>1</v>
      </c>
      <c r="DD34" s="405">
        <v>1</v>
      </c>
      <c r="DE34" s="405">
        <v>1</v>
      </c>
      <c r="DF34" s="405">
        <v>1</v>
      </c>
      <c r="DG34" s="405"/>
      <c r="DH34" s="405">
        <v>1</v>
      </c>
      <c r="DI34" s="405">
        <v>1</v>
      </c>
      <c r="DJ34" s="405">
        <v>1</v>
      </c>
      <c r="DK34" s="405">
        <v>1</v>
      </c>
      <c r="DL34" s="405">
        <v>1</v>
      </c>
      <c r="DM34" s="405">
        <v>1</v>
      </c>
      <c r="DN34" s="405">
        <v>1</v>
      </c>
      <c r="DO34" s="405">
        <v>1</v>
      </c>
      <c r="DP34" s="405">
        <v>1</v>
      </c>
      <c r="DQ34" s="405">
        <v>1</v>
      </c>
      <c r="DR34" s="405">
        <v>1</v>
      </c>
      <c r="DS34" s="405">
        <v>1</v>
      </c>
      <c r="DT34" s="405">
        <v>1</v>
      </c>
      <c r="DU34" s="405">
        <v>1</v>
      </c>
      <c r="DV34" s="405"/>
      <c r="DW34" s="405">
        <v>1</v>
      </c>
      <c r="DX34" s="405">
        <v>1</v>
      </c>
      <c r="DY34" s="405">
        <v>1</v>
      </c>
      <c r="DZ34" s="405"/>
      <c r="EA34" s="405">
        <v>1</v>
      </c>
      <c r="EB34" s="405">
        <v>1</v>
      </c>
      <c r="EC34" s="405">
        <v>1</v>
      </c>
      <c r="ED34" s="405">
        <v>1</v>
      </c>
      <c r="EE34" s="405">
        <v>1</v>
      </c>
      <c r="EF34" s="405">
        <v>1</v>
      </c>
      <c r="EG34" s="405">
        <v>1</v>
      </c>
      <c r="EH34" s="405">
        <v>1</v>
      </c>
      <c r="EI34" s="405">
        <v>1</v>
      </c>
      <c r="EJ34" s="405">
        <v>1</v>
      </c>
      <c r="EK34" s="405">
        <v>1</v>
      </c>
      <c r="EL34" s="405">
        <v>1</v>
      </c>
      <c r="EM34" s="405">
        <v>1</v>
      </c>
      <c r="EN34" s="405">
        <v>1</v>
      </c>
      <c r="EO34" s="405">
        <v>1</v>
      </c>
      <c r="EP34" s="405">
        <v>1</v>
      </c>
      <c r="EQ34" s="405">
        <v>1</v>
      </c>
      <c r="ER34" s="405">
        <v>1</v>
      </c>
      <c r="ES34" s="405">
        <v>1</v>
      </c>
      <c r="ET34" s="405">
        <v>1</v>
      </c>
      <c r="EU34" s="405">
        <v>1</v>
      </c>
      <c r="EV34" s="405">
        <v>1</v>
      </c>
      <c r="EW34" s="405">
        <v>1</v>
      </c>
      <c r="EX34" s="405">
        <v>1</v>
      </c>
      <c r="EY34" s="405">
        <v>1</v>
      </c>
      <c r="EZ34" s="405">
        <v>1</v>
      </c>
      <c r="FA34" s="405">
        <v>1</v>
      </c>
      <c r="FB34" s="405">
        <v>1</v>
      </c>
      <c r="FC34" s="405">
        <v>1</v>
      </c>
      <c r="FD34" s="405">
        <v>1</v>
      </c>
      <c r="FE34" s="405">
        <v>1</v>
      </c>
      <c r="FF34" s="405">
        <v>1</v>
      </c>
      <c r="FG34" s="405"/>
      <c r="FH34" s="405"/>
      <c r="FI34" s="405"/>
      <c r="FJ34" s="405"/>
      <c r="FK34" s="405"/>
      <c r="FL34" s="405"/>
      <c r="FM34" s="405"/>
      <c r="FN34" s="405"/>
      <c r="FO34" s="438"/>
      <c r="FP34" s="410" t="s">
        <v>0</v>
      </c>
    </row>
    <row r="35" spans="1:172" s="421" customFormat="1" ht="34.5" customHeight="1">
      <c r="A35" s="407"/>
      <c r="B35" s="398"/>
      <c r="C35" s="411" t="s">
        <v>329</v>
      </c>
      <c r="D35" s="399" t="str">
        <f t="shared" si="0"/>
        <v>H4J90AA</v>
      </c>
      <c r="E35" s="399" t="e">
        <f>VLOOKUP(D35,#REF!,1,0)</f>
        <v>#REF!</v>
      </c>
      <c r="F35" s="412" t="s">
        <v>1602</v>
      </c>
      <c r="G35" s="372" t="s">
        <v>730</v>
      </c>
      <c r="H35" s="372" t="s">
        <v>719</v>
      </c>
      <c r="I35" s="413" t="s">
        <v>731</v>
      </c>
      <c r="J35" s="413"/>
      <c r="K35" s="404">
        <v>41943</v>
      </c>
      <c r="L35" s="405">
        <v>1</v>
      </c>
      <c r="M35" s="405">
        <v>1</v>
      </c>
      <c r="N35" s="405">
        <v>1</v>
      </c>
      <c r="O35" s="405">
        <v>1</v>
      </c>
      <c r="P35" s="405">
        <v>1</v>
      </c>
      <c r="Q35" s="405"/>
      <c r="R35" s="405">
        <v>1</v>
      </c>
      <c r="S35" s="405">
        <v>1</v>
      </c>
      <c r="T35" s="405">
        <v>1</v>
      </c>
      <c r="U35" s="405"/>
      <c r="V35" s="405">
        <v>1</v>
      </c>
      <c r="W35" s="405">
        <v>1</v>
      </c>
      <c r="X35" s="405">
        <v>1</v>
      </c>
      <c r="Y35" s="405">
        <v>1</v>
      </c>
      <c r="Z35" s="405">
        <v>1</v>
      </c>
      <c r="AA35" s="405">
        <v>1</v>
      </c>
      <c r="AB35" s="405"/>
      <c r="AC35" s="405">
        <v>1</v>
      </c>
      <c r="AD35" s="405">
        <v>1</v>
      </c>
      <c r="AE35" s="405">
        <v>1</v>
      </c>
      <c r="AF35" s="405">
        <v>1</v>
      </c>
      <c r="AG35" s="405">
        <v>1</v>
      </c>
      <c r="AH35" s="405">
        <v>1</v>
      </c>
      <c r="AI35" s="405">
        <v>1</v>
      </c>
      <c r="AJ35" s="405">
        <v>1</v>
      </c>
      <c r="AK35" s="405">
        <v>1</v>
      </c>
      <c r="AL35" s="405"/>
      <c r="AM35" s="405">
        <v>1</v>
      </c>
      <c r="AN35" s="405">
        <v>1</v>
      </c>
      <c r="AO35" s="405">
        <v>1</v>
      </c>
      <c r="AP35" s="405">
        <v>1</v>
      </c>
      <c r="AQ35" s="405">
        <v>1</v>
      </c>
      <c r="AR35" s="405">
        <v>1</v>
      </c>
      <c r="AS35" s="405">
        <v>1</v>
      </c>
      <c r="AT35" s="405">
        <v>1</v>
      </c>
      <c r="AU35" s="405"/>
      <c r="AV35" s="405">
        <v>1</v>
      </c>
      <c r="AW35" s="405"/>
      <c r="AX35" s="405">
        <v>1</v>
      </c>
      <c r="AY35" s="405">
        <v>1</v>
      </c>
      <c r="AZ35" s="405">
        <v>1</v>
      </c>
      <c r="BA35" s="405">
        <v>1</v>
      </c>
      <c r="BB35" s="405">
        <v>1</v>
      </c>
      <c r="BC35" s="405">
        <v>1</v>
      </c>
      <c r="BD35" s="405">
        <v>1</v>
      </c>
      <c r="BE35" s="405">
        <v>1</v>
      </c>
      <c r="BF35" s="405">
        <v>1</v>
      </c>
      <c r="BG35" s="405">
        <v>1</v>
      </c>
      <c r="BH35" s="405">
        <v>1</v>
      </c>
      <c r="BI35" s="405">
        <v>1</v>
      </c>
      <c r="BJ35" s="405">
        <v>1</v>
      </c>
      <c r="BK35" s="405">
        <v>1</v>
      </c>
      <c r="BL35" s="405">
        <v>1</v>
      </c>
      <c r="BM35" s="405">
        <v>1</v>
      </c>
      <c r="BN35" s="405">
        <v>1</v>
      </c>
      <c r="BO35" s="405">
        <v>1</v>
      </c>
      <c r="BP35" s="405">
        <v>1</v>
      </c>
      <c r="BQ35" s="405">
        <v>1</v>
      </c>
      <c r="BR35" s="405">
        <v>1</v>
      </c>
      <c r="BS35" s="405">
        <v>1</v>
      </c>
      <c r="BT35" s="405">
        <v>1</v>
      </c>
      <c r="BU35" s="405">
        <v>1</v>
      </c>
      <c r="BV35" s="405">
        <v>1</v>
      </c>
      <c r="BW35" s="405">
        <v>1</v>
      </c>
      <c r="BX35" s="405">
        <v>1</v>
      </c>
      <c r="BY35" s="405">
        <v>1</v>
      </c>
      <c r="BZ35" s="405">
        <v>1</v>
      </c>
      <c r="CA35" s="405">
        <v>1</v>
      </c>
      <c r="CB35" s="405">
        <v>1</v>
      </c>
      <c r="CC35" s="405">
        <v>1</v>
      </c>
      <c r="CD35" s="405">
        <v>1</v>
      </c>
      <c r="CE35" s="405">
        <v>1</v>
      </c>
      <c r="CF35" s="405">
        <v>1</v>
      </c>
      <c r="CG35" s="405">
        <v>1</v>
      </c>
      <c r="CH35" s="405">
        <v>1</v>
      </c>
      <c r="CI35" s="405">
        <v>1</v>
      </c>
      <c r="CJ35" s="405"/>
      <c r="CK35" s="405"/>
      <c r="CL35" s="405">
        <v>1</v>
      </c>
      <c r="CM35" s="405">
        <v>1</v>
      </c>
      <c r="CN35" s="405"/>
      <c r="CO35" s="405">
        <v>1</v>
      </c>
      <c r="CP35" s="405">
        <v>1</v>
      </c>
      <c r="CQ35" s="405"/>
      <c r="CR35" s="405">
        <v>1</v>
      </c>
      <c r="CS35" s="405">
        <v>1</v>
      </c>
      <c r="CT35" s="405">
        <v>1</v>
      </c>
      <c r="CU35" s="405">
        <v>1</v>
      </c>
      <c r="CV35" s="405">
        <v>1</v>
      </c>
      <c r="CW35" s="405">
        <v>1</v>
      </c>
      <c r="CX35" s="405">
        <v>1</v>
      </c>
      <c r="CY35" s="405">
        <v>1</v>
      </c>
      <c r="CZ35" s="405">
        <v>1</v>
      </c>
      <c r="DA35" s="405">
        <v>1</v>
      </c>
      <c r="DB35" s="405">
        <v>1</v>
      </c>
      <c r="DC35" s="405">
        <v>1</v>
      </c>
      <c r="DD35" s="405">
        <v>1</v>
      </c>
      <c r="DE35" s="405">
        <v>1</v>
      </c>
      <c r="DF35" s="405">
        <v>1</v>
      </c>
      <c r="DG35" s="405">
        <v>1</v>
      </c>
      <c r="DH35" s="405">
        <v>1</v>
      </c>
      <c r="DI35" s="405">
        <v>1</v>
      </c>
      <c r="DJ35" s="405">
        <v>1</v>
      </c>
      <c r="DK35" s="405">
        <v>1</v>
      </c>
      <c r="DL35" s="405">
        <v>1</v>
      </c>
      <c r="DM35" s="405">
        <v>1</v>
      </c>
      <c r="DN35" s="405">
        <v>1</v>
      </c>
      <c r="DO35" s="405">
        <v>1</v>
      </c>
      <c r="DP35" s="405">
        <v>1</v>
      </c>
      <c r="DQ35" s="405">
        <v>1</v>
      </c>
      <c r="DR35" s="405">
        <v>1</v>
      </c>
      <c r="DS35" s="405">
        <v>1</v>
      </c>
      <c r="DT35" s="405">
        <v>1</v>
      </c>
      <c r="DU35" s="405">
        <v>1</v>
      </c>
      <c r="DV35" s="405">
        <v>1</v>
      </c>
      <c r="DW35" s="405">
        <v>1</v>
      </c>
      <c r="DX35" s="405">
        <v>1</v>
      </c>
      <c r="DY35" s="405">
        <v>1</v>
      </c>
      <c r="DZ35" s="405">
        <v>1</v>
      </c>
      <c r="EA35" s="405">
        <v>1</v>
      </c>
      <c r="EB35" s="405">
        <v>1</v>
      </c>
      <c r="EC35" s="405">
        <v>1</v>
      </c>
      <c r="ED35" s="405">
        <v>1</v>
      </c>
      <c r="EE35" s="405">
        <v>1</v>
      </c>
      <c r="EF35" s="405">
        <v>1</v>
      </c>
      <c r="EG35" s="405">
        <v>1</v>
      </c>
      <c r="EH35" s="405">
        <v>1</v>
      </c>
      <c r="EI35" s="405">
        <v>1</v>
      </c>
      <c r="EJ35" s="405">
        <v>1</v>
      </c>
      <c r="EK35" s="405">
        <v>1</v>
      </c>
      <c r="EL35" s="405">
        <v>1</v>
      </c>
      <c r="EM35" s="405">
        <v>1</v>
      </c>
      <c r="EN35" s="405">
        <v>1</v>
      </c>
      <c r="EO35" s="405">
        <v>1</v>
      </c>
      <c r="EP35" s="405">
        <v>1</v>
      </c>
      <c r="EQ35" s="405">
        <v>1</v>
      </c>
      <c r="ER35" s="405">
        <v>1</v>
      </c>
      <c r="ES35" s="405">
        <v>1</v>
      </c>
      <c r="ET35" s="405">
        <v>1</v>
      </c>
      <c r="EU35" s="405">
        <v>1</v>
      </c>
      <c r="EV35" s="405">
        <v>1</v>
      </c>
      <c r="EW35" s="405">
        <v>1</v>
      </c>
      <c r="EX35" s="405">
        <v>1</v>
      </c>
      <c r="EY35" s="405">
        <v>1</v>
      </c>
      <c r="EZ35" s="405">
        <v>1</v>
      </c>
      <c r="FA35" s="405">
        <v>1</v>
      </c>
      <c r="FB35" s="405">
        <v>1</v>
      </c>
      <c r="FC35" s="405">
        <v>1</v>
      </c>
      <c r="FD35" s="405">
        <v>1</v>
      </c>
      <c r="FE35" s="405">
        <v>1</v>
      </c>
      <c r="FF35" s="405">
        <v>1</v>
      </c>
      <c r="FG35" s="405"/>
      <c r="FH35" s="405"/>
      <c r="FI35" s="405"/>
      <c r="FJ35" s="405"/>
      <c r="FK35" s="405"/>
      <c r="FL35" s="405"/>
      <c r="FM35" s="405"/>
      <c r="FN35" s="405"/>
      <c r="FO35" s="438"/>
      <c r="FP35" s="410"/>
    </row>
    <row r="36" spans="1:172" s="421" customFormat="1" ht="34.5" customHeight="1">
      <c r="A36" s="407"/>
      <c r="B36" s="398"/>
      <c r="C36" s="411" t="s">
        <v>330</v>
      </c>
      <c r="D36" s="399" t="str">
        <f t="shared" si="0"/>
        <v>H4J93AA</v>
      </c>
      <c r="E36" s="399" t="e">
        <f>VLOOKUP(D36,#REF!,1,0)</f>
        <v>#REF!</v>
      </c>
      <c r="F36" s="412" t="s">
        <v>1603</v>
      </c>
      <c r="G36" s="372" t="s">
        <v>761</v>
      </c>
      <c r="H36" s="372" t="s">
        <v>719</v>
      </c>
      <c r="I36" s="413" t="s">
        <v>731</v>
      </c>
      <c r="J36" s="413"/>
      <c r="K36" s="404">
        <v>41943</v>
      </c>
      <c r="L36" s="405">
        <v>1</v>
      </c>
      <c r="M36" s="405">
        <v>1</v>
      </c>
      <c r="N36" s="405">
        <v>1</v>
      </c>
      <c r="O36" s="405">
        <v>1</v>
      </c>
      <c r="P36" s="405">
        <v>1</v>
      </c>
      <c r="Q36" s="405"/>
      <c r="R36" s="405">
        <v>1</v>
      </c>
      <c r="S36" s="405">
        <v>1</v>
      </c>
      <c r="T36" s="405">
        <v>1</v>
      </c>
      <c r="U36" s="405"/>
      <c r="V36" s="405">
        <v>1</v>
      </c>
      <c r="W36" s="405">
        <v>1</v>
      </c>
      <c r="X36" s="405">
        <v>1</v>
      </c>
      <c r="Y36" s="405">
        <v>1</v>
      </c>
      <c r="Z36" s="405">
        <v>1</v>
      </c>
      <c r="AA36" s="405">
        <v>1</v>
      </c>
      <c r="AB36" s="405"/>
      <c r="AC36" s="405">
        <v>1</v>
      </c>
      <c r="AD36" s="405">
        <v>1</v>
      </c>
      <c r="AE36" s="405">
        <v>1</v>
      </c>
      <c r="AF36" s="405">
        <v>1</v>
      </c>
      <c r="AG36" s="405">
        <v>1</v>
      </c>
      <c r="AH36" s="405">
        <v>1</v>
      </c>
      <c r="AI36" s="405">
        <v>1</v>
      </c>
      <c r="AJ36" s="405">
        <v>1</v>
      </c>
      <c r="AK36" s="405">
        <v>1</v>
      </c>
      <c r="AL36" s="405"/>
      <c r="AM36" s="405">
        <v>1</v>
      </c>
      <c r="AN36" s="405">
        <v>1</v>
      </c>
      <c r="AO36" s="405">
        <v>1</v>
      </c>
      <c r="AP36" s="405">
        <v>1</v>
      </c>
      <c r="AQ36" s="405">
        <v>1</v>
      </c>
      <c r="AR36" s="405">
        <v>1</v>
      </c>
      <c r="AS36" s="405">
        <v>1</v>
      </c>
      <c r="AT36" s="405">
        <v>1</v>
      </c>
      <c r="AU36" s="405"/>
      <c r="AV36" s="405">
        <v>1</v>
      </c>
      <c r="AW36" s="405"/>
      <c r="AX36" s="405">
        <v>1</v>
      </c>
      <c r="AY36" s="405">
        <v>1</v>
      </c>
      <c r="AZ36" s="405">
        <v>1</v>
      </c>
      <c r="BA36" s="405">
        <v>1</v>
      </c>
      <c r="BB36" s="405">
        <v>1</v>
      </c>
      <c r="BC36" s="405">
        <v>1</v>
      </c>
      <c r="BD36" s="405">
        <v>1</v>
      </c>
      <c r="BE36" s="405">
        <v>1</v>
      </c>
      <c r="BF36" s="405">
        <v>1</v>
      </c>
      <c r="BG36" s="405">
        <v>1</v>
      </c>
      <c r="BH36" s="405">
        <v>1</v>
      </c>
      <c r="BI36" s="405">
        <v>1</v>
      </c>
      <c r="BJ36" s="405">
        <v>1</v>
      </c>
      <c r="BK36" s="405">
        <v>1</v>
      </c>
      <c r="BL36" s="405">
        <v>1</v>
      </c>
      <c r="BM36" s="405">
        <v>1</v>
      </c>
      <c r="BN36" s="405">
        <v>1</v>
      </c>
      <c r="BO36" s="405">
        <v>1</v>
      </c>
      <c r="BP36" s="405">
        <v>1</v>
      </c>
      <c r="BQ36" s="405">
        <v>1</v>
      </c>
      <c r="BR36" s="405">
        <v>1</v>
      </c>
      <c r="BS36" s="405">
        <v>1</v>
      </c>
      <c r="BT36" s="405">
        <v>1</v>
      </c>
      <c r="BU36" s="405">
        <v>1</v>
      </c>
      <c r="BV36" s="405">
        <v>1</v>
      </c>
      <c r="BW36" s="405">
        <v>1</v>
      </c>
      <c r="BX36" s="405">
        <v>1</v>
      </c>
      <c r="BY36" s="405">
        <v>1</v>
      </c>
      <c r="BZ36" s="405">
        <v>1</v>
      </c>
      <c r="CA36" s="405">
        <v>1</v>
      </c>
      <c r="CB36" s="405">
        <v>1</v>
      </c>
      <c r="CC36" s="405">
        <v>1</v>
      </c>
      <c r="CD36" s="405">
        <v>1</v>
      </c>
      <c r="CE36" s="405">
        <v>1</v>
      </c>
      <c r="CF36" s="405">
        <v>1</v>
      </c>
      <c r="CG36" s="405">
        <v>1</v>
      </c>
      <c r="CH36" s="405">
        <v>1</v>
      </c>
      <c r="CI36" s="405">
        <v>1</v>
      </c>
      <c r="CJ36" s="405"/>
      <c r="CK36" s="405"/>
      <c r="CL36" s="405">
        <v>1</v>
      </c>
      <c r="CM36" s="405">
        <v>1</v>
      </c>
      <c r="CN36" s="405"/>
      <c r="CO36" s="405">
        <v>1</v>
      </c>
      <c r="CP36" s="405">
        <v>1</v>
      </c>
      <c r="CQ36" s="405"/>
      <c r="CR36" s="405">
        <v>1</v>
      </c>
      <c r="CS36" s="405">
        <v>1</v>
      </c>
      <c r="CT36" s="405">
        <v>1</v>
      </c>
      <c r="CU36" s="405">
        <v>1</v>
      </c>
      <c r="CV36" s="405">
        <v>1</v>
      </c>
      <c r="CW36" s="405">
        <v>1</v>
      </c>
      <c r="CX36" s="405">
        <v>1</v>
      </c>
      <c r="CY36" s="405">
        <v>1</v>
      </c>
      <c r="CZ36" s="405">
        <v>1</v>
      </c>
      <c r="DA36" s="405">
        <v>1</v>
      </c>
      <c r="DB36" s="405">
        <v>1</v>
      </c>
      <c r="DC36" s="405">
        <v>1</v>
      </c>
      <c r="DD36" s="405">
        <v>1</v>
      </c>
      <c r="DE36" s="405">
        <v>1</v>
      </c>
      <c r="DF36" s="405">
        <v>1</v>
      </c>
      <c r="DG36" s="405">
        <v>1</v>
      </c>
      <c r="DH36" s="405">
        <v>1</v>
      </c>
      <c r="DI36" s="405">
        <v>1</v>
      </c>
      <c r="DJ36" s="405">
        <v>1</v>
      </c>
      <c r="DK36" s="405">
        <v>1</v>
      </c>
      <c r="DL36" s="405">
        <v>1</v>
      </c>
      <c r="DM36" s="405">
        <v>1</v>
      </c>
      <c r="DN36" s="405">
        <v>1</v>
      </c>
      <c r="DO36" s="405">
        <v>1</v>
      </c>
      <c r="DP36" s="405">
        <v>1</v>
      </c>
      <c r="DQ36" s="405">
        <v>1</v>
      </c>
      <c r="DR36" s="405">
        <v>1</v>
      </c>
      <c r="DS36" s="405">
        <v>1</v>
      </c>
      <c r="DT36" s="405">
        <v>1</v>
      </c>
      <c r="DU36" s="405">
        <v>1</v>
      </c>
      <c r="DV36" s="405"/>
      <c r="DW36" s="405">
        <v>1</v>
      </c>
      <c r="DX36" s="405">
        <v>1</v>
      </c>
      <c r="DY36" s="405">
        <v>1</v>
      </c>
      <c r="DZ36" s="405">
        <v>1</v>
      </c>
      <c r="EA36" s="405">
        <v>1</v>
      </c>
      <c r="EB36" s="405">
        <v>1</v>
      </c>
      <c r="EC36" s="405">
        <v>1</v>
      </c>
      <c r="ED36" s="405">
        <v>1</v>
      </c>
      <c r="EE36" s="405">
        <v>1</v>
      </c>
      <c r="EF36" s="405">
        <v>1</v>
      </c>
      <c r="EG36" s="405">
        <v>1</v>
      </c>
      <c r="EH36" s="405">
        <v>1</v>
      </c>
      <c r="EI36" s="405">
        <v>1</v>
      </c>
      <c r="EJ36" s="405">
        <v>1</v>
      </c>
      <c r="EK36" s="405">
        <v>1</v>
      </c>
      <c r="EL36" s="405">
        <v>1</v>
      </c>
      <c r="EM36" s="405">
        <v>1</v>
      </c>
      <c r="EN36" s="405">
        <v>1</v>
      </c>
      <c r="EO36" s="405">
        <v>1</v>
      </c>
      <c r="EP36" s="405">
        <v>1</v>
      </c>
      <c r="EQ36" s="405">
        <v>1</v>
      </c>
      <c r="ER36" s="405">
        <v>1</v>
      </c>
      <c r="ES36" s="405">
        <v>1</v>
      </c>
      <c r="ET36" s="405">
        <v>1</v>
      </c>
      <c r="EU36" s="405">
        <v>1</v>
      </c>
      <c r="EV36" s="405">
        <v>1</v>
      </c>
      <c r="EW36" s="405">
        <v>1</v>
      </c>
      <c r="EX36" s="405">
        <v>1</v>
      </c>
      <c r="EY36" s="405">
        <v>1</v>
      </c>
      <c r="EZ36" s="405">
        <v>1</v>
      </c>
      <c r="FA36" s="405">
        <v>1</v>
      </c>
      <c r="FB36" s="405">
        <v>1</v>
      </c>
      <c r="FC36" s="405">
        <v>1</v>
      </c>
      <c r="FD36" s="405">
        <v>1</v>
      </c>
      <c r="FE36" s="405">
        <v>1</v>
      </c>
      <c r="FF36" s="405">
        <v>1</v>
      </c>
      <c r="FG36" s="405"/>
      <c r="FH36" s="405"/>
      <c r="FI36" s="405"/>
      <c r="FJ36" s="405"/>
      <c r="FK36" s="405"/>
      <c r="FL36" s="405"/>
      <c r="FM36" s="405"/>
      <c r="FN36" s="405"/>
      <c r="FO36" s="438"/>
      <c r="FP36" s="410" t="s">
        <v>762</v>
      </c>
    </row>
    <row r="37" spans="1:172" s="421" customFormat="1" ht="34.5" customHeight="1">
      <c r="A37" s="407"/>
      <c r="B37" s="398"/>
      <c r="C37" s="411" t="s">
        <v>331</v>
      </c>
      <c r="D37" s="399" t="str">
        <f t="shared" si="0"/>
        <v>H4J94AA</v>
      </c>
      <c r="E37" s="399" t="e">
        <f>VLOOKUP(D37,#REF!,1,0)</f>
        <v>#REF!</v>
      </c>
      <c r="F37" s="412" t="s">
        <v>1604</v>
      </c>
      <c r="G37" s="372" t="s">
        <v>761</v>
      </c>
      <c r="H37" s="372" t="s">
        <v>719</v>
      </c>
      <c r="I37" s="413" t="s">
        <v>731</v>
      </c>
      <c r="J37" s="444"/>
      <c r="K37" s="404">
        <v>41943</v>
      </c>
      <c r="L37" s="405">
        <v>1</v>
      </c>
      <c r="M37" s="405">
        <v>1</v>
      </c>
      <c r="N37" s="405">
        <v>1</v>
      </c>
      <c r="O37" s="405">
        <v>1</v>
      </c>
      <c r="P37" s="405">
        <v>1</v>
      </c>
      <c r="Q37" s="405"/>
      <c r="R37" s="405">
        <v>1</v>
      </c>
      <c r="S37" s="405">
        <v>1</v>
      </c>
      <c r="T37" s="405">
        <v>1</v>
      </c>
      <c r="U37" s="405"/>
      <c r="V37" s="405">
        <v>1</v>
      </c>
      <c r="W37" s="405">
        <v>1</v>
      </c>
      <c r="X37" s="405">
        <v>1</v>
      </c>
      <c r="Y37" s="405">
        <v>1</v>
      </c>
      <c r="Z37" s="405">
        <v>1</v>
      </c>
      <c r="AA37" s="405">
        <v>1</v>
      </c>
      <c r="AB37" s="405"/>
      <c r="AC37" s="405">
        <v>1</v>
      </c>
      <c r="AD37" s="405">
        <v>1</v>
      </c>
      <c r="AE37" s="405">
        <v>1</v>
      </c>
      <c r="AF37" s="405">
        <v>1</v>
      </c>
      <c r="AG37" s="405">
        <v>1</v>
      </c>
      <c r="AH37" s="405">
        <v>1</v>
      </c>
      <c r="AI37" s="405">
        <v>1</v>
      </c>
      <c r="AJ37" s="405">
        <v>1</v>
      </c>
      <c r="AK37" s="405">
        <v>1</v>
      </c>
      <c r="AL37" s="405"/>
      <c r="AM37" s="405">
        <v>1</v>
      </c>
      <c r="AN37" s="405">
        <v>1</v>
      </c>
      <c r="AO37" s="405">
        <v>1</v>
      </c>
      <c r="AP37" s="405">
        <v>1</v>
      </c>
      <c r="AQ37" s="405">
        <v>1</v>
      </c>
      <c r="AR37" s="405">
        <v>1</v>
      </c>
      <c r="AS37" s="405">
        <v>1</v>
      </c>
      <c r="AT37" s="405">
        <v>1</v>
      </c>
      <c r="AU37" s="405"/>
      <c r="AV37" s="405">
        <v>1</v>
      </c>
      <c r="AW37" s="405"/>
      <c r="AX37" s="405">
        <v>1</v>
      </c>
      <c r="AY37" s="405">
        <v>1</v>
      </c>
      <c r="AZ37" s="405">
        <v>1</v>
      </c>
      <c r="BA37" s="405">
        <v>1</v>
      </c>
      <c r="BB37" s="405">
        <v>1</v>
      </c>
      <c r="BC37" s="405">
        <v>1</v>
      </c>
      <c r="BD37" s="405">
        <v>1</v>
      </c>
      <c r="BE37" s="405">
        <v>1</v>
      </c>
      <c r="BF37" s="405">
        <v>1</v>
      </c>
      <c r="BG37" s="405">
        <v>1</v>
      </c>
      <c r="BH37" s="405">
        <v>1</v>
      </c>
      <c r="BI37" s="405">
        <v>1</v>
      </c>
      <c r="BJ37" s="405">
        <v>1</v>
      </c>
      <c r="BK37" s="405">
        <v>1</v>
      </c>
      <c r="BL37" s="405">
        <v>1</v>
      </c>
      <c r="BM37" s="405">
        <v>1</v>
      </c>
      <c r="BN37" s="405">
        <v>1</v>
      </c>
      <c r="BO37" s="405">
        <v>1</v>
      </c>
      <c r="BP37" s="405">
        <v>1</v>
      </c>
      <c r="BQ37" s="405">
        <v>1</v>
      </c>
      <c r="BR37" s="405">
        <v>1</v>
      </c>
      <c r="BS37" s="405">
        <v>1</v>
      </c>
      <c r="BT37" s="405">
        <v>1</v>
      </c>
      <c r="BU37" s="405">
        <v>1</v>
      </c>
      <c r="BV37" s="405">
        <v>1</v>
      </c>
      <c r="BW37" s="405">
        <v>1</v>
      </c>
      <c r="BX37" s="405">
        <v>1</v>
      </c>
      <c r="BY37" s="405">
        <v>1</v>
      </c>
      <c r="BZ37" s="405">
        <v>1</v>
      </c>
      <c r="CA37" s="405">
        <v>1</v>
      </c>
      <c r="CB37" s="405">
        <v>1</v>
      </c>
      <c r="CC37" s="405">
        <v>1</v>
      </c>
      <c r="CD37" s="405">
        <v>1</v>
      </c>
      <c r="CE37" s="405">
        <v>1</v>
      </c>
      <c r="CF37" s="405">
        <v>1</v>
      </c>
      <c r="CG37" s="405">
        <v>1</v>
      </c>
      <c r="CH37" s="405">
        <v>1</v>
      </c>
      <c r="CI37" s="405">
        <v>1</v>
      </c>
      <c r="CJ37" s="405"/>
      <c r="CK37" s="405"/>
      <c r="CL37" s="405">
        <v>1</v>
      </c>
      <c r="CM37" s="405">
        <v>1</v>
      </c>
      <c r="CN37" s="405"/>
      <c r="CO37" s="405">
        <v>1</v>
      </c>
      <c r="CP37" s="405">
        <v>1</v>
      </c>
      <c r="CQ37" s="405">
        <v>1</v>
      </c>
      <c r="CR37" s="405">
        <v>1</v>
      </c>
      <c r="CS37" s="405">
        <v>1</v>
      </c>
      <c r="CT37" s="405">
        <v>1</v>
      </c>
      <c r="CU37" s="405">
        <v>1</v>
      </c>
      <c r="CV37" s="405">
        <v>1</v>
      </c>
      <c r="CW37" s="405">
        <v>1</v>
      </c>
      <c r="CX37" s="405">
        <v>1</v>
      </c>
      <c r="CY37" s="405">
        <v>1</v>
      </c>
      <c r="CZ37" s="405">
        <v>1</v>
      </c>
      <c r="DA37" s="405">
        <v>1</v>
      </c>
      <c r="DB37" s="405">
        <v>1</v>
      </c>
      <c r="DC37" s="405">
        <v>1</v>
      </c>
      <c r="DD37" s="405">
        <v>1</v>
      </c>
      <c r="DE37" s="405">
        <v>1</v>
      </c>
      <c r="DF37" s="405">
        <v>1</v>
      </c>
      <c r="DG37" s="405"/>
      <c r="DH37" s="405"/>
      <c r="DI37" s="405"/>
      <c r="DJ37" s="405"/>
      <c r="DK37" s="405">
        <v>1</v>
      </c>
      <c r="DL37" s="405">
        <v>1</v>
      </c>
      <c r="DM37" s="405">
        <v>1</v>
      </c>
      <c r="DN37" s="405">
        <v>1</v>
      </c>
      <c r="DO37" s="405">
        <v>1</v>
      </c>
      <c r="DP37" s="405">
        <v>1</v>
      </c>
      <c r="DQ37" s="405">
        <v>1</v>
      </c>
      <c r="DR37" s="405">
        <v>1</v>
      </c>
      <c r="DS37" s="405">
        <v>1</v>
      </c>
      <c r="DT37" s="405">
        <v>1</v>
      </c>
      <c r="DU37" s="405">
        <v>1</v>
      </c>
      <c r="DV37" s="405"/>
      <c r="DW37" s="405">
        <v>1</v>
      </c>
      <c r="DX37" s="405">
        <v>1</v>
      </c>
      <c r="DY37" s="405">
        <v>1</v>
      </c>
      <c r="DZ37" s="405"/>
      <c r="EA37" s="405">
        <v>1</v>
      </c>
      <c r="EB37" s="405">
        <v>1</v>
      </c>
      <c r="EC37" s="405">
        <v>1</v>
      </c>
      <c r="ED37" s="405">
        <v>1</v>
      </c>
      <c r="EE37" s="405">
        <v>1</v>
      </c>
      <c r="EF37" s="405">
        <v>1</v>
      </c>
      <c r="EG37" s="405">
        <v>1</v>
      </c>
      <c r="EH37" s="405">
        <v>1</v>
      </c>
      <c r="EI37" s="405">
        <v>1</v>
      </c>
      <c r="EJ37" s="405">
        <v>1</v>
      </c>
      <c r="EK37" s="405">
        <v>1</v>
      </c>
      <c r="EL37" s="405">
        <v>1</v>
      </c>
      <c r="EM37" s="405">
        <v>1</v>
      </c>
      <c r="EN37" s="405">
        <v>1</v>
      </c>
      <c r="EO37" s="405">
        <v>1</v>
      </c>
      <c r="EP37" s="405">
        <v>1</v>
      </c>
      <c r="EQ37" s="405">
        <v>1</v>
      </c>
      <c r="ER37" s="405">
        <v>1</v>
      </c>
      <c r="ES37" s="405">
        <v>1</v>
      </c>
      <c r="ET37" s="405">
        <v>1</v>
      </c>
      <c r="EU37" s="405">
        <v>1</v>
      </c>
      <c r="EV37" s="405">
        <v>1</v>
      </c>
      <c r="EW37" s="405">
        <v>1</v>
      </c>
      <c r="EX37" s="405">
        <v>1</v>
      </c>
      <c r="EY37" s="405">
        <v>1</v>
      </c>
      <c r="EZ37" s="405">
        <v>1</v>
      </c>
      <c r="FA37" s="405">
        <v>1</v>
      </c>
      <c r="FB37" s="405">
        <v>1</v>
      </c>
      <c r="FC37" s="405">
        <v>1</v>
      </c>
      <c r="FD37" s="405">
        <v>1</v>
      </c>
      <c r="FE37" s="405">
        <v>1</v>
      </c>
      <c r="FF37" s="405">
        <v>1</v>
      </c>
      <c r="FG37" s="405"/>
      <c r="FH37" s="405"/>
      <c r="FI37" s="405"/>
      <c r="FJ37" s="405"/>
      <c r="FK37" s="405"/>
      <c r="FL37" s="405"/>
      <c r="FM37" s="405"/>
      <c r="FN37" s="405"/>
      <c r="FO37" s="438"/>
      <c r="FP37" s="410" t="s">
        <v>766</v>
      </c>
    </row>
    <row r="38" spans="1:172" s="421" customFormat="1" ht="34.5" customHeight="1">
      <c r="A38" s="407"/>
      <c r="B38" s="398"/>
      <c r="C38" s="411" t="s">
        <v>1605</v>
      </c>
      <c r="D38" s="399" t="str">
        <f t="shared" si="0"/>
        <v>H5M93AA</v>
      </c>
      <c r="E38" s="399" t="e">
        <f>VLOOKUP(D38,#REF!,1,0)</f>
        <v>#REF!</v>
      </c>
      <c r="F38" s="412" t="s">
        <v>1606</v>
      </c>
      <c r="G38" s="372" t="s">
        <v>761</v>
      </c>
      <c r="H38" s="377" t="s">
        <v>750</v>
      </c>
      <c r="I38" s="413" t="s">
        <v>731</v>
      </c>
      <c r="J38" s="413"/>
      <c r="K38" s="404">
        <v>42004</v>
      </c>
      <c r="L38" s="405">
        <v>1</v>
      </c>
      <c r="M38" s="405">
        <v>1</v>
      </c>
      <c r="N38" s="405">
        <v>1</v>
      </c>
      <c r="O38" s="405">
        <v>1</v>
      </c>
      <c r="P38" s="405">
        <v>1</v>
      </c>
      <c r="Q38" s="405">
        <v>1</v>
      </c>
      <c r="R38" s="405">
        <v>1</v>
      </c>
      <c r="S38" s="405">
        <v>1</v>
      </c>
      <c r="T38" s="405">
        <v>1</v>
      </c>
      <c r="U38" s="405">
        <v>1</v>
      </c>
      <c r="V38" s="405">
        <v>1</v>
      </c>
      <c r="W38" s="405">
        <v>1</v>
      </c>
      <c r="X38" s="405">
        <v>1</v>
      </c>
      <c r="Y38" s="405">
        <v>1</v>
      </c>
      <c r="Z38" s="405">
        <v>1</v>
      </c>
      <c r="AA38" s="405">
        <v>1</v>
      </c>
      <c r="AB38" s="405">
        <v>1</v>
      </c>
      <c r="AC38" s="405">
        <v>1</v>
      </c>
      <c r="AD38" s="405">
        <v>1</v>
      </c>
      <c r="AE38" s="405">
        <v>1</v>
      </c>
      <c r="AF38" s="405">
        <v>1</v>
      </c>
      <c r="AG38" s="405">
        <v>1</v>
      </c>
      <c r="AH38" s="405">
        <v>1</v>
      </c>
      <c r="AI38" s="405">
        <v>1</v>
      </c>
      <c r="AJ38" s="405">
        <v>1</v>
      </c>
      <c r="AK38" s="405">
        <v>1</v>
      </c>
      <c r="AL38" s="405">
        <v>1</v>
      </c>
      <c r="AM38" s="405">
        <v>1</v>
      </c>
      <c r="AN38" s="405">
        <v>1</v>
      </c>
      <c r="AO38" s="405">
        <v>1</v>
      </c>
      <c r="AP38" s="405">
        <v>1</v>
      </c>
      <c r="AQ38" s="405">
        <v>1</v>
      </c>
      <c r="AR38" s="405">
        <v>1</v>
      </c>
      <c r="AS38" s="405">
        <v>1</v>
      </c>
      <c r="AT38" s="405">
        <v>1</v>
      </c>
      <c r="AU38" s="405">
        <v>1</v>
      </c>
      <c r="AV38" s="405">
        <v>1</v>
      </c>
      <c r="AW38" s="405">
        <v>1</v>
      </c>
      <c r="AX38" s="405">
        <v>1</v>
      </c>
      <c r="AY38" s="405">
        <v>1</v>
      </c>
      <c r="AZ38" s="405">
        <v>1</v>
      </c>
      <c r="BA38" s="405">
        <v>1</v>
      </c>
      <c r="BB38" s="405">
        <v>1</v>
      </c>
      <c r="BC38" s="405">
        <v>1</v>
      </c>
      <c r="BD38" s="405">
        <v>1</v>
      </c>
      <c r="BE38" s="405">
        <v>1</v>
      </c>
      <c r="BF38" s="405">
        <v>1</v>
      </c>
      <c r="BG38" s="405">
        <v>1</v>
      </c>
      <c r="BH38" s="405">
        <v>1</v>
      </c>
      <c r="BI38" s="405">
        <v>1</v>
      </c>
      <c r="BJ38" s="405">
        <v>1</v>
      </c>
      <c r="BK38" s="405">
        <v>1</v>
      </c>
      <c r="BL38" s="405">
        <v>1</v>
      </c>
      <c r="BM38" s="405">
        <v>1</v>
      </c>
      <c r="BN38" s="405">
        <v>1</v>
      </c>
      <c r="BO38" s="405">
        <v>1</v>
      </c>
      <c r="BP38" s="405">
        <v>1</v>
      </c>
      <c r="BQ38" s="405">
        <v>1</v>
      </c>
      <c r="BR38" s="405">
        <v>1</v>
      </c>
      <c r="BS38" s="405">
        <v>1</v>
      </c>
      <c r="BT38" s="405">
        <v>1</v>
      </c>
      <c r="BU38" s="405">
        <v>1</v>
      </c>
      <c r="BV38" s="405">
        <v>1</v>
      </c>
      <c r="BW38" s="405">
        <v>1</v>
      </c>
      <c r="BX38" s="405">
        <v>1</v>
      </c>
      <c r="BY38" s="405">
        <v>1</v>
      </c>
      <c r="BZ38" s="405">
        <v>1</v>
      </c>
      <c r="CA38" s="405">
        <v>1</v>
      </c>
      <c r="CB38" s="405">
        <v>1</v>
      </c>
      <c r="CC38" s="405">
        <v>1</v>
      </c>
      <c r="CD38" s="405">
        <v>1</v>
      </c>
      <c r="CE38" s="405">
        <v>1</v>
      </c>
      <c r="CF38" s="405">
        <v>1</v>
      </c>
      <c r="CG38" s="405">
        <v>1</v>
      </c>
      <c r="CH38" s="405">
        <v>1</v>
      </c>
      <c r="CI38" s="405">
        <v>1</v>
      </c>
      <c r="CJ38" s="405">
        <v>1</v>
      </c>
      <c r="CK38" s="405">
        <v>1</v>
      </c>
      <c r="CL38" s="405">
        <v>1</v>
      </c>
      <c r="CM38" s="405">
        <v>1</v>
      </c>
      <c r="CN38" s="405">
        <v>1</v>
      </c>
      <c r="CO38" s="405">
        <v>1</v>
      </c>
      <c r="CP38" s="405">
        <v>1</v>
      </c>
      <c r="CQ38" s="405">
        <v>1</v>
      </c>
      <c r="CR38" s="405">
        <v>1</v>
      </c>
      <c r="CS38" s="405">
        <v>1</v>
      </c>
      <c r="CT38" s="405">
        <v>1</v>
      </c>
      <c r="CU38" s="405">
        <v>1</v>
      </c>
      <c r="CV38" s="405">
        <v>1</v>
      </c>
      <c r="CW38" s="405">
        <v>1</v>
      </c>
      <c r="CX38" s="405">
        <v>1</v>
      </c>
      <c r="CY38" s="405">
        <v>1</v>
      </c>
      <c r="CZ38" s="405">
        <v>1</v>
      </c>
      <c r="DA38" s="405">
        <v>1</v>
      </c>
      <c r="DB38" s="405">
        <v>1</v>
      </c>
      <c r="DC38" s="405">
        <v>1</v>
      </c>
      <c r="DD38" s="405">
        <v>1</v>
      </c>
      <c r="DE38" s="405">
        <v>1</v>
      </c>
      <c r="DF38" s="405">
        <v>1</v>
      </c>
      <c r="DG38" s="405"/>
      <c r="DH38" s="405"/>
      <c r="DI38" s="405"/>
      <c r="DJ38" s="405"/>
      <c r="DK38" s="405">
        <v>1</v>
      </c>
      <c r="DL38" s="405">
        <v>1</v>
      </c>
      <c r="DM38" s="405">
        <v>1</v>
      </c>
      <c r="DN38" s="405">
        <v>1</v>
      </c>
      <c r="DO38" s="405">
        <v>1</v>
      </c>
      <c r="DP38" s="405">
        <v>1</v>
      </c>
      <c r="DQ38" s="405">
        <v>1</v>
      </c>
      <c r="DR38" s="405">
        <v>1</v>
      </c>
      <c r="DS38" s="405">
        <v>1</v>
      </c>
      <c r="DT38" s="405">
        <v>1</v>
      </c>
      <c r="DU38" s="405">
        <v>1</v>
      </c>
      <c r="DV38" s="405"/>
      <c r="DW38" s="405">
        <v>1</v>
      </c>
      <c r="DX38" s="405">
        <v>1</v>
      </c>
      <c r="DY38" s="405">
        <v>1</v>
      </c>
      <c r="DZ38" s="405"/>
      <c r="EA38" s="405">
        <v>1</v>
      </c>
      <c r="EB38" s="405">
        <v>1</v>
      </c>
      <c r="EC38" s="405">
        <v>1</v>
      </c>
      <c r="ED38" s="405">
        <v>1</v>
      </c>
      <c r="EE38" s="405">
        <v>1</v>
      </c>
      <c r="EF38" s="405">
        <v>1</v>
      </c>
      <c r="EG38" s="405">
        <v>1</v>
      </c>
      <c r="EH38" s="405">
        <v>1</v>
      </c>
      <c r="EI38" s="405">
        <v>1</v>
      </c>
      <c r="EJ38" s="405">
        <v>1</v>
      </c>
      <c r="EK38" s="405">
        <v>1</v>
      </c>
      <c r="EL38" s="405">
        <v>1</v>
      </c>
      <c r="EM38" s="405">
        <v>1</v>
      </c>
      <c r="EN38" s="405">
        <v>1</v>
      </c>
      <c r="EO38" s="405">
        <v>1</v>
      </c>
      <c r="EP38" s="405">
        <v>1</v>
      </c>
      <c r="EQ38" s="405">
        <v>1</v>
      </c>
      <c r="ER38" s="405">
        <v>1</v>
      </c>
      <c r="ES38" s="405">
        <v>1</v>
      </c>
      <c r="ET38" s="405">
        <v>1</v>
      </c>
      <c r="EU38" s="405">
        <v>1</v>
      </c>
      <c r="EV38" s="405">
        <v>1</v>
      </c>
      <c r="EW38" s="405">
        <v>1</v>
      </c>
      <c r="EX38" s="405">
        <v>1</v>
      </c>
      <c r="EY38" s="405">
        <v>1</v>
      </c>
      <c r="EZ38" s="405">
        <v>1</v>
      </c>
      <c r="FA38" s="405">
        <v>1</v>
      </c>
      <c r="FB38" s="405">
        <v>1</v>
      </c>
      <c r="FC38" s="405">
        <v>1</v>
      </c>
      <c r="FD38" s="405">
        <v>1</v>
      </c>
      <c r="FE38" s="405">
        <v>1</v>
      </c>
      <c r="FF38" s="405">
        <v>1</v>
      </c>
      <c r="FG38" s="405"/>
      <c r="FH38" s="405"/>
      <c r="FI38" s="405"/>
      <c r="FJ38" s="405"/>
      <c r="FK38" s="405"/>
      <c r="FL38" s="405"/>
      <c r="FM38" s="405"/>
      <c r="FN38" s="405"/>
      <c r="FO38" s="438"/>
      <c r="FP38" s="410" t="s">
        <v>763</v>
      </c>
    </row>
    <row r="39" spans="1:172" s="421" customFormat="1" ht="34.5" customHeight="1">
      <c r="A39" s="407"/>
      <c r="B39" s="398" t="s">
        <v>1765</v>
      </c>
      <c r="C39" s="445" t="s">
        <v>1607</v>
      </c>
      <c r="D39" s="399" t="str">
        <f t="shared" si="0"/>
        <v>F3W15AA</v>
      </c>
      <c r="E39" s="417" t="e">
        <f>VLOOKUP(D39,#REF!,1,0)</f>
        <v>#REF!</v>
      </c>
      <c r="F39" s="446" t="s">
        <v>1766</v>
      </c>
      <c r="G39" s="372" t="s">
        <v>761</v>
      </c>
      <c r="H39" s="377"/>
      <c r="I39" s="413"/>
      <c r="J39" s="413"/>
      <c r="K39" s="404">
        <v>42338</v>
      </c>
      <c r="L39" s="405">
        <v>1</v>
      </c>
      <c r="M39" s="405">
        <v>1</v>
      </c>
      <c r="N39" s="405" t="s">
        <v>731</v>
      </c>
      <c r="O39" s="405" t="s">
        <v>731</v>
      </c>
      <c r="P39" s="405" t="s">
        <v>731</v>
      </c>
      <c r="Q39" s="405"/>
      <c r="R39" s="405" t="s">
        <v>731</v>
      </c>
      <c r="S39" s="405" t="s">
        <v>731</v>
      </c>
      <c r="T39" s="405" t="s">
        <v>731</v>
      </c>
      <c r="U39" s="405"/>
      <c r="V39" s="405" t="s">
        <v>731</v>
      </c>
      <c r="W39" s="405" t="s">
        <v>731</v>
      </c>
      <c r="X39" s="405" t="s">
        <v>731</v>
      </c>
      <c r="Y39" s="405" t="s">
        <v>731</v>
      </c>
      <c r="Z39" s="405" t="s">
        <v>731</v>
      </c>
      <c r="AA39" s="405" t="s">
        <v>731</v>
      </c>
      <c r="AB39" s="405"/>
      <c r="AC39" s="405" t="s">
        <v>731</v>
      </c>
      <c r="AD39" s="405" t="s">
        <v>731</v>
      </c>
      <c r="AE39" s="405" t="s">
        <v>731</v>
      </c>
      <c r="AF39" s="405" t="s">
        <v>731</v>
      </c>
      <c r="AG39" s="405" t="s">
        <v>731</v>
      </c>
      <c r="AH39" s="405" t="s">
        <v>731</v>
      </c>
      <c r="AI39" s="405" t="s">
        <v>731</v>
      </c>
      <c r="AJ39" s="405" t="s">
        <v>731</v>
      </c>
      <c r="AK39" s="405" t="s">
        <v>731</v>
      </c>
      <c r="AL39" s="405"/>
      <c r="AM39" s="405" t="s">
        <v>731</v>
      </c>
      <c r="AN39" s="405" t="s">
        <v>731</v>
      </c>
      <c r="AO39" s="405" t="s">
        <v>731</v>
      </c>
      <c r="AP39" s="405" t="s">
        <v>731</v>
      </c>
      <c r="AQ39" s="405" t="s">
        <v>731</v>
      </c>
      <c r="AR39" s="405" t="s">
        <v>731</v>
      </c>
      <c r="AS39" s="405" t="s">
        <v>731</v>
      </c>
      <c r="AT39" s="405" t="s">
        <v>731</v>
      </c>
      <c r="AU39" s="405"/>
      <c r="AV39" s="405" t="s">
        <v>731</v>
      </c>
      <c r="AW39" s="405"/>
      <c r="AX39" s="405" t="s">
        <v>731</v>
      </c>
      <c r="AY39" s="405" t="s">
        <v>731</v>
      </c>
      <c r="AZ39" s="405" t="s">
        <v>731</v>
      </c>
      <c r="BA39" s="405" t="s">
        <v>731</v>
      </c>
      <c r="BB39" s="405" t="s">
        <v>731</v>
      </c>
      <c r="BC39" s="405" t="s">
        <v>731</v>
      </c>
      <c r="BD39" s="405" t="s">
        <v>731</v>
      </c>
      <c r="BE39" s="405" t="s">
        <v>731</v>
      </c>
      <c r="BF39" s="405" t="s">
        <v>731</v>
      </c>
      <c r="BG39" s="405" t="s">
        <v>731</v>
      </c>
      <c r="BH39" s="405" t="s">
        <v>731</v>
      </c>
      <c r="BI39" s="405" t="s">
        <v>731</v>
      </c>
      <c r="BJ39" s="405" t="s">
        <v>731</v>
      </c>
      <c r="BK39" s="405" t="s">
        <v>731</v>
      </c>
      <c r="BL39" s="405" t="s">
        <v>731</v>
      </c>
      <c r="BM39" s="405" t="s">
        <v>731</v>
      </c>
      <c r="BN39" s="405" t="s">
        <v>731</v>
      </c>
      <c r="BO39" s="405" t="s">
        <v>731</v>
      </c>
      <c r="BP39" s="405" t="s">
        <v>731</v>
      </c>
      <c r="BQ39" s="405" t="s">
        <v>731</v>
      </c>
      <c r="BR39" s="405" t="s">
        <v>731</v>
      </c>
      <c r="BS39" s="405" t="s">
        <v>731</v>
      </c>
      <c r="BT39" s="405" t="s">
        <v>731</v>
      </c>
      <c r="BU39" s="405" t="s">
        <v>731</v>
      </c>
      <c r="BV39" s="405" t="s">
        <v>731</v>
      </c>
      <c r="BW39" s="405" t="s">
        <v>731</v>
      </c>
      <c r="BX39" s="405" t="s">
        <v>731</v>
      </c>
      <c r="BY39" s="405" t="s">
        <v>731</v>
      </c>
      <c r="BZ39" s="405" t="s">
        <v>731</v>
      </c>
      <c r="CA39" s="405" t="s">
        <v>731</v>
      </c>
      <c r="CB39" s="405" t="s">
        <v>731</v>
      </c>
      <c r="CC39" s="405" t="s">
        <v>731</v>
      </c>
      <c r="CD39" s="405" t="s">
        <v>731</v>
      </c>
      <c r="CE39" s="405" t="s">
        <v>731</v>
      </c>
      <c r="CF39" s="405" t="s">
        <v>731</v>
      </c>
      <c r="CG39" s="405" t="s">
        <v>731</v>
      </c>
      <c r="CH39" s="405" t="s">
        <v>731</v>
      </c>
      <c r="CI39" s="405" t="s">
        <v>731</v>
      </c>
      <c r="CJ39" s="405"/>
      <c r="CK39" s="405"/>
      <c r="CL39" s="405" t="s">
        <v>731</v>
      </c>
      <c r="CM39" s="405" t="s">
        <v>731</v>
      </c>
      <c r="CN39" s="405"/>
      <c r="CO39" s="405" t="s">
        <v>731</v>
      </c>
      <c r="CP39" s="405" t="s">
        <v>731</v>
      </c>
      <c r="CQ39" s="405"/>
      <c r="CR39" s="405" t="s">
        <v>731</v>
      </c>
      <c r="CS39" s="405" t="s">
        <v>731</v>
      </c>
      <c r="CT39" s="405" t="s">
        <v>731</v>
      </c>
      <c r="CU39" s="405" t="s">
        <v>731</v>
      </c>
      <c r="CV39" s="405" t="s">
        <v>731</v>
      </c>
      <c r="CW39" s="405" t="s">
        <v>731</v>
      </c>
      <c r="CX39" s="405" t="s">
        <v>731</v>
      </c>
      <c r="CY39" s="405" t="s">
        <v>731</v>
      </c>
      <c r="CZ39" s="405" t="s">
        <v>731</v>
      </c>
      <c r="DA39" s="405" t="s">
        <v>731</v>
      </c>
      <c r="DB39" s="405" t="s">
        <v>731</v>
      </c>
      <c r="DC39" s="405" t="s">
        <v>731</v>
      </c>
      <c r="DD39" s="405" t="s">
        <v>731</v>
      </c>
      <c r="DE39" s="405" t="s">
        <v>731</v>
      </c>
      <c r="DF39" s="405" t="s">
        <v>731</v>
      </c>
      <c r="DG39" s="405" t="s">
        <v>731</v>
      </c>
      <c r="DH39" s="405" t="s">
        <v>731</v>
      </c>
      <c r="DI39" s="405" t="s">
        <v>731</v>
      </c>
      <c r="DJ39" s="405" t="s">
        <v>731</v>
      </c>
      <c r="DK39" s="405" t="s">
        <v>731</v>
      </c>
      <c r="DL39" s="405" t="s">
        <v>731</v>
      </c>
      <c r="DM39" s="405" t="s">
        <v>731</v>
      </c>
      <c r="DN39" s="405" t="s">
        <v>731</v>
      </c>
      <c r="DO39" s="405" t="s">
        <v>731</v>
      </c>
      <c r="DP39" s="405" t="s">
        <v>731</v>
      </c>
      <c r="DQ39" s="405" t="s">
        <v>731</v>
      </c>
      <c r="DR39" s="405" t="s">
        <v>731</v>
      </c>
      <c r="DS39" s="405" t="s">
        <v>731</v>
      </c>
      <c r="DT39" s="405" t="s">
        <v>731</v>
      </c>
      <c r="DU39" s="405" t="s">
        <v>731</v>
      </c>
      <c r="DV39" s="405" t="s">
        <v>731</v>
      </c>
      <c r="DW39" s="405" t="s">
        <v>731</v>
      </c>
      <c r="DX39" s="405" t="s">
        <v>731</v>
      </c>
      <c r="DY39" s="405" t="s">
        <v>731</v>
      </c>
      <c r="DZ39" s="405" t="s">
        <v>731</v>
      </c>
      <c r="EA39" s="405" t="s">
        <v>731</v>
      </c>
      <c r="EB39" s="405" t="s">
        <v>731</v>
      </c>
      <c r="EC39" s="405" t="s">
        <v>731</v>
      </c>
      <c r="ED39" s="405" t="s">
        <v>731</v>
      </c>
      <c r="EE39" s="405" t="s">
        <v>731</v>
      </c>
      <c r="EF39" s="405" t="s">
        <v>731</v>
      </c>
      <c r="EG39" s="405" t="s">
        <v>731</v>
      </c>
      <c r="EH39" s="405" t="s">
        <v>731</v>
      </c>
      <c r="EI39" s="405" t="s">
        <v>731</v>
      </c>
      <c r="EJ39" s="405" t="s">
        <v>731</v>
      </c>
      <c r="EK39" s="405" t="s">
        <v>731</v>
      </c>
      <c r="EL39" s="405" t="s">
        <v>731</v>
      </c>
      <c r="EM39" s="405" t="s">
        <v>731</v>
      </c>
      <c r="EN39" s="405" t="s">
        <v>731</v>
      </c>
      <c r="EO39" s="405" t="s">
        <v>731</v>
      </c>
      <c r="EP39" s="405" t="s">
        <v>731</v>
      </c>
      <c r="EQ39" s="405" t="s">
        <v>731</v>
      </c>
      <c r="ER39" s="405" t="s">
        <v>731</v>
      </c>
      <c r="ES39" s="405" t="s">
        <v>731</v>
      </c>
      <c r="ET39" s="405" t="s">
        <v>731</v>
      </c>
      <c r="EU39" s="405" t="s">
        <v>731</v>
      </c>
      <c r="EV39" s="405" t="s">
        <v>731</v>
      </c>
      <c r="EW39" s="405" t="s">
        <v>731</v>
      </c>
      <c r="EX39" s="405" t="s">
        <v>731</v>
      </c>
      <c r="EY39" s="405" t="s">
        <v>731</v>
      </c>
      <c r="EZ39" s="405" t="s">
        <v>731</v>
      </c>
      <c r="FA39" s="405" t="s">
        <v>731</v>
      </c>
      <c r="FB39" s="405" t="s">
        <v>731</v>
      </c>
      <c r="FC39" s="405" t="s">
        <v>731</v>
      </c>
      <c r="FD39" s="405" t="s">
        <v>731</v>
      </c>
      <c r="FE39" s="405" t="s">
        <v>731</v>
      </c>
      <c r="FF39" s="405" t="s">
        <v>731</v>
      </c>
      <c r="FG39" s="405"/>
      <c r="FH39" s="405"/>
      <c r="FI39" s="405"/>
      <c r="FJ39" s="405"/>
      <c r="FK39" s="405"/>
      <c r="FL39" s="405"/>
      <c r="FM39" s="405"/>
      <c r="FN39" s="405"/>
      <c r="FO39" s="405"/>
      <c r="FP39" s="410" t="s">
        <v>758</v>
      </c>
    </row>
    <row r="40" spans="1:172" s="421" customFormat="1" ht="34.5" customHeight="1">
      <c r="A40" s="407"/>
      <c r="B40" s="398" t="s">
        <v>1765</v>
      </c>
      <c r="C40" s="445" t="s">
        <v>1608</v>
      </c>
      <c r="D40" s="399" t="str">
        <f t="shared" si="0"/>
        <v>F3W16AA</v>
      </c>
      <c r="E40" s="417" t="e">
        <f>VLOOKUP(D40,#REF!,1,0)</f>
        <v>#REF!</v>
      </c>
      <c r="F40" s="446" t="s">
        <v>1767</v>
      </c>
      <c r="G40" s="372" t="s">
        <v>761</v>
      </c>
      <c r="H40" s="377"/>
      <c r="I40" s="413"/>
      <c r="J40" s="413"/>
      <c r="K40" s="404">
        <v>42338</v>
      </c>
      <c r="L40" s="405">
        <v>1</v>
      </c>
      <c r="M40" s="405">
        <v>1</v>
      </c>
      <c r="N40" s="405" t="s">
        <v>731</v>
      </c>
      <c r="O40" s="405" t="s">
        <v>731</v>
      </c>
      <c r="P40" s="405" t="s">
        <v>731</v>
      </c>
      <c r="Q40" s="405"/>
      <c r="R40" s="405" t="s">
        <v>731</v>
      </c>
      <c r="S40" s="405" t="s">
        <v>731</v>
      </c>
      <c r="T40" s="405" t="s">
        <v>731</v>
      </c>
      <c r="U40" s="405"/>
      <c r="V40" s="405" t="s">
        <v>731</v>
      </c>
      <c r="W40" s="405" t="s">
        <v>731</v>
      </c>
      <c r="X40" s="405" t="s">
        <v>731</v>
      </c>
      <c r="Y40" s="405" t="s">
        <v>731</v>
      </c>
      <c r="Z40" s="405" t="s">
        <v>731</v>
      </c>
      <c r="AA40" s="405" t="s">
        <v>731</v>
      </c>
      <c r="AB40" s="405"/>
      <c r="AC40" s="405" t="s">
        <v>731</v>
      </c>
      <c r="AD40" s="405" t="s">
        <v>731</v>
      </c>
      <c r="AE40" s="405" t="s">
        <v>731</v>
      </c>
      <c r="AF40" s="405" t="s">
        <v>731</v>
      </c>
      <c r="AG40" s="405" t="s">
        <v>731</v>
      </c>
      <c r="AH40" s="405" t="s">
        <v>731</v>
      </c>
      <c r="AI40" s="405" t="s">
        <v>731</v>
      </c>
      <c r="AJ40" s="405" t="s">
        <v>731</v>
      </c>
      <c r="AK40" s="405" t="s">
        <v>731</v>
      </c>
      <c r="AL40" s="405"/>
      <c r="AM40" s="405" t="s">
        <v>731</v>
      </c>
      <c r="AN40" s="405" t="s">
        <v>731</v>
      </c>
      <c r="AO40" s="405" t="s">
        <v>731</v>
      </c>
      <c r="AP40" s="405" t="s">
        <v>731</v>
      </c>
      <c r="AQ40" s="405" t="s">
        <v>731</v>
      </c>
      <c r="AR40" s="405" t="s">
        <v>731</v>
      </c>
      <c r="AS40" s="405" t="s">
        <v>731</v>
      </c>
      <c r="AT40" s="405" t="s">
        <v>731</v>
      </c>
      <c r="AU40" s="405"/>
      <c r="AV40" s="405" t="s">
        <v>731</v>
      </c>
      <c r="AW40" s="405"/>
      <c r="AX40" s="405" t="s">
        <v>731</v>
      </c>
      <c r="AY40" s="405" t="s">
        <v>731</v>
      </c>
      <c r="AZ40" s="405" t="s">
        <v>731</v>
      </c>
      <c r="BA40" s="405" t="s">
        <v>731</v>
      </c>
      <c r="BB40" s="405" t="s">
        <v>731</v>
      </c>
      <c r="BC40" s="405" t="s">
        <v>731</v>
      </c>
      <c r="BD40" s="405" t="s">
        <v>731</v>
      </c>
      <c r="BE40" s="405" t="s">
        <v>731</v>
      </c>
      <c r="BF40" s="405" t="s">
        <v>731</v>
      </c>
      <c r="BG40" s="405" t="s">
        <v>731</v>
      </c>
      <c r="BH40" s="405" t="s">
        <v>731</v>
      </c>
      <c r="BI40" s="405" t="s">
        <v>731</v>
      </c>
      <c r="BJ40" s="405" t="s">
        <v>731</v>
      </c>
      <c r="BK40" s="405" t="s">
        <v>731</v>
      </c>
      <c r="BL40" s="405" t="s">
        <v>731</v>
      </c>
      <c r="BM40" s="405" t="s">
        <v>731</v>
      </c>
      <c r="BN40" s="405" t="s">
        <v>731</v>
      </c>
      <c r="BO40" s="405" t="s">
        <v>731</v>
      </c>
      <c r="BP40" s="405" t="s">
        <v>731</v>
      </c>
      <c r="BQ40" s="405" t="s">
        <v>731</v>
      </c>
      <c r="BR40" s="405" t="s">
        <v>731</v>
      </c>
      <c r="BS40" s="405" t="s">
        <v>731</v>
      </c>
      <c r="BT40" s="405" t="s">
        <v>731</v>
      </c>
      <c r="BU40" s="405" t="s">
        <v>731</v>
      </c>
      <c r="BV40" s="405" t="s">
        <v>731</v>
      </c>
      <c r="BW40" s="405" t="s">
        <v>731</v>
      </c>
      <c r="BX40" s="405" t="s">
        <v>731</v>
      </c>
      <c r="BY40" s="405" t="s">
        <v>731</v>
      </c>
      <c r="BZ40" s="405" t="s">
        <v>731</v>
      </c>
      <c r="CA40" s="405" t="s">
        <v>731</v>
      </c>
      <c r="CB40" s="405" t="s">
        <v>731</v>
      </c>
      <c r="CC40" s="405" t="s">
        <v>731</v>
      </c>
      <c r="CD40" s="405" t="s">
        <v>731</v>
      </c>
      <c r="CE40" s="405" t="s">
        <v>731</v>
      </c>
      <c r="CF40" s="405" t="s">
        <v>731</v>
      </c>
      <c r="CG40" s="405" t="s">
        <v>731</v>
      </c>
      <c r="CH40" s="405" t="s">
        <v>731</v>
      </c>
      <c r="CI40" s="405" t="s">
        <v>731</v>
      </c>
      <c r="CJ40" s="405"/>
      <c r="CK40" s="405"/>
      <c r="CL40" s="405" t="s">
        <v>731</v>
      </c>
      <c r="CM40" s="405" t="s">
        <v>731</v>
      </c>
      <c r="CN40" s="405"/>
      <c r="CO40" s="405" t="s">
        <v>731</v>
      </c>
      <c r="CP40" s="405" t="s">
        <v>731</v>
      </c>
      <c r="CQ40" s="405"/>
      <c r="CR40" s="405" t="s">
        <v>731</v>
      </c>
      <c r="CS40" s="405" t="s">
        <v>731</v>
      </c>
      <c r="CT40" s="405" t="s">
        <v>731</v>
      </c>
      <c r="CU40" s="405" t="s">
        <v>731</v>
      </c>
      <c r="CV40" s="405" t="s">
        <v>731</v>
      </c>
      <c r="CW40" s="405" t="s">
        <v>731</v>
      </c>
      <c r="CX40" s="405" t="s">
        <v>731</v>
      </c>
      <c r="CY40" s="405" t="s">
        <v>731</v>
      </c>
      <c r="CZ40" s="405" t="s">
        <v>731</v>
      </c>
      <c r="DA40" s="405" t="s">
        <v>731</v>
      </c>
      <c r="DB40" s="405" t="s">
        <v>731</v>
      </c>
      <c r="DC40" s="405" t="s">
        <v>731</v>
      </c>
      <c r="DD40" s="405" t="s">
        <v>731</v>
      </c>
      <c r="DE40" s="405" t="s">
        <v>731</v>
      </c>
      <c r="DF40" s="405" t="s">
        <v>731</v>
      </c>
      <c r="DG40" s="405" t="s">
        <v>731</v>
      </c>
      <c r="DH40" s="405" t="s">
        <v>731</v>
      </c>
      <c r="DI40" s="405" t="s">
        <v>731</v>
      </c>
      <c r="DJ40" s="405" t="s">
        <v>731</v>
      </c>
      <c r="DK40" s="405" t="s">
        <v>731</v>
      </c>
      <c r="DL40" s="405" t="s">
        <v>731</v>
      </c>
      <c r="DM40" s="405" t="s">
        <v>731</v>
      </c>
      <c r="DN40" s="405" t="s">
        <v>731</v>
      </c>
      <c r="DO40" s="405" t="s">
        <v>731</v>
      </c>
      <c r="DP40" s="405" t="s">
        <v>731</v>
      </c>
      <c r="DQ40" s="405" t="s">
        <v>731</v>
      </c>
      <c r="DR40" s="405" t="s">
        <v>731</v>
      </c>
      <c r="DS40" s="405" t="s">
        <v>731</v>
      </c>
      <c r="DT40" s="405" t="s">
        <v>731</v>
      </c>
      <c r="DU40" s="405" t="s">
        <v>731</v>
      </c>
      <c r="DV40" s="405" t="s">
        <v>731</v>
      </c>
      <c r="DW40" s="405" t="s">
        <v>731</v>
      </c>
      <c r="DX40" s="405" t="s">
        <v>731</v>
      </c>
      <c r="DY40" s="405" t="s">
        <v>731</v>
      </c>
      <c r="DZ40" s="405" t="s">
        <v>731</v>
      </c>
      <c r="EA40" s="405" t="s">
        <v>731</v>
      </c>
      <c r="EB40" s="405" t="s">
        <v>731</v>
      </c>
      <c r="EC40" s="405" t="s">
        <v>731</v>
      </c>
      <c r="ED40" s="405" t="s">
        <v>731</v>
      </c>
      <c r="EE40" s="405" t="s">
        <v>731</v>
      </c>
      <c r="EF40" s="405" t="s">
        <v>731</v>
      </c>
      <c r="EG40" s="405" t="s">
        <v>731</v>
      </c>
      <c r="EH40" s="405" t="s">
        <v>731</v>
      </c>
      <c r="EI40" s="405" t="s">
        <v>731</v>
      </c>
      <c r="EJ40" s="405" t="s">
        <v>731</v>
      </c>
      <c r="EK40" s="405" t="s">
        <v>731</v>
      </c>
      <c r="EL40" s="405" t="s">
        <v>731</v>
      </c>
      <c r="EM40" s="405" t="s">
        <v>731</v>
      </c>
      <c r="EN40" s="405" t="s">
        <v>731</v>
      </c>
      <c r="EO40" s="405" t="s">
        <v>731</v>
      </c>
      <c r="EP40" s="405" t="s">
        <v>731</v>
      </c>
      <c r="EQ40" s="405" t="s">
        <v>731</v>
      </c>
      <c r="ER40" s="405" t="s">
        <v>731</v>
      </c>
      <c r="ES40" s="405" t="s">
        <v>731</v>
      </c>
      <c r="ET40" s="405" t="s">
        <v>731</v>
      </c>
      <c r="EU40" s="405" t="s">
        <v>731</v>
      </c>
      <c r="EV40" s="405" t="s">
        <v>731</v>
      </c>
      <c r="EW40" s="405" t="s">
        <v>731</v>
      </c>
      <c r="EX40" s="405" t="s">
        <v>731</v>
      </c>
      <c r="EY40" s="405" t="s">
        <v>731</v>
      </c>
      <c r="EZ40" s="405" t="s">
        <v>731</v>
      </c>
      <c r="FA40" s="405" t="s">
        <v>731</v>
      </c>
      <c r="FB40" s="405" t="s">
        <v>731</v>
      </c>
      <c r="FC40" s="405" t="s">
        <v>731</v>
      </c>
      <c r="FD40" s="405" t="s">
        <v>731</v>
      </c>
      <c r="FE40" s="405" t="s">
        <v>731</v>
      </c>
      <c r="FF40" s="405" t="s">
        <v>731</v>
      </c>
      <c r="FG40" s="405"/>
      <c r="FH40" s="405"/>
      <c r="FI40" s="405"/>
      <c r="FJ40" s="405"/>
      <c r="FK40" s="405"/>
      <c r="FL40" s="405"/>
      <c r="FM40" s="405"/>
      <c r="FN40" s="405"/>
      <c r="FO40" s="405"/>
      <c r="FP40" s="410" t="s">
        <v>758</v>
      </c>
    </row>
    <row r="41" spans="1:172" ht="34.5" customHeight="1">
      <c r="A41" s="447" t="s">
        <v>334</v>
      </c>
      <c r="B41" s="432"/>
      <c r="C41" s="432"/>
      <c r="D41" s="399" t="str">
        <f t="shared" si="0"/>
        <v/>
      </c>
      <c r="E41" s="399"/>
      <c r="F41" s="433"/>
      <c r="G41" s="432"/>
      <c r="H41" s="432"/>
      <c r="I41" s="432"/>
      <c r="J41" s="432"/>
      <c r="K41" s="432"/>
      <c r="L41" s="432"/>
      <c r="M41" s="432"/>
      <c r="N41" s="432"/>
      <c r="O41" s="432"/>
      <c r="P41" s="432"/>
      <c r="Q41" s="432"/>
      <c r="R41" s="432"/>
      <c r="S41" s="432"/>
      <c r="T41" s="432"/>
      <c r="U41" s="432"/>
      <c r="V41" s="432"/>
      <c r="W41" s="432"/>
      <c r="X41" s="432"/>
      <c r="Y41" s="432"/>
      <c r="Z41" s="432"/>
      <c r="AA41" s="432"/>
      <c r="AB41" s="432"/>
      <c r="AC41" s="432"/>
      <c r="AD41" s="432"/>
      <c r="AE41" s="432"/>
      <c r="AF41" s="432"/>
      <c r="AG41" s="432"/>
      <c r="AH41" s="432"/>
      <c r="AI41" s="432"/>
      <c r="AJ41" s="432"/>
      <c r="AK41" s="432"/>
      <c r="AL41" s="432"/>
      <c r="AM41" s="432"/>
      <c r="AN41" s="432"/>
      <c r="AO41" s="432"/>
      <c r="AP41" s="432"/>
      <c r="AQ41" s="432"/>
      <c r="AR41" s="432"/>
      <c r="AS41" s="432"/>
      <c r="AT41" s="432"/>
      <c r="AU41" s="432"/>
      <c r="AV41" s="432"/>
      <c r="AW41" s="432"/>
      <c r="AX41" s="432"/>
      <c r="AY41" s="432"/>
      <c r="AZ41" s="432"/>
      <c r="BA41" s="432"/>
      <c r="BB41" s="432"/>
      <c r="BC41" s="432"/>
      <c r="BD41" s="432"/>
      <c r="BE41" s="432"/>
      <c r="BF41" s="432"/>
      <c r="BG41" s="432"/>
      <c r="BH41" s="432"/>
      <c r="BI41" s="432"/>
      <c r="BJ41" s="432"/>
      <c r="BK41" s="432"/>
      <c r="BL41" s="432"/>
      <c r="BM41" s="432"/>
      <c r="BN41" s="432"/>
      <c r="BO41" s="432"/>
      <c r="BP41" s="432"/>
      <c r="BQ41" s="432"/>
      <c r="BR41" s="432"/>
      <c r="BS41" s="432"/>
      <c r="BT41" s="432"/>
      <c r="BU41" s="432"/>
      <c r="BV41" s="432"/>
      <c r="BW41" s="432"/>
      <c r="BX41" s="432"/>
      <c r="BY41" s="432"/>
      <c r="BZ41" s="432"/>
      <c r="CA41" s="432"/>
      <c r="CB41" s="432"/>
      <c r="CC41" s="432"/>
      <c r="CD41" s="432"/>
      <c r="CE41" s="432"/>
      <c r="CF41" s="432"/>
      <c r="CG41" s="432"/>
      <c r="CH41" s="432"/>
      <c r="CI41" s="432"/>
      <c r="CJ41" s="432"/>
      <c r="CK41" s="432"/>
      <c r="CL41" s="432"/>
      <c r="CM41" s="432"/>
      <c r="CN41" s="432"/>
      <c r="CO41" s="432"/>
      <c r="CP41" s="432"/>
      <c r="CQ41" s="432"/>
      <c r="CR41" s="432"/>
      <c r="CS41" s="432"/>
      <c r="CT41" s="432"/>
      <c r="CU41" s="432"/>
      <c r="CV41" s="432"/>
      <c r="CW41" s="432"/>
      <c r="CX41" s="432"/>
      <c r="CY41" s="432"/>
      <c r="CZ41" s="432"/>
      <c r="DA41" s="432"/>
      <c r="DB41" s="432"/>
      <c r="DC41" s="432"/>
      <c r="DD41" s="432"/>
      <c r="DE41" s="432"/>
      <c r="DF41" s="432"/>
      <c r="DG41" s="432"/>
      <c r="DH41" s="432"/>
      <c r="DI41" s="432"/>
      <c r="DJ41" s="432"/>
      <c r="DK41" s="432"/>
      <c r="DL41" s="432"/>
      <c r="DM41" s="432"/>
      <c r="DN41" s="432"/>
      <c r="DO41" s="432"/>
      <c r="DP41" s="432"/>
      <c r="DQ41" s="432"/>
      <c r="DR41" s="432"/>
      <c r="DS41" s="432"/>
      <c r="DT41" s="432"/>
      <c r="DU41" s="432"/>
      <c r="DV41" s="432"/>
      <c r="DW41" s="432"/>
      <c r="DX41" s="432"/>
      <c r="DY41" s="432"/>
      <c r="DZ41" s="432"/>
      <c r="EA41" s="432"/>
      <c r="EB41" s="432"/>
      <c r="EC41" s="432"/>
      <c r="ED41" s="432"/>
      <c r="EE41" s="432"/>
      <c r="EF41" s="432"/>
      <c r="EG41" s="432"/>
      <c r="EH41" s="432"/>
      <c r="EI41" s="432"/>
      <c r="EJ41" s="432"/>
      <c r="EK41" s="432"/>
      <c r="EL41" s="432"/>
      <c r="EM41" s="432"/>
      <c r="EN41" s="432"/>
      <c r="EO41" s="432"/>
      <c r="EP41" s="432"/>
      <c r="EQ41" s="432"/>
      <c r="ER41" s="432"/>
      <c r="ES41" s="432"/>
      <c r="ET41" s="432"/>
      <c r="EU41" s="432"/>
      <c r="EV41" s="432"/>
      <c r="EW41" s="432"/>
      <c r="EX41" s="432"/>
      <c r="EY41" s="432"/>
      <c r="EZ41" s="432"/>
      <c r="FA41" s="432"/>
      <c r="FB41" s="432"/>
      <c r="FC41" s="432"/>
      <c r="FD41" s="432"/>
      <c r="FE41" s="432"/>
      <c r="FF41" s="432"/>
      <c r="FG41" s="432"/>
      <c r="FH41" s="432"/>
      <c r="FI41" s="432"/>
      <c r="FJ41" s="432"/>
      <c r="FK41" s="432"/>
      <c r="FL41" s="432"/>
      <c r="FM41" s="432"/>
      <c r="FN41" s="432"/>
      <c r="FO41" s="432"/>
      <c r="FP41" s="434"/>
    </row>
    <row r="42" spans="1:172" s="421" customFormat="1" ht="34.5" customHeight="1">
      <c r="A42" s="407"/>
      <c r="B42" s="398" t="s">
        <v>720</v>
      </c>
      <c r="C42" s="411" t="s">
        <v>335</v>
      </c>
      <c r="D42" s="399" t="str">
        <f t="shared" si="0"/>
        <v>AW661AA</v>
      </c>
      <c r="E42" s="399" t="e">
        <f>VLOOKUP(D42,#REF!,1,0)</f>
        <v>#REF!</v>
      </c>
      <c r="F42" s="412" t="s">
        <v>336</v>
      </c>
      <c r="G42" s="372" t="s">
        <v>730</v>
      </c>
      <c r="H42" s="372" t="s">
        <v>719</v>
      </c>
      <c r="I42" s="413" t="s">
        <v>731</v>
      </c>
      <c r="J42" s="413"/>
      <c r="K42" s="418">
        <v>41639</v>
      </c>
      <c r="L42" s="405">
        <v>1</v>
      </c>
      <c r="M42" s="405">
        <v>1</v>
      </c>
      <c r="N42" s="405" t="s">
        <v>731</v>
      </c>
      <c r="O42" s="405" t="s">
        <v>731</v>
      </c>
      <c r="P42" s="405" t="s">
        <v>731</v>
      </c>
      <c r="Q42" s="405" t="s">
        <v>731</v>
      </c>
      <c r="R42" s="405" t="s">
        <v>731</v>
      </c>
      <c r="S42" s="405" t="s">
        <v>731</v>
      </c>
      <c r="T42" s="405" t="s">
        <v>731</v>
      </c>
      <c r="U42" s="405" t="s">
        <v>731</v>
      </c>
      <c r="V42" s="405" t="s">
        <v>731</v>
      </c>
      <c r="W42" s="405" t="s">
        <v>731</v>
      </c>
      <c r="X42" s="405" t="s">
        <v>731</v>
      </c>
      <c r="Y42" s="405" t="s">
        <v>731</v>
      </c>
      <c r="Z42" s="405" t="s">
        <v>731</v>
      </c>
      <c r="AA42" s="405" t="s">
        <v>731</v>
      </c>
      <c r="AB42" s="405" t="s">
        <v>731</v>
      </c>
      <c r="AC42" s="405" t="s">
        <v>731</v>
      </c>
      <c r="AD42" s="405" t="s">
        <v>731</v>
      </c>
      <c r="AE42" s="405" t="s">
        <v>731</v>
      </c>
      <c r="AF42" s="405" t="s">
        <v>731</v>
      </c>
      <c r="AG42" s="405">
        <v>1</v>
      </c>
      <c r="AH42" s="405">
        <v>1</v>
      </c>
      <c r="AI42" s="405">
        <v>1</v>
      </c>
      <c r="AJ42" s="405">
        <v>1</v>
      </c>
      <c r="AK42" s="405">
        <v>1</v>
      </c>
      <c r="AL42" s="405">
        <v>1</v>
      </c>
      <c r="AM42" s="405">
        <v>1</v>
      </c>
      <c r="AN42" s="405">
        <v>1</v>
      </c>
      <c r="AO42" s="405">
        <v>1</v>
      </c>
      <c r="AP42" s="405"/>
      <c r="AQ42" s="405">
        <v>1</v>
      </c>
      <c r="AR42" s="405">
        <v>1</v>
      </c>
      <c r="AS42" s="405">
        <v>1</v>
      </c>
      <c r="AT42" s="405">
        <v>1</v>
      </c>
      <c r="AU42" s="405">
        <v>1</v>
      </c>
      <c r="AV42" s="405"/>
      <c r="AW42" s="405"/>
      <c r="AX42" s="405"/>
      <c r="AY42" s="405"/>
      <c r="AZ42" s="405"/>
      <c r="BA42" s="405"/>
      <c r="BB42" s="405"/>
      <c r="BC42" s="405">
        <v>1</v>
      </c>
      <c r="BD42" s="405">
        <v>1</v>
      </c>
      <c r="BE42" s="405">
        <v>1</v>
      </c>
      <c r="BF42" s="405">
        <v>1</v>
      </c>
      <c r="BG42" s="405">
        <v>1</v>
      </c>
      <c r="BH42" s="405">
        <v>1</v>
      </c>
      <c r="BI42" s="405">
        <v>1</v>
      </c>
      <c r="BJ42" s="405">
        <v>1</v>
      </c>
      <c r="BK42" s="405">
        <v>1</v>
      </c>
      <c r="BL42" s="405">
        <v>1</v>
      </c>
      <c r="BM42" s="405">
        <v>1</v>
      </c>
      <c r="BN42" s="405">
        <v>1</v>
      </c>
      <c r="BO42" s="405">
        <v>1</v>
      </c>
      <c r="BP42" s="405">
        <v>1</v>
      </c>
      <c r="BQ42" s="405">
        <v>1</v>
      </c>
      <c r="BR42" s="405">
        <v>1</v>
      </c>
      <c r="BS42" s="405">
        <v>1</v>
      </c>
      <c r="BT42" s="405">
        <v>1</v>
      </c>
      <c r="BU42" s="405">
        <v>1</v>
      </c>
      <c r="BV42" s="405">
        <v>1</v>
      </c>
      <c r="BW42" s="405">
        <v>1</v>
      </c>
      <c r="BX42" s="405">
        <v>1</v>
      </c>
      <c r="BY42" s="405">
        <v>1</v>
      </c>
      <c r="BZ42" s="405">
        <v>1</v>
      </c>
      <c r="CA42" s="405">
        <v>1</v>
      </c>
      <c r="CB42" s="405">
        <v>1</v>
      </c>
      <c r="CC42" s="405">
        <v>1</v>
      </c>
      <c r="CD42" s="405">
        <v>1</v>
      </c>
      <c r="CE42" s="405">
        <v>1</v>
      </c>
      <c r="CF42" s="405">
        <v>1</v>
      </c>
      <c r="CG42" s="405">
        <v>1</v>
      </c>
      <c r="CH42" s="405">
        <v>1</v>
      </c>
      <c r="CI42" s="405">
        <v>1</v>
      </c>
      <c r="CJ42" s="405">
        <v>1</v>
      </c>
      <c r="CK42" s="405">
        <v>1</v>
      </c>
      <c r="CL42" s="405">
        <v>1</v>
      </c>
      <c r="CM42" s="405">
        <v>1</v>
      </c>
      <c r="CN42" s="405">
        <v>1</v>
      </c>
      <c r="CO42" s="405">
        <v>1</v>
      </c>
      <c r="CP42" s="405">
        <v>1</v>
      </c>
      <c r="CQ42" s="405">
        <v>1</v>
      </c>
      <c r="CR42" s="405">
        <v>1</v>
      </c>
      <c r="CS42" s="405">
        <v>1</v>
      </c>
      <c r="CT42" s="405">
        <v>1</v>
      </c>
      <c r="CU42" s="405">
        <v>1</v>
      </c>
      <c r="CV42" s="405">
        <v>1</v>
      </c>
      <c r="CW42" s="405">
        <v>1</v>
      </c>
      <c r="CX42" s="405">
        <v>1</v>
      </c>
      <c r="CY42" s="405">
        <v>1</v>
      </c>
      <c r="CZ42" s="405">
        <v>1</v>
      </c>
      <c r="DA42" s="405">
        <v>1</v>
      </c>
      <c r="DB42" s="405">
        <v>1</v>
      </c>
      <c r="DC42" s="405">
        <v>1</v>
      </c>
      <c r="DD42" s="405">
        <v>1</v>
      </c>
      <c r="DE42" s="405">
        <v>1</v>
      </c>
      <c r="DF42" s="405">
        <v>1</v>
      </c>
      <c r="DG42" s="405"/>
      <c r="DH42" s="405"/>
      <c r="DI42" s="405"/>
      <c r="DJ42" s="405"/>
      <c r="DK42" s="405">
        <v>1</v>
      </c>
      <c r="DL42" s="405">
        <v>1</v>
      </c>
      <c r="DM42" s="405">
        <v>1</v>
      </c>
      <c r="DN42" s="405"/>
      <c r="DO42" s="405">
        <v>1</v>
      </c>
      <c r="DP42" s="405">
        <v>1</v>
      </c>
      <c r="DQ42" s="405">
        <v>1</v>
      </c>
      <c r="DR42" s="405"/>
      <c r="DS42" s="405"/>
      <c r="DT42" s="405"/>
      <c r="DU42" s="405">
        <v>1</v>
      </c>
      <c r="DV42" s="405"/>
      <c r="DW42" s="405"/>
      <c r="DX42" s="405"/>
      <c r="DY42" s="405"/>
      <c r="DZ42" s="405">
        <v>1</v>
      </c>
      <c r="EA42" s="405">
        <v>1</v>
      </c>
      <c r="EB42" s="405">
        <v>1</v>
      </c>
      <c r="EC42" s="405">
        <v>1</v>
      </c>
      <c r="ED42" s="405">
        <v>1</v>
      </c>
      <c r="EE42" s="405">
        <v>1</v>
      </c>
      <c r="EF42" s="405">
        <v>1</v>
      </c>
      <c r="EG42" s="405">
        <v>1</v>
      </c>
      <c r="EH42" s="405">
        <v>1</v>
      </c>
      <c r="EI42" s="405">
        <v>1</v>
      </c>
      <c r="EJ42" s="405">
        <v>1</v>
      </c>
      <c r="EK42" s="405">
        <v>1</v>
      </c>
      <c r="EL42" s="405">
        <v>1</v>
      </c>
      <c r="EM42" s="405">
        <v>1</v>
      </c>
      <c r="EN42" s="405">
        <v>1</v>
      </c>
      <c r="EO42" s="405">
        <v>1</v>
      </c>
      <c r="EP42" s="405">
        <v>1</v>
      </c>
      <c r="EQ42" s="405">
        <v>1</v>
      </c>
      <c r="ER42" s="405">
        <v>1</v>
      </c>
      <c r="ES42" s="405">
        <v>1</v>
      </c>
      <c r="ET42" s="405">
        <v>1</v>
      </c>
      <c r="EU42" s="405">
        <v>1</v>
      </c>
      <c r="EV42" s="405">
        <v>1</v>
      </c>
      <c r="EW42" s="405">
        <v>1</v>
      </c>
      <c r="EX42" s="405">
        <v>1</v>
      </c>
      <c r="EY42" s="405">
        <v>1</v>
      </c>
      <c r="EZ42" s="405">
        <v>1</v>
      </c>
      <c r="FA42" s="405">
        <v>1</v>
      </c>
      <c r="FB42" s="405">
        <v>1</v>
      </c>
      <c r="FC42" s="405">
        <v>1</v>
      </c>
      <c r="FD42" s="405">
        <v>1</v>
      </c>
      <c r="FE42" s="405">
        <v>1</v>
      </c>
      <c r="FF42" s="405">
        <v>1</v>
      </c>
      <c r="FG42" s="419" t="s">
        <v>735</v>
      </c>
      <c r="FH42" s="419" t="s">
        <v>735</v>
      </c>
      <c r="FI42" s="419" t="s">
        <v>735</v>
      </c>
      <c r="FJ42" s="419" t="s">
        <v>735</v>
      </c>
      <c r="FK42" s="419" t="s">
        <v>735</v>
      </c>
      <c r="FL42" s="419" t="s">
        <v>735</v>
      </c>
      <c r="FM42" s="419" t="s">
        <v>735</v>
      </c>
      <c r="FN42" s="419" t="s">
        <v>735</v>
      </c>
      <c r="FO42" s="420" t="s">
        <v>735</v>
      </c>
      <c r="FP42" s="410" t="s">
        <v>0</v>
      </c>
    </row>
    <row r="43" spans="1:172" s="421" customFormat="1" ht="34.5" customHeight="1">
      <c r="A43" s="407"/>
      <c r="B43" s="398" t="s">
        <v>863</v>
      </c>
      <c r="C43" s="411" t="s">
        <v>1609</v>
      </c>
      <c r="D43" s="399" t="str">
        <f t="shared" si="0"/>
        <v>E8F99AA</v>
      </c>
      <c r="E43" s="399" t="e">
        <f>VLOOKUP(D43,#REF!,1,0)</f>
        <v>#REF!</v>
      </c>
      <c r="F43" s="412" t="s">
        <v>1768</v>
      </c>
      <c r="G43" s="372" t="s">
        <v>730</v>
      </c>
      <c r="H43" s="372" t="s">
        <v>719</v>
      </c>
      <c r="I43" s="413" t="s">
        <v>731</v>
      </c>
      <c r="J43" s="413"/>
      <c r="K43" s="448">
        <v>42277</v>
      </c>
      <c r="L43" s="405">
        <v>1</v>
      </c>
      <c r="M43" s="405">
        <v>1</v>
      </c>
      <c r="N43" s="405" t="s">
        <v>731</v>
      </c>
      <c r="O43" s="405" t="s">
        <v>731</v>
      </c>
      <c r="P43" s="405" t="s">
        <v>731</v>
      </c>
      <c r="Q43" s="405" t="s">
        <v>731</v>
      </c>
      <c r="R43" s="405" t="s">
        <v>731</v>
      </c>
      <c r="S43" s="405" t="s">
        <v>731</v>
      </c>
      <c r="T43" s="405" t="s">
        <v>731</v>
      </c>
      <c r="U43" s="405" t="s">
        <v>731</v>
      </c>
      <c r="V43" s="405" t="s">
        <v>731</v>
      </c>
      <c r="W43" s="405" t="s">
        <v>731</v>
      </c>
      <c r="X43" s="405" t="s">
        <v>731</v>
      </c>
      <c r="Y43" s="405" t="s">
        <v>731</v>
      </c>
      <c r="Z43" s="405" t="s">
        <v>731</v>
      </c>
      <c r="AA43" s="405" t="s">
        <v>731</v>
      </c>
      <c r="AB43" s="405" t="s">
        <v>731</v>
      </c>
      <c r="AC43" s="405" t="s">
        <v>731</v>
      </c>
      <c r="AD43" s="405" t="s">
        <v>731</v>
      </c>
      <c r="AE43" s="405" t="s">
        <v>731</v>
      </c>
      <c r="AF43" s="405" t="s">
        <v>731</v>
      </c>
      <c r="AG43" s="405">
        <v>1</v>
      </c>
      <c r="AH43" s="405">
        <v>1</v>
      </c>
      <c r="AI43" s="405">
        <v>1</v>
      </c>
      <c r="AJ43" s="405">
        <v>1</v>
      </c>
      <c r="AK43" s="405">
        <v>1</v>
      </c>
      <c r="AL43" s="405">
        <v>1</v>
      </c>
      <c r="AM43" s="405">
        <v>1</v>
      </c>
      <c r="AN43" s="405">
        <v>1</v>
      </c>
      <c r="AO43" s="405">
        <v>1</v>
      </c>
      <c r="AP43" s="405"/>
      <c r="AQ43" s="405">
        <v>1</v>
      </c>
      <c r="AR43" s="405">
        <v>1</v>
      </c>
      <c r="AS43" s="405">
        <v>1</v>
      </c>
      <c r="AT43" s="405">
        <v>1</v>
      </c>
      <c r="AU43" s="405">
        <v>1</v>
      </c>
      <c r="AV43" s="405"/>
      <c r="AW43" s="405"/>
      <c r="AX43" s="405"/>
      <c r="AY43" s="405"/>
      <c r="AZ43" s="405"/>
      <c r="BA43" s="405"/>
      <c r="BB43" s="405"/>
      <c r="BC43" s="405">
        <v>1</v>
      </c>
      <c r="BD43" s="405">
        <v>1</v>
      </c>
      <c r="BE43" s="405">
        <v>1</v>
      </c>
      <c r="BF43" s="405">
        <v>1</v>
      </c>
      <c r="BG43" s="405">
        <v>1</v>
      </c>
      <c r="BH43" s="405">
        <v>1</v>
      </c>
      <c r="BI43" s="405">
        <v>1</v>
      </c>
      <c r="BJ43" s="405">
        <v>1</v>
      </c>
      <c r="BK43" s="405">
        <v>1</v>
      </c>
      <c r="BL43" s="405">
        <v>1</v>
      </c>
      <c r="BM43" s="405">
        <v>1</v>
      </c>
      <c r="BN43" s="405">
        <v>1</v>
      </c>
      <c r="BO43" s="405">
        <v>1</v>
      </c>
      <c r="BP43" s="405">
        <v>1</v>
      </c>
      <c r="BQ43" s="405">
        <v>1</v>
      </c>
      <c r="BR43" s="405">
        <v>1</v>
      </c>
      <c r="BS43" s="405">
        <v>1</v>
      </c>
      <c r="BT43" s="405">
        <v>1</v>
      </c>
      <c r="BU43" s="405">
        <v>1</v>
      </c>
      <c r="BV43" s="405">
        <v>1</v>
      </c>
      <c r="BW43" s="405">
        <v>1</v>
      </c>
      <c r="BX43" s="405">
        <v>1</v>
      </c>
      <c r="BY43" s="405">
        <v>1</v>
      </c>
      <c r="BZ43" s="405">
        <v>1</v>
      </c>
      <c r="CA43" s="405">
        <v>1</v>
      </c>
      <c r="CB43" s="405">
        <v>1</v>
      </c>
      <c r="CC43" s="405">
        <v>1</v>
      </c>
      <c r="CD43" s="405">
        <v>1</v>
      </c>
      <c r="CE43" s="405">
        <v>1</v>
      </c>
      <c r="CF43" s="405">
        <v>1</v>
      </c>
      <c r="CG43" s="405">
        <v>1</v>
      </c>
      <c r="CH43" s="405">
        <v>1</v>
      </c>
      <c r="CI43" s="405">
        <v>1</v>
      </c>
      <c r="CJ43" s="405">
        <v>1</v>
      </c>
      <c r="CK43" s="405">
        <v>1</v>
      </c>
      <c r="CL43" s="405">
        <v>1</v>
      </c>
      <c r="CM43" s="405">
        <v>1</v>
      </c>
      <c r="CN43" s="405">
        <v>1</v>
      </c>
      <c r="CO43" s="405">
        <v>1</v>
      </c>
      <c r="CP43" s="405">
        <v>1</v>
      </c>
      <c r="CQ43" s="405">
        <v>1</v>
      </c>
      <c r="CR43" s="405">
        <v>1</v>
      </c>
      <c r="CS43" s="405">
        <v>1</v>
      </c>
      <c r="CT43" s="405">
        <v>1</v>
      </c>
      <c r="CU43" s="405">
        <v>1</v>
      </c>
      <c r="CV43" s="405">
        <v>1</v>
      </c>
      <c r="CW43" s="405">
        <v>1</v>
      </c>
      <c r="CX43" s="405">
        <v>1</v>
      </c>
      <c r="CY43" s="405">
        <v>1</v>
      </c>
      <c r="CZ43" s="405">
        <v>1</v>
      </c>
      <c r="DA43" s="405">
        <v>1</v>
      </c>
      <c r="DB43" s="405">
        <v>1</v>
      </c>
      <c r="DC43" s="405">
        <v>1</v>
      </c>
      <c r="DD43" s="405">
        <v>1</v>
      </c>
      <c r="DE43" s="405">
        <v>1</v>
      </c>
      <c r="DF43" s="405">
        <v>1</v>
      </c>
      <c r="DG43" s="405"/>
      <c r="DH43" s="405"/>
      <c r="DI43" s="405"/>
      <c r="DJ43" s="405"/>
      <c r="DK43" s="405">
        <v>1</v>
      </c>
      <c r="DL43" s="405">
        <v>1</v>
      </c>
      <c r="DM43" s="405">
        <v>1</v>
      </c>
      <c r="DN43" s="405"/>
      <c r="DO43" s="405">
        <v>1</v>
      </c>
      <c r="DP43" s="405">
        <v>1</v>
      </c>
      <c r="DQ43" s="405">
        <v>1</v>
      </c>
      <c r="DR43" s="405"/>
      <c r="DS43" s="405"/>
      <c r="DT43" s="405"/>
      <c r="DU43" s="405">
        <v>1</v>
      </c>
      <c r="DV43" s="405"/>
      <c r="DW43" s="405"/>
      <c r="DX43" s="405"/>
      <c r="DY43" s="405"/>
      <c r="DZ43" s="405">
        <v>1</v>
      </c>
      <c r="EA43" s="405">
        <v>1</v>
      </c>
      <c r="EB43" s="405">
        <v>1</v>
      </c>
      <c r="EC43" s="405">
        <v>1</v>
      </c>
      <c r="ED43" s="405">
        <v>1</v>
      </c>
      <c r="EE43" s="405">
        <v>1</v>
      </c>
      <c r="EF43" s="405">
        <v>1</v>
      </c>
      <c r="EG43" s="405">
        <v>1</v>
      </c>
      <c r="EH43" s="405">
        <v>1</v>
      </c>
      <c r="EI43" s="405">
        <v>1</v>
      </c>
      <c r="EJ43" s="405">
        <v>1</v>
      </c>
      <c r="EK43" s="405">
        <v>1</v>
      </c>
      <c r="EL43" s="405">
        <v>1</v>
      </c>
      <c r="EM43" s="405">
        <v>1</v>
      </c>
      <c r="EN43" s="405">
        <v>1</v>
      </c>
      <c r="EO43" s="405">
        <v>1</v>
      </c>
      <c r="EP43" s="405">
        <v>1</v>
      </c>
      <c r="EQ43" s="405">
        <v>1</v>
      </c>
      <c r="ER43" s="405">
        <v>1</v>
      </c>
      <c r="ES43" s="405">
        <v>1</v>
      </c>
      <c r="ET43" s="405">
        <v>1</v>
      </c>
      <c r="EU43" s="405">
        <v>1</v>
      </c>
      <c r="EV43" s="405">
        <v>1</v>
      </c>
      <c r="EW43" s="405">
        <v>1</v>
      </c>
      <c r="EX43" s="405">
        <v>1</v>
      </c>
      <c r="EY43" s="405">
        <v>1</v>
      </c>
      <c r="EZ43" s="405">
        <v>1</v>
      </c>
      <c r="FA43" s="405">
        <v>1</v>
      </c>
      <c r="FB43" s="405">
        <v>1</v>
      </c>
      <c r="FC43" s="405">
        <v>1</v>
      </c>
      <c r="FD43" s="405">
        <v>1</v>
      </c>
      <c r="FE43" s="405">
        <v>1</v>
      </c>
      <c r="FF43" s="405">
        <v>1</v>
      </c>
      <c r="FG43" s="419" t="s">
        <v>735</v>
      </c>
      <c r="FH43" s="419" t="s">
        <v>735</v>
      </c>
      <c r="FI43" s="419" t="s">
        <v>735</v>
      </c>
      <c r="FJ43" s="419" t="s">
        <v>735</v>
      </c>
      <c r="FK43" s="419" t="s">
        <v>735</v>
      </c>
      <c r="FL43" s="419" t="s">
        <v>735</v>
      </c>
      <c r="FM43" s="419" t="s">
        <v>735</v>
      </c>
      <c r="FN43" s="419" t="s">
        <v>735</v>
      </c>
      <c r="FO43" s="420" t="s">
        <v>735</v>
      </c>
      <c r="FP43" s="410" t="s">
        <v>0</v>
      </c>
    </row>
    <row r="44" spans="1:172" s="421" customFormat="1" ht="34.5" customHeight="1">
      <c r="A44" s="407"/>
      <c r="B44" s="398" t="s">
        <v>720</v>
      </c>
      <c r="C44" s="411" t="s">
        <v>337</v>
      </c>
      <c r="D44" s="399" t="str">
        <f t="shared" si="0"/>
        <v>AW662AA</v>
      </c>
      <c r="E44" s="399" t="e">
        <f>VLOOKUP(D44,#REF!,1,0)</f>
        <v>#REF!</v>
      </c>
      <c r="F44" s="412" t="s">
        <v>767</v>
      </c>
      <c r="G44" s="372" t="s">
        <v>730</v>
      </c>
      <c r="H44" s="372" t="s">
        <v>719</v>
      </c>
      <c r="I44" s="413" t="s">
        <v>731</v>
      </c>
      <c r="J44" s="413"/>
      <c r="K44" s="418">
        <v>41639</v>
      </c>
      <c r="L44" s="405">
        <v>1</v>
      </c>
      <c r="M44" s="405">
        <v>1</v>
      </c>
      <c r="N44" s="405" t="s">
        <v>731</v>
      </c>
      <c r="O44" s="405" t="s">
        <v>731</v>
      </c>
      <c r="P44" s="405" t="s">
        <v>731</v>
      </c>
      <c r="Q44" s="405" t="s">
        <v>731</v>
      </c>
      <c r="R44" s="405" t="s">
        <v>731</v>
      </c>
      <c r="S44" s="405" t="s">
        <v>731</v>
      </c>
      <c r="T44" s="405" t="s">
        <v>731</v>
      </c>
      <c r="U44" s="405" t="s">
        <v>731</v>
      </c>
      <c r="V44" s="405" t="s">
        <v>731</v>
      </c>
      <c r="W44" s="405" t="s">
        <v>731</v>
      </c>
      <c r="X44" s="405" t="s">
        <v>731</v>
      </c>
      <c r="Y44" s="405" t="s">
        <v>731</v>
      </c>
      <c r="Z44" s="405" t="s">
        <v>731</v>
      </c>
      <c r="AA44" s="405" t="s">
        <v>731</v>
      </c>
      <c r="AB44" s="405" t="s">
        <v>731</v>
      </c>
      <c r="AC44" s="405" t="s">
        <v>731</v>
      </c>
      <c r="AD44" s="405" t="s">
        <v>731</v>
      </c>
      <c r="AE44" s="405" t="s">
        <v>731</v>
      </c>
      <c r="AF44" s="405" t="s">
        <v>731</v>
      </c>
      <c r="AG44" s="405">
        <v>1</v>
      </c>
      <c r="AH44" s="405">
        <v>1</v>
      </c>
      <c r="AI44" s="405">
        <v>1</v>
      </c>
      <c r="AJ44" s="405">
        <v>1</v>
      </c>
      <c r="AK44" s="405">
        <v>1</v>
      </c>
      <c r="AL44" s="405">
        <v>1</v>
      </c>
      <c r="AM44" s="405">
        <v>1</v>
      </c>
      <c r="AN44" s="405">
        <v>1</v>
      </c>
      <c r="AO44" s="405">
        <v>1</v>
      </c>
      <c r="AP44" s="405"/>
      <c r="AQ44" s="405">
        <v>1</v>
      </c>
      <c r="AR44" s="405">
        <v>1</v>
      </c>
      <c r="AS44" s="405">
        <v>1</v>
      </c>
      <c r="AT44" s="405">
        <v>1</v>
      </c>
      <c r="AU44" s="405">
        <v>1</v>
      </c>
      <c r="AV44" s="405"/>
      <c r="AW44" s="405"/>
      <c r="AX44" s="405">
        <v>1</v>
      </c>
      <c r="AY44" s="405">
        <v>1</v>
      </c>
      <c r="AZ44" s="405">
        <v>1</v>
      </c>
      <c r="BA44" s="405">
        <v>1</v>
      </c>
      <c r="BB44" s="405">
        <v>1</v>
      </c>
      <c r="BC44" s="405">
        <v>1</v>
      </c>
      <c r="BD44" s="405">
        <v>1</v>
      </c>
      <c r="BE44" s="405">
        <v>1</v>
      </c>
      <c r="BF44" s="405">
        <v>1</v>
      </c>
      <c r="BG44" s="405">
        <v>1</v>
      </c>
      <c r="BH44" s="405">
        <v>1</v>
      </c>
      <c r="BI44" s="405">
        <v>1</v>
      </c>
      <c r="BJ44" s="405">
        <v>1</v>
      </c>
      <c r="BK44" s="405">
        <v>1</v>
      </c>
      <c r="BL44" s="405">
        <v>1</v>
      </c>
      <c r="BM44" s="405">
        <v>1</v>
      </c>
      <c r="BN44" s="405">
        <v>1</v>
      </c>
      <c r="BO44" s="405">
        <v>1</v>
      </c>
      <c r="BP44" s="405">
        <v>1</v>
      </c>
      <c r="BQ44" s="405">
        <v>1</v>
      </c>
      <c r="BR44" s="405">
        <v>1</v>
      </c>
      <c r="BS44" s="405">
        <v>1</v>
      </c>
      <c r="BT44" s="405">
        <v>1</v>
      </c>
      <c r="BU44" s="405">
        <v>1</v>
      </c>
      <c r="BV44" s="405">
        <v>1</v>
      </c>
      <c r="BW44" s="405">
        <v>1</v>
      </c>
      <c r="BX44" s="405">
        <v>1</v>
      </c>
      <c r="BY44" s="405">
        <v>1</v>
      </c>
      <c r="BZ44" s="405">
        <v>1</v>
      </c>
      <c r="CA44" s="405">
        <v>1</v>
      </c>
      <c r="CB44" s="405">
        <v>1</v>
      </c>
      <c r="CC44" s="405">
        <v>1</v>
      </c>
      <c r="CD44" s="405">
        <v>1</v>
      </c>
      <c r="CE44" s="405">
        <v>1</v>
      </c>
      <c r="CF44" s="405">
        <v>1</v>
      </c>
      <c r="CG44" s="405">
        <v>1</v>
      </c>
      <c r="CH44" s="405">
        <v>1</v>
      </c>
      <c r="CI44" s="405">
        <v>1</v>
      </c>
      <c r="CJ44" s="405">
        <v>1</v>
      </c>
      <c r="CK44" s="405">
        <v>1</v>
      </c>
      <c r="CL44" s="405">
        <v>1</v>
      </c>
      <c r="CM44" s="405">
        <v>1</v>
      </c>
      <c r="CN44" s="405">
        <v>1</v>
      </c>
      <c r="CO44" s="405">
        <v>1</v>
      </c>
      <c r="CP44" s="405">
        <v>1</v>
      </c>
      <c r="CQ44" s="405">
        <v>1</v>
      </c>
      <c r="CR44" s="405">
        <v>1</v>
      </c>
      <c r="CS44" s="405">
        <v>1</v>
      </c>
      <c r="CT44" s="405">
        <v>1</v>
      </c>
      <c r="CU44" s="405">
        <v>1</v>
      </c>
      <c r="CV44" s="405">
        <v>1</v>
      </c>
      <c r="CW44" s="405">
        <v>1</v>
      </c>
      <c r="CX44" s="405">
        <v>1</v>
      </c>
      <c r="CY44" s="405">
        <v>1</v>
      </c>
      <c r="CZ44" s="405">
        <v>1</v>
      </c>
      <c r="DA44" s="405">
        <v>1</v>
      </c>
      <c r="DB44" s="405">
        <v>1</v>
      </c>
      <c r="DC44" s="405">
        <v>1</v>
      </c>
      <c r="DD44" s="405">
        <v>1</v>
      </c>
      <c r="DE44" s="405">
        <v>1</v>
      </c>
      <c r="DF44" s="405">
        <v>1</v>
      </c>
      <c r="DG44" s="405"/>
      <c r="DH44" s="405"/>
      <c r="DI44" s="405"/>
      <c r="DJ44" s="405"/>
      <c r="DK44" s="405">
        <v>1</v>
      </c>
      <c r="DL44" s="405">
        <v>1</v>
      </c>
      <c r="DM44" s="405">
        <v>1</v>
      </c>
      <c r="DN44" s="405">
        <v>1</v>
      </c>
      <c r="DO44" s="405">
        <v>1</v>
      </c>
      <c r="DP44" s="405">
        <v>1</v>
      </c>
      <c r="DQ44" s="405">
        <v>1</v>
      </c>
      <c r="DR44" s="405"/>
      <c r="DS44" s="405">
        <v>1</v>
      </c>
      <c r="DT44" s="405">
        <v>1</v>
      </c>
      <c r="DU44" s="405">
        <v>1</v>
      </c>
      <c r="DV44" s="405"/>
      <c r="DW44" s="405"/>
      <c r="DX44" s="405"/>
      <c r="DY44" s="405"/>
      <c r="DZ44" s="405">
        <v>1</v>
      </c>
      <c r="EA44" s="405">
        <v>1</v>
      </c>
      <c r="EB44" s="405">
        <v>1</v>
      </c>
      <c r="EC44" s="405">
        <v>1</v>
      </c>
      <c r="ED44" s="405">
        <v>1</v>
      </c>
      <c r="EE44" s="405">
        <v>1</v>
      </c>
      <c r="EF44" s="405">
        <v>1</v>
      </c>
      <c r="EG44" s="405">
        <v>1</v>
      </c>
      <c r="EH44" s="405">
        <v>1</v>
      </c>
      <c r="EI44" s="405">
        <v>1</v>
      </c>
      <c r="EJ44" s="405">
        <v>1</v>
      </c>
      <c r="EK44" s="405">
        <v>1</v>
      </c>
      <c r="EL44" s="405">
        <v>1</v>
      </c>
      <c r="EM44" s="405">
        <v>1</v>
      </c>
      <c r="EN44" s="405">
        <v>1</v>
      </c>
      <c r="EO44" s="405">
        <v>1</v>
      </c>
      <c r="EP44" s="405">
        <v>1</v>
      </c>
      <c r="EQ44" s="405">
        <v>1</v>
      </c>
      <c r="ER44" s="405">
        <v>1</v>
      </c>
      <c r="ES44" s="405">
        <v>1</v>
      </c>
      <c r="ET44" s="405">
        <v>1</v>
      </c>
      <c r="EU44" s="405">
        <v>1</v>
      </c>
      <c r="EV44" s="405">
        <v>1</v>
      </c>
      <c r="EW44" s="405">
        <v>1</v>
      </c>
      <c r="EX44" s="405">
        <v>1</v>
      </c>
      <c r="EY44" s="405">
        <v>1</v>
      </c>
      <c r="EZ44" s="405">
        <v>1</v>
      </c>
      <c r="FA44" s="405">
        <v>1</v>
      </c>
      <c r="FB44" s="405">
        <v>1</v>
      </c>
      <c r="FC44" s="405">
        <v>1</v>
      </c>
      <c r="FD44" s="405">
        <v>1</v>
      </c>
      <c r="FE44" s="405">
        <v>1</v>
      </c>
      <c r="FF44" s="405">
        <v>1</v>
      </c>
      <c r="FG44" s="419" t="s">
        <v>735</v>
      </c>
      <c r="FH44" s="419" t="s">
        <v>735</v>
      </c>
      <c r="FI44" s="419" t="s">
        <v>735</v>
      </c>
      <c r="FJ44" s="419" t="s">
        <v>735</v>
      </c>
      <c r="FK44" s="419" t="s">
        <v>735</v>
      </c>
      <c r="FL44" s="419" t="s">
        <v>735</v>
      </c>
      <c r="FM44" s="419" t="s">
        <v>735</v>
      </c>
      <c r="FN44" s="419" t="s">
        <v>735</v>
      </c>
      <c r="FO44" s="420" t="s">
        <v>735</v>
      </c>
      <c r="FP44" s="410" t="s">
        <v>0</v>
      </c>
    </row>
    <row r="45" spans="1:172" s="421" customFormat="1" ht="34.5" customHeight="1">
      <c r="A45" s="407"/>
      <c r="B45" s="398"/>
      <c r="C45" s="411" t="s">
        <v>1611</v>
      </c>
      <c r="D45" s="399" t="str">
        <f t="shared" si="0"/>
        <v>E8G00AA</v>
      </c>
      <c r="E45" s="399" t="e">
        <f>VLOOKUP(D45,#REF!,1,0)</f>
        <v>#REF!</v>
      </c>
      <c r="F45" s="412" t="s">
        <v>1769</v>
      </c>
      <c r="G45" s="372" t="s">
        <v>730</v>
      </c>
      <c r="H45" s="372" t="s">
        <v>719</v>
      </c>
      <c r="I45" s="413" t="s">
        <v>731</v>
      </c>
      <c r="J45" s="413"/>
      <c r="K45" s="448">
        <v>42277</v>
      </c>
      <c r="L45" s="405">
        <v>1</v>
      </c>
      <c r="M45" s="405">
        <v>1</v>
      </c>
      <c r="N45" s="405" t="s">
        <v>731</v>
      </c>
      <c r="O45" s="405" t="s">
        <v>731</v>
      </c>
      <c r="P45" s="405" t="s">
        <v>731</v>
      </c>
      <c r="Q45" s="405" t="s">
        <v>731</v>
      </c>
      <c r="R45" s="405" t="s">
        <v>731</v>
      </c>
      <c r="S45" s="405" t="s">
        <v>731</v>
      </c>
      <c r="T45" s="405" t="s">
        <v>731</v>
      </c>
      <c r="U45" s="405" t="s">
        <v>731</v>
      </c>
      <c r="V45" s="405" t="s">
        <v>731</v>
      </c>
      <c r="W45" s="405" t="s">
        <v>731</v>
      </c>
      <c r="X45" s="405" t="s">
        <v>731</v>
      </c>
      <c r="Y45" s="405" t="s">
        <v>731</v>
      </c>
      <c r="Z45" s="405" t="s">
        <v>731</v>
      </c>
      <c r="AA45" s="405" t="s">
        <v>731</v>
      </c>
      <c r="AB45" s="405" t="s">
        <v>731</v>
      </c>
      <c r="AC45" s="405" t="s">
        <v>731</v>
      </c>
      <c r="AD45" s="405" t="s">
        <v>731</v>
      </c>
      <c r="AE45" s="405" t="s">
        <v>731</v>
      </c>
      <c r="AF45" s="405" t="s">
        <v>731</v>
      </c>
      <c r="AG45" s="405">
        <v>1</v>
      </c>
      <c r="AH45" s="405">
        <v>1</v>
      </c>
      <c r="AI45" s="405">
        <v>1</v>
      </c>
      <c r="AJ45" s="405">
        <v>1</v>
      </c>
      <c r="AK45" s="405">
        <v>1</v>
      </c>
      <c r="AL45" s="405">
        <v>1</v>
      </c>
      <c r="AM45" s="405">
        <v>1</v>
      </c>
      <c r="AN45" s="405">
        <v>1</v>
      </c>
      <c r="AO45" s="405">
        <v>1</v>
      </c>
      <c r="AP45" s="405"/>
      <c r="AQ45" s="405">
        <v>1</v>
      </c>
      <c r="AR45" s="405">
        <v>1</v>
      </c>
      <c r="AS45" s="405">
        <v>1</v>
      </c>
      <c r="AT45" s="405">
        <v>1</v>
      </c>
      <c r="AU45" s="405">
        <v>1</v>
      </c>
      <c r="AV45" s="405"/>
      <c r="AW45" s="405"/>
      <c r="AX45" s="405">
        <v>1</v>
      </c>
      <c r="AY45" s="405">
        <v>1</v>
      </c>
      <c r="AZ45" s="405">
        <v>1</v>
      </c>
      <c r="BA45" s="405">
        <v>1</v>
      </c>
      <c r="BB45" s="405">
        <v>1</v>
      </c>
      <c r="BC45" s="405">
        <v>1</v>
      </c>
      <c r="BD45" s="405">
        <v>1</v>
      </c>
      <c r="BE45" s="405">
        <v>1</v>
      </c>
      <c r="BF45" s="405">
        <v>1</v>
      </c>
      <c r="BG45" s="405">
        <v>1</v>
      </c>
      <c r="BH45" s="405">
        <v>1</v>
      </c>
      <c r="BI45" s="405">
        <v>1</v>
      </c>
      <c r="BJ45" s="405">
        <v>1</v>
      </c>
      <c r="BK45" s="405">
        <v>1</v>
      </c>
      <c r="BL45" s="405">
        <v>1</v>
      </c>
      <c r="BM45" s="405">
        <v>1</v>
      </c>
      <c r="BN45" s="405">
        <v>1</v>
      </c>
      <c r="BO45" s="405">
        <v>1</v>
      </c>
      <c r="BP45" s="405">
        <v>1</v>
      </c>
      <c r="BQ45" s="405">
        <v>1</v>
      </c>
      <c r="BR45" s="405">
        <v>1</v>
      </c>
      <c r="BS45" s="405">
        <v>1</v>
      </c>
      <c r="BT45" s="405">
        <v>1</v>
      </c>
      <c r="BU45" s="405">
        <v>1</v>
      </c>
      <c r="BV45" s="405">
        <v>1</v>
      </c>
      <c r="BW45" s="405">
        <v>1</v>
      </c>
      <c r="BX45" s="405">
        <v>1</v>
      </c>
      <c r="BY45" s="405">
        <v>1</v>
      </c>
      <c r="BZ45" s="405">
        <v>1</v>
      </c>
      <c r="CA45" s="405">
        <v>1</v>
      </c>
      <c r="CB45" s="405">
        <v>1</v>
      </c>
      <c r="CC45" s="405">
        <v>1</v>
      </c>
      <c r="CD45" s="405">
        <v>1</v>
      </c>
      <c r="CE45" s="405">
        <v>1</v>
      </c>
      <c r="CF45" s="405">
        <v>1</v>
      </c>
      <c r="CG45" s="405">
        <v>1</v>
      </c>
      <c r="CH45" s="405">
        <v>1</v>
      </c>
      <c r="CI45" s="405">
        <v>1</v>
      </c>
      <c r="CJ45" s="405">
        <v>1</v>
      </c>
      <c r="CK45" s="405">
        <v>1</v>
      </c>
      <c r="CL45" s="405">
        <v>1</v>
      </c>
      <c r="CM45" s="405">
        <v>1</v>
      </c>
      <c r="CN45" s="405">
        <v>1</v>
      </c>
      <c r="CO45" s="405">
        <v>1</v>
      </c>
      <c r="CP45" s="405">
        <v>1</v>
      </c>
      <c r="CQ45" s="405">
        <v>1</v>
      </c>
      <c r="CR45" s="405">
        <v>1</v>
      </c>
      <c r="CS45" s="405">
        <v>1</v>
      </c>
      <c r="CT45" s="405">
        <v>1</v>
      </c>
      <c r="CU45" s="405">
        <v>1</v>
      </c>
      <c r="CV45" s="405">
        <v>1</v>
      </c>
      <c r="CW45" s="405">
        <v>1</v>
      </c>
      <c r="CX45" s="405">
        <v>1</v>
      </c>
      <c r="CY45" s="405">
        <v>1</v>
      </c>
      <c r="CZ45" s="405">
        <v>1</v>
      </c>
      <c r="DA45" s="405">
        <v>1</v>
      </c>
      <c r="DB45" s="405">
        <v>1</v>
      </c>
      <c r="DC45" s="405">
        <v>1</v>
      </c>
      <c r="DD45" s="405">
        <v>1</v>
      </c>
      <c r="DE45" s="405">
        <v>1</v>
      </c>
      <c r="DF45" s="405">
        <v>1</v>
      </c>
      <c r="DG45" s="405"/>
      <c r="DH45" s="405"/>
      <c r="DI45" s="405"/>
      <c r="DJ45" s="405"/>
      <c r="DK45" s="405">
        <v>1</v>
      </c>
      <c r="DL45" s="405">
        <v>1</v>
      </c>
      <c r="DM45" s="405">
        <v>1</v>
      </c>
      <c r="DN45" s="405">
        <v>1</v>
      </c>
      <c r="DO45" s="405">
        <v>1</v>
      </c>
      <c r="DP45" s="405">
        <v>1</v>
      </c>
      <c r="DQ45" s="405">
        <v>1</v>
      </c>
      <c r="DR45" s="405"/>
      <c r="DS45" s="405">
        <v>1</v>
      </c>
      <c r="DT45" s="405">
        <v>1</v>
      </c>
      <c r="DU45" s="405">
        <v>1</v>
      </c>
      <c r="DV45" s="405"/>
      <c r="DW45" s="405"/>
      <c r="DX45" s="405"/>
      <c r="DY45" s="405"/>
      <c r="DZ45" s="405">
        <v>1</v>
      </c>
      <c r="EA45" s="405">
        <v>1</v>
      </c>
      <c r="EB45" s="405">
        <v>1</v>
      </c>
      <c r="EC45" s="405">
        <v>1</v>
      </c>
      <c r="ED45" s="405">
        <v>1</v>
      </c>
      <c r="EE45" s="405">
        <v>1</v>
      </c>
      <c r="EF45" s="405">
        <v>1</v>
      </c>
      <c r="EG45" s="405">
        <v>1</v>
      </c>
      <c r="EH45" s="405">
        <v>1</v>
      </c>
      <c r="EI45" s="405">
        <v>1</v>
      </c>
      <c r="EJ45" s="405">
        <v>1</v>
      </c>
      <c r="EK45" s="405">
        <v>1</v>
      </c>
      <c r="EL45" s="405">
        <v>1</v>
      </c>
      <c r="EM45" s="405">
        <v>1</v>
      </c>
      <c r="EN45" s="405">
        <v>1</v>
      </c>
      <c r="EO45" s="405">
        <v>1</v>
      </c>
      <c r="EP45" s="405">
        <v>1</v>
      </c>
      <c r="EQ45" s="405">
        <v>1</v>
      </c>
      <c r="ER45" s="405">
        <v>1</v>
      </c>
      <c r="ES45" s="405">
        <v>1</v>
      </c>
      <c r="ET45" s="405">
        <v>1</v>
      </c>
      <c r="EU45" s="405">
        <v>1</v>
      </c>
      <c r="EV45" s="405">
        <v>1</v>
      </c>
      <c r="EW45" s="405">
        <v>1</v>
      </c>
      <c r="EX45" s="405">
        <v>1</v>
      </c>
      <c r="EY45" s="405">
        <v>1</v>
      </c>
      <c r="EZ45" s="405">
        <v>1</v>
      </c>
      <c r="FA45" s="405">
        <v>1</v>
      </c>
      <c r="FB45" s="405">
        <v>1</v>
      </c>
      <c r="FC45" s="405">
        <v>1</v>
      </c>
      <c r="FD45" s="405">
        <v>1</v>
      </c>
      <c r="FE45" s="405">
        <v>1</v>
      </c>
      <c r="FF45" s="405">
        <v>1</v>
      </c>
      <c r="FG45" s="419" t="s">
        <v>735</v>
      </c>
      <c r="FH45" s="419" t="s">
        <v>735</v>
      </c>
      <c r="FI45" s="419" t="s">
        <v>735</v>
      </c>
      <c r="FJ45" s="419" t="s">
        <v>735</v>
      </c>
      <c r="FK45" s="419" t="s">
        <v>735</v>
      </c>
      <c r="FL45" s="419" t="s">
        <v>735</v>
      </c>
      <c r="FM45" s="419" t="s">
        <v>735</v>
      </c>
      <c r="FN45" s="419" t="s">
        <v>735</v>
      </c>
      <c r="FO45" s="420" t="s">
        <v>735</v>
      </c>
      <c r="FP45" s="410" t="s">
        <v>0</v>
      </c>
    </row>
    <row r="46" spans="1:172" s="421" customFormat="1" ht="34.5" customHeight="1">
      <c r="A46" s="407"/>
      <c r="B46" s="398"/>
      <c r="C46" s="411" t="s">
        <v>338</v>
      </c>
      <c r="D46" s="399" t="str">
        <f t="shared" si="0"/>
        <v>AW663AA</v>
      </c>
      <c r="E46" s="399" t="e">
        <f>VLOOKUP(D46,#REF!,1,0)</f>
        <v>#REF!</v>
      </c>
      <c r="F46" s="412" t="s">
        <v>768</v>
      </c>
      <c r="G46" s="372" t="s">
        <v>730</v>
      </c>
      <c r="H46" s="372" t="s">
        <v>719</v>
      </c>
      <c r="I46" s="413" t="s">
        <v>731</v>
      </c>
      <c r="J46" s="413"/>
      <c r="K46" s="404">
        <v>42094</v>
      </c>
      <c r="L46" s="405">
        <v>1</v>
      </c>
      <c r="M46" s="405">
        <v>1</v>
      </c>
      <c r="N46" s="405">
        <v>1</v>
      </c>
      <c r="O46" s="405">
        <v>1</v>
      </c>
      <c r="P46" s="405">
        <v>1</v>
      </c>
      <c r="Q46" s="405">
        <v>1</v>
      </c>
      <c r="R46" s="405">
        <v>1</v>
      </c>
      <c r="S46" s="405">
        <v>1</v>
      </c>
      <c r="T46" s="405">
        <v>1</v>
      </c>
      <c r="U46" s="405">
        <v>1</v>
      </c>
      <c r="V46" s="405">
        <v>1</v>
      </c>
      <c r="W46" s="405">
        <v>1</v>
      </c>
      <c r="X46" s="405">
        <v>1</v>
      </c>
      <c r="Y46" s="405">
        <v>1</v>
      </c>
      <c r="Z46" s="405">
        <v>1</v>
      </c>
      <c r="AA46" s="405">
        <v>1</v>
      </c>
      <c r="AB46" s="405">
        <v>1</v>
      </c>
      <c r="AC46" s="405">
        <v>1</v>
      </c>
      <c r="AD46" s="405">
        <v>1</v>
      </c>
      <c r="AE46" s="405">
        <v>1</v>
      </c>
      <c r="AF46" s="405">
        <v>1</v>
      </c>
      <c r="AG46" s="405">
        <v>1</v>
      </c>
      <c r="AH46" s="405">
        <v>1</v>
      </c>
      <c r="AI46" s="405">
        <v>1</v>
      </c>
      <c r="AJ46" s="405">
        <v>1</v>
      </c>
      <c r="AK46" s="405">
        <v>1</v>
      </c>
      <c r="AL46" s="405">
        <v>1</v>
      </c>
      <c r="AM46" s="405">
        <v>1</v>
      </c>
      <c r="AN46" s="405">
        <v>1</v>
      </c>
      <c r="AO46" s="405">
        <v>1</v>
      </c>
      <c r="AP46" s="405">
        <v>1</v>
      </c>
      <c r="AQ46" s="405">
        <v>1</v>
      </c>
      <c r="AR46" s="405">
        <v>1</v>
      </c>
      <c r="AS46" s="405">
        <v>1</v>
      </c>
      <c r="AT46" s="405">
        <v>1</v>
      </c>
      <c r="AU46" s="405">
        <v>1</v>
      </c>
      <c r="AV46" s="405">
        <v>1</v>
      </c>
      <c r="AW46" s="405">
        <v>1</v>
      </c>
      <c r="AX46" s="405">
        <v>1</v>
      </c>
      <c r="AY46" s="405">
        <v>1</v>
      </c>
      <c r="AZ46" s="405">
        <v>1</v>
      </c>
      <c r="BA46" s="405">
        <v>1</v>
      </c>
      <c r="BB46" s="405">
        <v>1</v>
      </c>
      <c r="BC46" s="405">
        <v>1</v>
      </c>
      <c r="BD46" s="405">
        <v>1</v>
      </c>
      <c r="BE46" s="405">
        <v>1</v>
      </c>
      <c r="BF46" s="405">
        <v>1</v>
      </c>
      <c r="BG46" s="405">
        <v>1</v>
      </c>
      <c r="BH46" s="405">
        <v>1</v>
      </c>
      <c r="BI46" s="405">
        <v>1</v>
      </c>
      <c r="BJ46" s="405">
        <v>1</v>
      </c>
      <c r="BK46" s="405">
        <v>1</v>
      </c>
      <c r="BL46" s="405">
        <v>1</v>
      </c>
      <c r="BM46" s="405">
        <v>1</v>
      </c>
      <c r="BN46" s="405">
        <v>1</v>
      </c>
      <c r="BO46" s="405">
        <v>1</v>
      </c>
      <c r="BP46" s="405">
        <v>1</v>
      </c>
      <c r="BQ46" s="405">
        <v>1</v>
      </c>
      <c r="BR46" s="405">
        <v>1</v>
      </c>
      <c r="BS46" s="405">
        <v>1</v>
      </c>
      <c r="BT46" s="405">
        <v>1</v>
      </c>
      <c r="BU46" s="405">
        <v>1</v>
      </c>
      <c r="BV46" s="405">
        <v>1</v>
      </c>
      <c r="BW46" s="405">
        <v>1</v>
      </c>
      <c r="BX46" s="405">
        <v>1</v>
      </c>
      <c r="BY46" s="405">
        <v>1</v>
      </c>
      <c r="BZ46" s="405">
        <v>1</v>
      </c>
      <c r="CA46" s="405">
        <v>1</v>
      </c>
      <c r="CB46" s="405">
        <v>1</v>
      </c>
      <c r="CC46" s="405">
        <v>1</v>
      </c>
      <c r="CD46" s="405">
        <v>1</v>
      </c>
      <c r="CE46" s="405">
        <v>1</v>
      </c>
      <c r="CF46" s="405">
        <v>1</v>
      </c>
      <c r="CG46" s="405">
        <v>1</v>
      </c>
      <c r="CH46" s="405">
        <v>1</v>
      </c>
      <c r="CI46" s="405">
        <v>1</v>
      </c>
      <c r="CJ46" s="405">
        <v>1</v>
      </c>
      <c r="CK46" s="405">
        <v>1</v>
      </c>
      <c r="CL46" s="405">
        <v>1</v>
      </c>
      <c r="CM46" s="405">
        <v>1</v>
      </c>
      <c r="CN46" s="405">
        <v>1</v>
      </c>
      <c r="CO46" s="405">
        <v>1</v>
      </c>
      <c r="CP46" s="405">
        <v>1</v>
      </c>
      <c r="CQ46" s="405">
        <v>1</v>
      </c>
      <c r="CR46" s="405">
        <v>1</v>
      </c>
      <c r="CS46" s="405">
        <v>1</v>
      </c>
      <c r="CT46" s="405">
        <v>1</v>
      </c>
      <c r="CU46" s="405">
        <v>1</v>
      </c>
      <c r="CV46" s="405">
        <v>1</v>
      </c>
      <c r="CW46" s="405">
        <v>1</v>
      </c>
      <c r="CX46" s="405">
        <v>1</v>
      </c>
      <c r="CY46" s="405">
        <v>1</v>
      </c>
      <c r="CZ46" s="405">
        <v>1</v>
      </c>
      <c r="DA46" s="405">
        <v>1</v>
      </c>
      <c r="DB46" s="405"/>
      <c r="DC46" s="405">
        <v>1</v>
      </c>
      <c r="DD46" s="405">
        <v>1</v>
      </c>
      <c r="DE46" s="405"/>
      <c r="DF46" s="405"/>
      <c r="DG46" s="405"/>
      <c r="DH46" s="405"/>
      <c r="DI46" s="405"/>
      <c r="DJ46" s="405"/>
      <c r="DK46" s="405">
        <v>1</v>
      </c>
      <c r="DL46" s="405">
        <v>1</v>
      </c>
      <c r="DM46" s="405">
        <v>1</v>
      </c>
      <c r="DN46" s="405">
        <v>1</v>
      </c>
      <c r="DO46" s="405">
        <v>1</v>
      </c>
      <c r="DP46" s="405">
        <v>1</v>
      </c>
      <c r="DQ46" s="405">
        <v>1</v>
      </c>
      <c r="DR46" s="405">
        <v>1</v>
      </c>
      <c r="DS46" s="405">
        <v>1</v>
      </c>
      <c r="DT46" s="405">
        <v>1</v>
      </c>
      <c r="DU46" s="405">
        <v>1</v>
      </c>
      <c r="DV46" s="405"/>
      <c r="DW46" s="405"/>
      <c r="DX46" s="405">
        <v>1</v>
      </c>
      <c r="DY46" s="405">
        <v>1</v>
      </c>
      <c r="DZ46" s="405"/>
      <c r="EA46" s="405"/>
      <c r="EB46" s="405">
        <v>1</v>
      </c>
      <c r="EC46" s="405">
        <v>1</v>
      </c>
      <c r="ED46" s="405">
        <v>1</v>
      </c>
      <c r="EE46" s="405">
        <v>1</v>
      </c>
      <c r="EF46" s="405">
        <v>1</v>
      </c>
      <c r="EG46" s="405">
        <v>1</v>
      </c>
      <c r="EH46" s="405">
        <v>1</v>
      </c>
      <c r="EI46" s="405">
        <v>1</v>
      </c>
      <c r="EJ46" s="405">
        <v>1</v>
      </c>
      <c r="EK46" s="405">
        <v>1</v>
      </c>
      <c r="EL46" s="405">
        <v>1</v>
      </c>
      <c r="EM46" s="405">
        <v>1</v>
      </c>
      <c r="EN46" s="405">
        <v>1</v>
      </c>
      <c r="EO46" s="405">
        <v>1</v>
      </c>
      <c r="EP46" s="405">
        <v>1</v>
      </c>
      <c r="EQ46" s="405">
        <v>1</v>
      </c>
      <c r="ER46" s="405">
        <v>1</v>
      </c>
      <c r="ES46" s="405">
        <v>1</v>
      </c>
      <c r="ET46" s="405">
        <v>1</v>
      </c>
      <c r="EU46" s="405">
        <v>1</v>
      </c>
      <c r="EV46" s="405">
        <v>1</v>
      </c>
      <c r="EW46" s="405">
        <v>1</v>
      </c>
      <c r="EX46" s="405">
        <v>1</v>
      </c>
      <c r="EY46" s="405">
        <v>1</v>
      </c>
      <c r="EZ46" s="405">
        <v>1</v>
      </c>
      <c r="FA46" s="405">
        <v>1</v>
      </c>
      <c r="FB46" s="405">
        <v>1</v>
      </c>
      <c r="FC46" s="405">
        <v>1</v>
      </c>
      <c r="FD46" s="405">
        <v>1</v>
      </c>
      <c r="FE46" s="405">
        <v>1</v>
      </c>
      <c r="FF46" s="405">
        <v>1</v>
      </c>
      <c r="FG46" s="419" t="s">
        <v>735</v>
      </c>
      <c r="FH46" s="419" t="s">
        <v>735</v>
      </c>
      <c r="FI46" s="419" t="s">
        <v>735</v>
      </c>
      <c r="FJ46" s="419" t="s">
        <v>735</v>
      </c>
      <c r="FK46" s="419" t="s">
        <v>735</v>
      </c>
      <c r="FL46" s="419" t="s">
        <v>735</v>
      </c>
      <c r="FM46" s="419" t="s">
        <v>735</v>
      </c>
      <c r="FN46" s="419" t="s">
        <v>735</v>
      </c>
      <c r="FO46" s="420" t="s">
        <v>735</v>
      </c>
      <c r="FP46" s="410" t="s">
        <v>769</v>
      </c>
    </row>
    <row r="47" spans="1:172" s="421" customFormat="1" ht="34.5" customHeight="1">
      <c r="A47" s="407"/>
      <c r="B47" s="398"/>
      <c r="C47" s="411" t="s">
        <v>339</v>
      </c>
      <c r="D47" s="399" t="str">
        <f t="shared" si="0"/>
        <v>AW664AA</v>
      </c>
      <c r="E47" s="399" t="e">
        <f>VLOOKUP(D47,#REF!,1,0)</f>
        <v>#REF!</v>
      </c>
      <c r="F47" s="412" t="s">
        <v>340</v>
      </c>
      <c r="G47" s="372" t="s">
        <v>730</v>
      </c>
      <c r="H47" s="372" t="s">
        <v>719</v>
      </c>
      <c r="I47" s="413" t="s">
        <v>731</v>
      </c>
      <c r="J47" s="413"/>
      <c r="K47" s="404">
        <v>42094</v>
      </c>
      <c r="L47" s="405">
        <v>1</v>
      </c>
      <c r="M47" s="405">
        <v>1</v>
      </c>
      <c r="N47" s="405">
        <v>1</v>
      </c>
      <c r="O47" s="405">
        <v>1</v>
      </c>
      <c r="P47" s="405">
        <v>1</v>
      </c>
      <c r="Q47" s="405">
        <v>1</v>
      </c>
      <c r="R47" s="405">
        <v>1</v>
      </c>
      <c r="S47" s="405">
        <v>1</v>
      </c>
      <c r="T47" s="405">
        <v>1</v>
      </c>
      <c r="U47" s="405">
        <v>1</v>
      </c>
      <c r="V47" s="405">
        <v>1</v>
      </c>
      <c r="W47" s="405">
        <v>1</v>
      </c>
      <c r="X47" s="405">
        <v>1</v>
      </c>
      <c r="Y47" s="405">
        <v>1</v>
      </c>
      <c r="Z47" s="405">
        <v>1</v>
      </c>
      <c r="AA47" s="405">
        <v>1</v>
      </c>
      <c r="AB47" s="405">
        <v>1</v>
      </c>
      <c r="AC47" s="405">
        <v>1</v>
      </c>
      <c r="AD47" s="405">
        <v>1</v>
      </c>
      <c r="AE47" s="405">
        <v>1</v>
      </c>
      <c r="AF47" s="405">
        <v>1</v>
      </c>
      <c r="AG47" s="405">
        <v>1</v>
      </c>
      <c r="AH47" s="405">
        <v>1</v>
      </c>
      <c r="AI47" s="405">
        <v>1</v>
      </c>
      <c r="AJ47" s="405">
        <v>1</v>
      </c>
      <c r="AK47" s="405">
        <v>1</v>
      </c>
      <c r="AL47" s="405">
        <v>1</v>
      </c>
      <c r="AM47" s="405">
        <v>1</v>
      </c>
      <c r="AN47" s="405">
        <v>1</v>
      </c>
      <c r="AO47" s="405">
        <v>1</v>
      </c>
      <c r="AP47" s="405">
        <v>1</v>
      </c>
      <c r="AQ47" s="405">
        <v>1</v>
      </c>
      <c r="AR47" s="405">
        <v>1</v>
      </c>
      <c r="AS47" s="405">
        <v>1</v>
      </c>
      <c r="AT47" s="405">
        <v>1</v>
      </c>
      <c r="AU47" s="405">
        <v>1</v>
      </c>
      <c r="AV47" s="405">
        <v>1</v>
      </c>
      <c r="AW47" s="405">
        <v>1</v>
      </c>
      <c r="AX47" s="405">
        <v>1</v>
      </c>
      <c r="AY47" s="405">
        <v>1</v>
      </c>
      <c r="AZ47" s="405">
        <v>1</v>
      </c>
      <c r="BA47" s="405">
        <v>1</v>
      </c>
      <c r="BB47" s="405">
        <v>1</v>
      </c>
      <c r="BC47" s="405">
        <v>1</v>
      </c>
      <c r="BD47" s="405">
        <v>1</v>
      </c>
      <c r="BE47" s="405">
        <v>1</v>
      </c>
      <c r="BF47" s="405">
        <v>1</v>
      </c>
      <c r="BG47" s="405">
        <v>1</v>
      </c>
      <c r="BH47" s="405">
        <v>1</v>
      </c>
      <c r="BI47" s="405">
        <v>1</v>
      </c>
      <c r="BJ47" s="405">
        <v>1</v>
      </c>
      <c r="BK47" s="405">
        <v>1</v>
      </c>
      <c r="BL47" s="405">
        <v>1</v>
      </c>
      <c r="BM47" s="405">
        <v>1</v>
      </c>
      <c r="BN47" s="405">
        <v>1</v>
      </c>
      <c r="BO47" s="405">
        <v>1</v>
      </c>
      <c r="BP47" s="405">
        <v>1</v>
      </c>
      <c r="BQ47" s="405">
        <v>1</v>
      </c>
      <c r="BR47" s="405">
        <v>1</v>
      </c>
      <c r="BS47" s="405">
        <v>1</v>
      </c>
      <c r="BT47" s="405">
        <v>1</v>
      </c>
      <c r="BU47" s="405">
        <v>1</v>
      </c>
      <c r="BV47" s="405">
        <v>1</v>
      </c>
      <c r="BW47" s="405">
        <v>1</v>
      </c>
      <c r="BX47" s="405">
        <v>1</v>
      </c>
      <c r="BY47" s="405">
        <v>1</v>
      </c>
      <c r="BZ47" s="405">
        <v>1</v>
      </c>
      <c r="CA47" s="405">
        <v>1</v>
      </c>
      <c r="CB47" s="405">
        <v>1</v>
      </c>
      <c r="CC47" s="405">
        <v>1</v>
      </c>
      <c r="CD47" s="405">
        <v>1</v>
      </c>
      <c r="CE47" s="405">
        <v>1</v>
      </c>
      <c r="CF47" s="405">
        <v>1</v>
      </c>
      <c r="CG47" s="405">
        <v>1</v>
      </c>
      <c r="CH47" s="405">
        <v>1</v>
      </c>
      <c r="CI47" s="405">
        <v>1</v>
      </c>
      <c r="CJ47" s="405">
        <v>1</v>
      </c>
      <c r="CK47" s="405">
        <v>1</v>
      </c>
      <c r="CL47" s="405">
        <v>1</v>
      </c>
      <c r="CM47" s="405">
        <v>1</v>
      </c>
      <c r="CN47" s="405">
        <v>1</v>
      </c>
      <c r="CO47" s="405">
        <v>1</v>
      </c>
      <c r="CP47" s="405">
        <v>1</v>
      </c>
      <c r="CQ47" s="405">
        <v>1</v>
      </c>
      <c r="CR47" s="405">
        <v>1</v>
      </c>
      <c r="CS47" s="405">
        <v>1</v>
      </c>
      <c r="CT47" s="405">
        <v>1</v>
      </c>
      <c r="CU47" s="405">
        <v>1</v>
      </c>
      <c r="CV47" s="405">
        <v>1</v>
      </c>
      <c r="CW47" s="405">
        <v>1</v>
      </c>
      <c r="CX47" s="405">
        <v>1</v>
      </c>
      <c r="CY47" s="405">
        <v>1</v>
      </c>
      <c r="CZ47" s="405">
        <v>1</v>
      </c>
      <c r="DA47" s="405">
        <v>1</v>
      </c>
      <c r="DB47" s="405"/>
      <c r="DC47" s="405">
        <v>1</v>
      </c>
      <c r="DD47" s="405">
        <v>1</v>
      </c>
      <c r="DE47" s="405"/>
      <c r="DF47" s="405"/>
      <c r="DG47" s="405"/>
      <c r="DH47" s="405"/>
      <c r="DI47" s="405"/>
      <c r="DJ47" s="405"/>
      <c r="DK47" s="405">
        <v>1</v>
      </c>
      <c r="DL47" s="405">
        <v>1</v>
      </c>
      <c r="DM47" s="405">
        <v>1</v>
      </c>
      <c r="DN47" s="405">
        <v>1</v>
      </c>
      <c r="DO47" s="405">
        <v>1</v>
      </c>
      <c r="DP47" s="405">
        <v>1</v>
      </c>
      <c r="DQ47" s="405">
        <v>1</v>
      </c>
      <c r="DR47" s="405">
        <v>1</v>
      </c>
      <c r="DS47" s="405">
        <v>1</v>
      </c>
      <c r="DT47" s="405">
        <v>1</v>
      </c>
      <c r="DU47" s="405">
        <v>1</v>
      </c>
      <c r="DV47" s="405"/>
      <c r="DW47" s="405"/>
      <c r="DX47" s="405">
        <v>1</v>
      </c>
      <c r="DY47" s="405"/>
      <c r="DZ47" s="405"/>
      <c r="EA47" s="405"/>
      <c r="EB47" s="405">
        <v>1</v>
      </c>
      <c r="EC47" s="405">
        <v>1</v>
      </c>
      <c r="ED47" s="405">
        <v>1</v>
      </c>
      <c r="EE47" s="405">
        <v>1</v>
      </c>
      <c r="EF47" s="405">
        <v>1</v>
      </c>
      <c r="EG47" s="405">
        <v>1</v>
      </c>
      <c r="EH47" s="405">
        <v>1</v>
      </c>
      <c r="EI47" s="405">
        <v>1</v>
      </c>
      <c r="EJ47" s="405">
        <v>1</v>
      </c>
      <c r="EK47" s="405">
        <v>1</v>
      </c>
      <c r="EL47" s="405">
        <v>1</v>
      </c>
      <c r="EM47" s="405">
        <v>1</v>
      </c>
      <c r="EN47" s="405">
        <v>1</v>
      </c>
      <c r="EO47" s="405">
        <v>1</v>
      </c>
      <c r="EP47" s="405">
        <v>1</v>
      </c>
      <c r="EQ47" s="405">
        <v>1</v>
      </c>
      <c r="ER47" s="405">
        <v>1</v>
      </c>
      <c r="ES47" s="405">
        <v>1</v>
      </c>
      <c r="ET47" s="405">
        <v>1</v>
      </c>
      <c r="EU47" s="405">
        <v>1</v>
      </c>
      <c r="EV47" s="405">
        <v>1</v>
      </c>
      <c r="EW47" s="405">
        <v>1</v>
      </c>
      <c r="EX47" s="405">
        <v>1</v>
      </c>
      <c r="EY47" s="405">
        <v>1</v>
      </c>
      <c r="EZ47" s="405">
        <v>1</v>
      </c>
      <c r="FA47" s="405">
        <v>1</v>
      </c>
      <c r="FB47" s="405">
        <v>1</v>
      </c>
      <c r="FC47" s="405">
        <v>1</v>
      </c>
      <c r="FD47" s="405">
        <v>1</v>
      </c>
      <c r="FE47" s="405">
        <v>1</v>
      </c>
      <c r="FF47" s="405">
        <v>1</v>
      </c>
      <c r="FG47" s="419" t="s">
        <v>735</v>
      </c>
      <c r="FH47" s="419" t="s">
        <v>735</v>
      </c>
      <c r="FI47" s="419" t="s">
        <v>735</v>
      </c>
      <c r="FJ47" s="419" t="s">
        <v>735</v>
      </c>
      <c r="FK47" s="419" t="s">
        <v>735</v>
      </c>
      <c r="FL47" s="419" t="s">
        <v>735</v>
      </c>
      <c r="FM47" s="419" t="s">
        <v>735</v>
      </c>
      <c r="FN47" s="419" t="s">
        <v>735</v>
      </c>
      <c r="FO47" s="420" t="s">
        <v>735</v>
      </c>
      <c r="FP47" s="410" t="s">
        <v>0</v>
      </c>
    </row>
    <row r="48" spans="1:172" s="421" customFormat="1" ht="34.5" customHeight="1" thickBot="1">
      <c r="A48" s="407"/>
      <c r="B48" s="398"/>
      <c r="C48" s="411" t="s">
        <v>341</v>
      </c>
      <c r="D48" s="399" t="str">
        <f t="shared" si="0"/>
        <v>QM196AA</v>
      </c>
      <c r="E48" s="399" t="e">
        <f>VLOOKUP(D48,#REF!,1,0)</f>
        <v>#REF!</v>
      </c>
      <c r="F48" s="412" t="s">
        <v>770</v>
      </c>
      <c r="G48" s="372" t="s">
        <v>730</v>
      </c>
      <c r="H48" s="372" t="s">
        <v>719</v>
      </c>
      <c r="I48" s="413" t="s">
        <v>731</v>
      </c>
      <c r="J48" s="413"/>
      <c r="K48" s="404">
        <v>42094</v>
      </c>
      <c r="L48" s="405">
        <v>1</v>
      </c>
      <c r="M48" s="405">
        <v>1</v>
      </c>
      <c r="N48" s="405">
        <v>1</v>
      </c>
      <c r="O48" s="405">
        <v>1</v>
      </c>
      <c r="P48" s="405">
        <v>1</v>
      </c>
      <c r="Q48" s="405">
        <v>1</v>
      </c>
      <c r="R48" s="405">
        <v>1</v>
      </c>
      <c r="S48" s="405">
        <v>1</v>
      </c>
      <c r="T48" s="405">
        <v>1</v>
      </c>
      <c r="U48" s="405">
        <v>1</v>
      </c>
      <c r="V48" s="405">
        <v>1</v>
      </c>
      <c r="W48" s="405">
        <v>1</v>
      </c>
      <c r="X48" s="405">
        <v>1</v>
      </c>
      <c r="Y48" s="405">
        <v>1</v>
      </c>
      <c r="Z48" s="405">
        <v>1</v>
      </c>
      <c r="AA48" s="405">
        <v>1</v>
      </c>
      <c r="AB48" s="405">
        <v>1</v>
      </c>
      <c r="AC48" s="405">
        <v>1</v>
      </c>
      <c r="AD48" s="405">
        <v>1</v>
      </c>
      <c r="AE48" s="405">
        <v>1</v>
      </c>
      <c r="AF48" s="405">
        <v>1</v>
      </c>
      <c r="AG48" s="405">
        <v>1</v>
      </c>
      <c r="AH48" s="405">
        <v>1</v>
      </c>
      <c r="AI48" s="405">
        <v>1</v>
      </c>
      <c r="AJ48" s="405">
        <v>1</v>
      </c>
      <c r="AK48" s="405">
        <v>1</v>
      </c>
      <c r="AL48" s="405">
        <v>1</v>
      </c>
      <c r="AM48" s="405">
        <v>1</v>
      </c>
      <c r="AN48" s="405">
        <v>1</v>
      </c>
      <c r="AO48" s="405">
        <v>1</v>
      </c>
      <c r="AP48" s="405">
        <v>1</v>
      </c>
      <c r="AQ48" s="405">
        <v>1</v>
      </c>
      <c r="AR48" s="405">
        <v>1</v>
      </c>
      <c r="AS48" s="405">
        <v>1</v>
      </c>
      <c r="AT48" s="405">
        <v>1</v>
      </c>
      <c r="AU48" s="405">
        <v>1</v>
      </c>
      <c r="AV48" s="405">
        <v>1</v>
      </c>
      <c r="AW48" s="405">
        <v>1</v>
      </c>
      <c r="AX48" s="405">
        <v>1</v>
      </c>
      <c r="AY48" s="405">
        <v>1</v>
      </c>
      <c r="AZ48" s="405">
        <v>1</v>
      </c>
      <c r="BA48" s="405">
        <v>1</v>
      </c>
      <c r="BB48" s="405">
        <v>1</v>
      </c>
      <c r="BC48" s="405">
        <v>1</v>
      </c>
      <c r="BD48" s="405">
        <v>1</v>
      </c>
      <c r="BE48" s="405">
        <v>1</v>
      </c>
      <c r="BF48" s="405">
        <v>1</v>
      </c>
      <c r="BG48" s="405">
        <v>1</v>
      </c>
      <c r="BH48" s="405">
        <v>1</v>
      </c>
      <c r="BI48" s="405">
        <v>1</v>
      </c>
      <c r="BJ48" s="405">
        <v>1</v>
      </c>
      <c r="BK48" s="405">
        <v>1</v>
      </c>
      <c r="BL48" s="405">
        <v>1</v>
      </c>
      <c r="BM48" s="405">
        <v>1</v>
      </c>
      <c r="BN48" s="405">
        <v>1</v>
      </c>
      <c r="BO48" s="405">
        <v>1</v>
      </c>
      <c r="BP48" s="405">
        <v>1</v>
      </c>
      <c r="BQ48" s="405">
        <v>1</v>
      </c>
      <c r="BR48" s="405">
        <v>1</v>
      </c>
      <c r="BS48" s="405">
        <v>1</v>
      </c>
      <c r="BT48" s="405">
        <v>1</v>
      </c>
      <c r="BU48" s="405">
        <v>1</v>
      </c>
      <c r="BV48" s="405">
        <v>1</v>
      </c>
      <c r="BW48" s="405">
        <v>1</v>
      </c>
      <c r="BX48" s="405">
        <v>1</v>
      </c>
      <c r="BY48" s="405">
        <v>1</v>
      </c>
      <c r="BZ48" s="405">
        <v>1</v>
      </c>
      <c r="CA48" s="405">
        <v>1</v>
      </c>
      <c r="CB48" s="405">
        <v>1</v>
      </c>
      <c r="CC48" s="405">
        <v>1</v>
      </c>
      <c r="CD48" s="405">
        <v>1</v>
      </c>
      <c r="CE48" s="405">
        <v>1</v>
      </c>
      <c r="CF48" s="405">
        <v>1</v>
      </c>
      <c r="CG48" s="405">
        <v>1</v>
      </c>
      <c r="CH48" s="405">
        <v>1</v>
      </c>
      <c r="CI48" s="405">
        <v>1</v>
      </c>
      <c r="CJ48" s="405">
        <v>1</v>
      </c>
      <c r="CK48" s="405">
        <v>1</v>
      </c>
      <c r="CL48" s="405">
        <v>1</v>
      </c>
      <c r="CM48" s="405">
        <v>1</v>
      </c>
      <c r="CN48" s="405">
        <v>1</v>
      </c>
      <c r="CO48" s="405">
        <v>1</v>
      </c>
      <c r="CP48" s="405">
        <v>1</v>
      </c>
      <c r="CQ48" s="405">
        <v>1</v>
      </c>
      <c r="CR48" s="405">
        <v>1</v>
      </c>
      <c r="CS48" s="405">
        <v>1</v>
      </c>
      <c r="CT48" s="405">
        <v>1</v>
      </c>
      <c r="CU48" s="405">
        <v>1</v>
      </c>
      <c r="CV48" s="405">
        <v>1</v>
      </c>
      <c r="CW48" s="405">
        <v>1</v>
      </c>
      <c r="CX48" s="405">
        <v>1</v>
      </c>
      <c r="CY48" s="405">
        <v>1</v>
      </c>
      <c r="CZ48" s="405">
        <v>1</v>
      </c>
      <c r="DA48" s="405">
        <v>1</v>
      </c>
      <c r="DB48" s="405">
        <v>1</v>
      </c>
      <c r="DC48" s="405">
        <v>1</v>
      </c>
      <c r="DD48" s="405">
        <v>1</v>
      </c>
      <c r="DE48" s="405"/>
      <c r="DF48" s="405"/>
      <c r="DG48" s="405"/>
      <c r="DH48" s="405"/>
      <c r="DI48" s="405"/>
      <c r="DJ48" s="405"/>
      <c r="DK48" s="405">
        <v>1</v>
      </c>
      <c r="DL48" s="405">
        <v>1</v>
      </c>
      <c r="DM48" s="405">
        <v>1</v>
      </c>
      <c r="DN48" s="405">
        <v>1</v>
      </c>
      <c r="DO48" s="405">
        <v>1</v>
      </c>
      <c r="DP48" s="405">
        <v>1</v>
      </c>
      <c r="DQ48" s="405">
        <v>1</v>
      </c>
      <c r="DR48" s="405">
        <v>1</v>
      </c>
      <c r="DS48" s="405">
        <v>1</v>
      </c>
      <c r="DT48" s="405">
        <v>1</v>
      </c>
      <c r="DU48" s="405">
        <v>1</v>
      </c>
      <c r="DV48" s="405"/>
      <c r="DW48" s="405"/>
      <c r="DX48" s="405">
        <v>1</v>
      </c>
      <c r="DY48" s="405">
        <v>1</v>
      </c>
      <c r="DZ48" s="405"/>
      <c r="EA48" s="405"/>
      <c r="EB48" s="405">
        <v>1</v>
      </c>
      <c r="EC48" s="405">
        <v>1</v>
      </c>
      <c r="ED48" s="405">
        <v>1</v>
      </c>
      <c r="EE48" s="405">
        <v>1</v>
      </c>
      <c r="EF48" s="405">
        <v>1</v>
      </c>
      <c r="EG48" s="405">
        <v>1</v>
      </c>
      <c r="EH48" s="405">
        <v>1</v>
      </c>
      <c r="EI48" s="405">
        <v>1</v>
      </c>
      <c r="EJ48" s="405">
        <v>1</v>
      </c>
      <c r="EK48" s="405">
        <v>1</v>
      </c>
      <c r="EL48" s="405">
        <v>1</v>
      </c>
      <c r="EM48" s="405">
        <v>1</v>
      </c>
      <c r="EN48" s="405">
        <v>1</v>
      </c>
      <c r="EO48" s="405">
        <v>1</v>
      </c>
      <c r="EP48" s="405">
        <v>1</v>
      </c>
      <c r="EQ48" s="405">
        <v>1</v>
      </c>
      <c r="ER48" s="405">
        <v>1</v>
      </c>
      <c r="ES48" s="405">
        <v>1</v>
      </c>
      <c r="ET48" s="405">
        <v>1</v>
      </c>
      <c r="EU48" s="405">
        <v>1</v>
      </c>
      <c r="EV48" s="405">
        <v>1</v>
      </c>
      <c r="EW48" s="405">
        <v>1</v>
      </c>
      <c r="EX48" s="405">
        <v>1</v>
      </c>
      <c r="EY48" s="405">
        <v>1</v>
      </c>
      <c r="EZ48" s="405">
        <v>1</v>
      </c>
      <c r="FA48" s="405">
        <v>1</v>
      </c>
      <c r="FB48" s="405">
        <v>1</v>
      </c>
      <c r="FC48" s="405">
        <v>1</v>
      </c>
      <c r="FD48" s="405">
        <v>1</v>
      </c>
      <c r="FE48" s="405">
        <v>1</v>
      </c>
      <c r="FF48" s="405">
        <v>1</v>
      </c>
      <c r="FG48" s="405"/>
      <c r="FH48" s="405"/>
      <c r="FI48" s="405"/>
      <c r="FJ48" s="405"/>
      <c r="FK48" s="405"/>
      <c r="FL48" s="405"/>
      <c r="FM48" s="405"/>
      <c r="FN48" s="405"/>
      <c r="FO48" s="438"/>
      <c r="FP48" s="410" t="s">
        <v>769</v>
      </c>
    </row>
    <row r="49" spans="1:172" ht="34.5" customHeight="1">
      <c r="A49" s="449" t="s">
        <v>771</v>
      </c>
      <c r="B49" s="450"/>
      <c r="C49" s="450"/>
      <c r="D49" s="399" t="str">
        <f t="shared" si="0"/>
        <v/>
      </c>
      <c r="E49" s="399"/>
      <c r="F49" s="451"/>
      <c r="G49" s="450"/>
      <c r="H49" s="450"/>
      <c r="I49" s="450"/>
      <c r="J49" s="450"/>
      <c r="K49" s="450"/>
      <c r="L49" s="450"/>
      <c r="M49" s="450"/>
      <c r="N49" s="450"/>
      <c r="O49" s="450"/>
      <c r="P49" s="450"/>
      <c r="Q49" s="450"/>
      <c r="R49" s="450"/>
      <c r="S49" s="450"/>
      <c r="T49" s="450"/>
      <c r="U49" s="450"/>
      <c r="V49" s="450"/>
      <c r="W49" s="450"/>
      <c r="X49" s="450"/>
      <c r="Y49" s="450"/>
      <c r="Z49" s="450"/>
      <c r="AA49" s="450"/>
      <c r="AB49" s="450"/>
      <c r="AC49" s="450"/>
      <c r="AD49" s="450"/>
      <c r="AE49" s="450"/>
      <c r="AF49" s="450"/>
      <c r="AG49" s="450"/>
      <c r="AH49" s="450"/>
      <c r="AI49" s="450"/>
      <c r="AJ49" s="450"/>
      <c r="AK49" s="450"/>
      <c r="AL49" s="450"/>
      <c r="AM49" s="450"/>
      <c r="AN49" s="450"/>
      <c r="AO49" s="450"/>
      <c r="AP49" s="450"/>
      <c r="AQ49" s="450"/>
      <c r="AR49" s="450"/>
      <c r="AS49" s="450"/>
      <c r="AT49" s="450"/>
      <c r="AU49" s="450"/>
      <c r="AV49" s="450"/>
      <c r="AW49" s="450"/>
      <c r="AX49" s="450"/>
      <c r="AY49" s="450"/>
      <c r="AZ49" s="450"/>
      <c r="BA49" s="450"/>
      <c r="BB49" s="450"/>
      <c r="BC49" s="450"/>
      <c r="BD49" s="450"/>
      <c r="BE49" s="450"/>
      <c r="BF49" s="450"/>
      <c r="BG49" s="450"/>
      <c r="BH49" s="450"/>
      <c r="BI49" s="450"/>
      <c r="BJ49" s="450"/>
      <c r="BK49" s="450"/>
      <c r="BL49" s="450"/>
      <c r="BM49" s="450"/>
      <c r="BN49" s="450"/>
      <c r="BO49" s="450"/>
      <c r="BP49" s="450"/>
      <c r="BQ49" s="450"/>
      <c r="BR49" s="450"/>
      <c r="BS49" s="450"/>
      <c r="BT49" s="450"/>
      <c r="BU49" s="450"/>
      <c r="BV49" s="450"/>
      <c r="BW49" s="450"/>
      <c r="BX49" s="450"/>
      <c r="BY49" s="450"/>
      <c r="BZ49" s="450"/>
      <c r="CA49" s="450"/>
      <c r="CB49" s="450"/>
      <c r="CC49" s="450"/>
      <c r="CD49" s="450"/>
      <c r="CE49" s="450"/>
      <c r="CF49" s="450"/>
      <c r="CG49" s="450"/>
      <c r="CH49" s="450"/>
      <c r="CI49" s="450"/>
      <c r="CJ49" s="450"/>
      <c r="CK49" s="450"/>
      <c r="CL49" s="450"/>
      <c r="CM49" s="450"/>
      <c r="CN49" s="450"/>
      <c r="CO49" s="450"/>
      <c r="CP49" s="450"/>
      <c r="CQ49" s="450"/>
      <c r="CR49" s="450"/>
      <c r="CS49" s="450"/>
      <c r="CT49" s="450"/>
      <c r="CU49" s="450"/>
      <c r="CV49" s="450"/>
      <c r="CW49" s="450"/>
      <c r="CX49" s="450"/>
      <c r="CY49" s="450"/>
      <c r="CZ49" s="450"/>
      <c r="DA49" s="450"/>
      <c r="DB49" s="450"/>
      <c r="DC49" s="450"/>
      <c r="DD49" s="450"/>
      <c r="DE49" s="450"/>
      <c r="DF49" s="450"/>
      <c r="DG49" s="450"/>
      <c r="DH49" s="450"/>
      <c r="DI49" s="450"/>
      <c r="DJ49" s="450"/>
      <c r="DK49" s="450"/>
      <c r="DL49" s="450"/>
      <c r="DM49" s="450"/>
      <c r="DN49" s="450"/>
      <c r="DO49" s="450"/>
      <c r="DP49" s="450"/>
      <c r="DQ49" s="450"/>
      <c r="DR49" s="450"/>
      <c r="DS49" s="450"/>
      <c r="DT49" s="450"/>
      <c r="DU49" s="450"/>
      <c r="DV49" s="450"/>
      <c r="DW49" s="450"/>
      <c r="DX49" s="450"/>
      <c r="DY49" s="450"/>
      <c r="DZ49" s="450"/>
      <c r="EA49" s="450"/>
      <c r="EB49" s="450"/>
      <c r="EC49" s="450"/>
      <c r="ED49" s="450"/>
      <c r="EE49" s="450"/>
      <c r="EF49" s="450"/>
      <c r="EG49" s="450"/>
      <c r="EH49" s="450"/>
      <c r="EI49" s="450"/>
      <c r="EJ49" s="450"/>
      <c r="EK49" s="450"/>
      <c r="EL49" s="450"/>
      <c r="EM49" s="450"/>
      <c r="EN49" s="450"/>
      <c r="EO49" s="450"/>
      <c r="EP49" s="450"/>
      <c r="EQ49" s="450"/>
      <c r="ER49" s="450"/>
      <c r="ES49" s="450"/>
      <c r="ET49" s="450"/>
      <c r="EU49" s="450"/>
      <c r="EV49" s="450"/>
      <c r="EW49" s="450"/>
      <c r="EX49" s="450"/>
      <c r="EY49" s="450"/>
      <c r="EZ49" s="450"/>
      <c r="FA49" s="450"/>
      <c r="FB49" s="450"/>
      <c r="FC49" s="450"/>
      <c r="FD49" s="450"/>
      <c r="FE49" s="450"/>
      <c r="FF49" s="450"/>
      <c r="FG49" s="450"/>
      <c r="FH49" s="450"/>
      <c r="FI49" s="450"/>
      <c r="FJ49" s="450"/>
      <c r="FK49" s="450"/>
      <c r="FL49" s="450"/>
      <c r="FM49" s="450"/>
      <c r="FN49" s="450"/>
      <c r="FO49" s="450"/>
      <c r="FP49" s="434"/>
    </row>
    <row r="50" spans="1:172" s="421" customFormat="1" ht="34.5" customHeight="1">
      <c r="A50" s="452"/>
      <c r="B50" s="398"/>
      <c r="C50" s="411" t="s">
        <v>347</v>
      </c>
      <c r="D50" s="399" t="str">
        <f t="shared" si="0"/>
        <v>H1L07AA</v>
      </c>
      <c r="E50" s="399" t="e">
        <f>VLOOKUP(D50,#REF!,1,0)</f>
        <v>#REF!</v>
      </c>
      <c r="F50" s="412" t="s">
        <v>1613</v>
      </c>
      <c r="G50" s="372" t="s">
        <v>742</v>
      </c>
      <c r="H50" s="372" t="s">
        <v>719</v>
      </c>
      <c r="I50" s="413" t="s">
        <v>731</v>
      </c>
      <c r="J50" s="453"/>
      <c r="K50" s="404">
        <v>41759</v>
      </c>
      <c r="L50" s="405"/>
      <c r="M50" s="405"/>
      <c r="N50" s="405"/>
      <c r="O50" s="405">
        <v>1</v>
      </c>
      <c r="P50" s="405">
        <v>1</v>
      </c>
      <c r="Q50" s="405">
        <v>1</v>
      </c>
      <c r="R50" s="405">
        <v>1</v>
      </c>
      <c r="S50" s="405">
        <v>1</v>
      </c>
      <c r="T50" s="405">
        <v>1</v>
      </c>
      <c r="U50" s="405">
        <v>1</v>
      </c>
      <c r="V50" s="405">
        <v>1</v>
      </c>
      <c r="W50" s="405">
        <v>1</v>
      </c>
      <c r="X50" s="405">
        <v>1</v>
      </c>
      <c r="Y50" s="405">
        <v>1</v>
      </c>
      <c r="Z50" s="405">
        <v>1</v>
      </c>
      <c r="AA50" s="405">
        <v>1</v>
      </c>
      <c r="AB50" s="405">
        <v>1</v>
      </c>
      <c r="AC50" s="405">
        <v>1</v>
      </c>
      <c r="AD50" s="405">
        <v>1</v>
      </c>
      <c r="AE50" s="405">
        <v>1</v>
      </c>
      <c r="AF50" s="405">
        <v>1</v>
      </c>
      <c r="AG50" s="405">
        <v>1</v>
      </c>
      <c r="AH50" s="405">
        <v>1</v>
      </c>
      <c r="AI50" s="405">
        <v>1</v>
      </c>
      <c r="AJ50" s="405">
        <v>1</v>
      </c>
      <c r="AK50" s="405">
        <v>1</v>
      </c>
      <c r="AL50" s="405">
        <v>1</v>
      </c>
      <c r="AM50" s="405">
        <v>1</v>
      </c>
      <c r="AN50" s="405">
        <v>1</v>
      </c>
      <c r="AO50" s="405">
        <v>1</v>
      </c>
      <c r="AP50" s="405">
        <v>1</v>
      </c>
      <c r="AQ50" s="405">
        <v>1</v>
      </c>
      <c r="AR50" s="405">
        <v>1</v>
      </c>
      <c r="AS50" s="405">
        <v>1</v>
      </c>
      <c r="AT50" s="405">
        <v>1</v>
      </c>
      <c r="AU50" s="405">
        <v>1</v>
      </c>
      <c r="AV50" s="405">
        <v>1</v>
      </c>
      <c r="AW50" s="405">
        <v>1</v>
      </c>
      <c r="AX50" s="405">
        <v>1</v>
      </c>
      <c r="AY50" s="405">
        <v>1</v>
      </c>
      <c r="AZ50" s="405">
        <v>1</v>
      </c>
      <c r="BA50" s="405">
        <v>1</v>
      </c>
      <c r="BB50" s="405">
        <v>1</v>
      </c>
      <c r="BC50" s="405">
        <v>1</v>
      </c>
      <c r="BD50" s="405">
        <v>1</v>
      </c>
      <c r="BE50" s="405">
        <v>1</v>
      </c>
      <c r="BF50" s="405">
        <v>1</v>
      </c>
      <c r="BG50" s="405">
        <v>1</v>
      </c>
      <c r="BH50" s="405">
        <v>1</v>
      </c>
      <c r="BI50" s="405">
        <v>1</v>
      </c>
      <c r="BJ50" s="405">
        <v>1</v>
      </c>
      <c r="BK50" s="405">
        <v>1</v>
      </c>
      <c r="BL50" s="405">
        <v>1</v>
      </c>
      <c r="BM50" s="405">
        <v>1</v>
      </c>
      <c r="BN50" s="405">
        <v>1</v>
      </c>
      <c r="BO50" s="405">
        <v>1</v>
      </c>
      <c r="BP50" s="405">
        <v>1</v>
      </c>
      <c r="BQ50" s="405">
        <v>1</v>
      </c>
      <c r="BR50" s="405">
        <v>1</v>
      </c>
      <c r="BS50" s="405">
        <v>1</v>
      </c>
      <c r="BT50" s="405">
        <v>1</v>
      </c>
      <c r="BU50" s="405">
        <v>1</v>
      </c>
      <c r="BV50" s="405">
        <v>1</v>
      </c>
      <c r="BW50" s="405">
        <v>1</v>
      </c>
      <c r="BX50" s="405">
        <v>1</v>
      </c>
      <c r="BY50" s="405">
        <v>1</v>
      </c>
      <c r="BZ50" s="405">
        <v>1</v>
      </c>
      <c r="CA50" s="405">
        <v>1</v>
      </c>
      <c r="CB50" s="405">
        <v>1</v>
      </c>
      <c r="CC50" s="405">
        <v>1</v>
      </c>
      <c r="CD50" s="405">
        <v>1</v>
      </c>
      <c r="CE50" s="405">
        <v>1</v>
      </c>
      <c r="CF50" s="405">
        <v>1</v>
      </c>
      <c r="CG50" s="405">
        <v>1</v>
      </c>
      <c r="CH50" s="405">
        <v>1</v>
      </c>
      <c r="CI50" s="405">
        <v>1</v>
      </c>
      <c r="CJ50" s="405">
        <v>1</v>
      </c>
      <c r="CK50" s="405">
        <v>1</v>
      </c>
      <c r="CL50" s="405">
        <v>1</v>
      </c>
      <c r="CM50" s="405">
        <v>1</v>
      </c>
      <c r="CN50" s="405">
        <v>1</v>
      </c>
      <c r="CO50" s="405">
        <v>1</v>
      </c>
      <c r="CP50" s="405">
        <v>1</v>
      </c>
      <c r="CQ50" s="405">
        <v>1</v>
      </c>
      <c r="CR50" s="405">
        <v>1</v>
      </c>
      <c r="CS50" s="405">
        <v>1</v>
      </c>
      <c r="CT50" s="405">
        <v>1</v>
      </c>
      <c r="CU50" s="405">
        <v>1</v>
      </c>
      <c r="CV50" s="405">
        <v>1</v>
      </c>
      <c r="CW50" s="405">
        <v>1</v>
      </c>
      <c r="CX50" s="405">
        <v>1</v>
      </c>
      <c r="CY50" s="405">
        <v>1</v>
      </c>
      <c r="CZ50" s="405">
        <v>1</v>
      </c>
      <c r="DA50" s="405">
        <v>1</v>
      </c>
      <c r="DB50" s="405">
        <v>1</v>
      </c>
      <c r="DC50" s="405">
        <v>1</v>
      </c>
      <c r="DD50" s="405">
        <v>1</v>
      </c>
      <c r="DE50" s="405">
        <v>1</v>
      </c>
      <c r="DF50" s="405">
        <v>1</v>
      </c>
      <c r="DG50" s="405"/>
      <c r="DH50" s="405">
        <v>1</v>
      </c>
      <c r="DI50" s="405">
        <v>1</v>
      </c>
      <c r="DJ50" s="405">
        <v>1</v>
      </c>
      <c r="DK50" s="405">
        <v>1</v>
      </c>
      <c r="DL50" s="405">
        <v>1</v>
      </c>
      <c r="DM50" s="405">
        <v>1</v>
      </c>
      <c r="DN50" s="405">
        <v>1</v>
      </c>
      <c r="DO50" s="405">
        <v>1</v>
      </c>
      <c r="DP50" s="405"/>
      <c r="DQ50" s="405"/>
      <c r="DR50" s="405"/>
      <c r="DS50" s="405">
        <v>1</v>
      </c>
      <c r="DT50" s="405">
        <v>1</v>
      </c>
      <c r="DU50" s="405">
        <v>1</v>
      </c>
      <c r="DV50" s="405">
        <v>1</v>
      </c>
      <c r="DW50" s="405">
        <v>1</v>
      </c>
      <c r="DX50" s="405">
        <v>1</v>
      </c>
      <c r="DY50" s="405">
        <v>1</v>
      </c>
      <c r="DZ50" s="405">
        <v>1</v>
      </c>
      <c r="EA50" s="405">
        <v>1</v>
      </c>
      <c r="EB50" s="405">
        <v>1</v>
      </c>
      <c r="EC50" s="405">
        <v>1</v>
      </c>
      <c r="ED50" s="405">
        <v>1</v>
      </c>
      <c r="EE50" s="405">
        <v>1</v>
      </c>
      <c r="EF50" s="405">
        <v>1</v>
      </c>
      <c r="EG50" s="405">
        <v>1</v>
      </c>
      <c r="EH50" s="405">
        <v>1</v>
      </c>
      <c r="EI50" s="405">
        <v>1</v>
      </c>
      <c r="EJ50" s="405">
        <v>1</v>
      </c>
      <c r="EK50" s="405">
        <v>1</v>
      </c>
      <c r="EL50" s="405">
        <v>1</v>
      </c>
      <c r="EM50" s="405">
        <v>1</v>
      </c>
      <c r="EN50" s="405">
        <v>1</v>
      </c>
      <c r="EO50" s="405">
        <v>1</v>
      </c>
      <c r="EP50" s="405">
        <v>1</v>
      </c>
      <c r="EQ50" s="405">
        <v>1</v>
      </c>
      <c r="ER50" s="405">
        <v>1</v>
      </c>
      <c r="ES50" s="405">
        <v>1</v>
      </c>
      <c r="ET50" s="405">
        <v>1</v>
      </c>
      <c r="EU50" s="405">
        <v>1</v>
      </c>
      <c r="EV50" s="405">
        <v>1</v>
      </c>
      <c r="EW50" s="405">
        <v>1</v>
      </c>
      <c r="EX50" s="405">
        <v>1</v>
      </c>
      <c r="EY50" s="405">
        <v>1</v>
      </c>
      <c r="EZ50" s="405">
        <v>1</v>
      </c>
      <c r="FA50" s="405">
        <v>1</v>
      </c>
      <c r="FB50" s="405">
        <v>1</v>
      </c>
      <c r="FC50" s="405">
        <v>1</v>
      </c>
      <c r="FD50" s="405">
        <v>1</v>
      </c>
      <c r="FE50" s="405">
        <v>1</v>
      </c>
      <c r="FF50" s="405">
        <v>1</v>
      </c>
      <c r="FG50" s="419" t="s">
        <v>732</v>
      </c>
      <c r="FH50" s="419" t="s">
        <v>733</v>
      </c>
      <c r="FI50" s="419" t="s">
        <v>734</v>
      </c>
      <c r="FJ50" s="419" t="s">
        <v>734</v>
      </c>
      <c r="FK50" s="419" t="s">
        <v>735</v>
      </c>
      <c r="FL50" s="419" t="s">
        <v>736</v>
      </c>
      <c r="FM50" s="419" t="s">
        <v>737</v>
      </c>
      <c r="FN50" s="419" t="s">
        <v>772</v>
      </c>
      <c r="FO50" s="420" t="s">
        <v>735</v>
      </c>
      <c r="FP50" s="454"/>
    </row>
    <row r="51" spans="1:172" s="421" customFormat="1" ht="34.5" customHeight="1">
      <c r="A51" s="452"/>
      <c r="B51" s="398" t="s">
        <v>863</v>
      </c>
      <c r="C51" s="411" t="s">
        <v>348</v>
      </c>
      <c r="D51" s="399" t="str">
        <f t="shared" si="0"/>
        <v>H1L08AA</v>
      </c>
      <c r="E51" s="399" t="e">
        <f>VLOOKUP(D51,#REF!,1,0)</f>
        <v>#REF!</v>
      </c>
      <c r="F51" s="412" t="s">
        <v>1614</v>
      </c>
      <c r="G51" s="372" t="s">
        <v>742</v>
      </c>
      <c r="H51" s="372" t="s">
        <v>719</v>
      </c>
      <c r="I51" s="413" t="s">
        <v>731</v>
      </c>
      <c r="J51" s="453"/>
      <c r="K51" s="404">
        <v>42004</v>
      </c>
      <c r="L51" s="405"/>
      <c r="M51" s="405"/>
      <c r="N51" s="405"/>
      <c r="O51" s="405">
        <v>1</v>
      </c>
      <c r="P51" s="405">
        <v>1</v>
      </c>
      <c r="Q51" s="405">
        <v>1</v>
      </c>
      <c r="R51" s="405">
        <v>1</v>
      </c>
      <c r="S51" s="405">
        <v>1</v>
      </c>
      <c r="T51" s="405">
        <v>1</v>
      </c>
      <c r="U51" s="405">
        <v>1</v>
      </c>
      <c r="V51" s="405">
        <v>1</v>
      </c>
      <c r="W51" s="405">
        <v>1</v>
      </c>
      <c r="X51" s="405">
        <v>1</v>
      </c>
      <c r="Y51" s="405">
        <v>1</v>
      </c>
      <c r="Z51" s="405">
        <v>1</v>
      </c>
      <c r="AA51" s="405">
        <v>1</v>
      </c>
      <c r="AB51" s="405">
        <v>1</v>
      </c>
      <c r="AC51" s="405">
        <v>1</v>
      </c>
      <c r="AD51" s="405">
        <v>1</v>
      </c>
      <c r="AE51" s="405">
        <v>1</v>
      </c>
      <c r="AF51" s="405">
        <v>1</v>
      </c>
      <c r="AG51" s="405">
        <v>1</v>
      </c>
      <c r="AH51" s="405">
        <v>1</v>
      </c>
      <c r="AI51" s="405">
        <v>1</v>
      </c>
      <c r="AJ51" s="405">
        <v>1</v>
      </c>
      <c r="AK51" s="405">
        <v>1</v>
      </c>
      <c r="AL51" s="405">
        <v>1</v>
      </c>
      <c r="AM51" s="405">
        <v>1</v>
      </c>
      <c r="AN51" s="405">
        <v>1</v>
      </c>
      <c r="AO51" s="405">
        <v>1</v>
      </c>
      <c r="AP51" s="405">
        <v>1</v>
      </c>
      <c r="AQ51" s="405">
        <v>1</v>
      </c>
      <c r="AR51" s="405">
        <v>1</v>
      </c>
      <c r="AS51" s="405">
        <v>1</v>
      </c>
      <c r="AT51" s="405">
        <v>1</v>
      </c>
      <c r="AU51" s="405">
        <v>1</v>
      </c>
      <c r="AV51" s="405">
        <v>1</v>
      </c>
      <c r="AW51" s="405">
        <v>1</v>
      </c>
      <c r="AX51" s="405">
        <v>1</v>
      </c>
      <c r="AY51" s="405">
        <v>1</v>
      </c>
      <c r="AZ51" s="405">
        <v>1</v>
      </c>
      <c r="BA51" s="405">
        <v>1</v>
      </c>
      <c r="BB51" s="405">
        <v>1</v>
      </c>
      <c r="BC51" s="405">
        <v>1</v>
      </c>
      <c r="BD51" s="405">
        <v>1</v>
      </c>
      <c r="BE51" s="405">
        <v>1</v>
      </c>
      <c r="BF51" s="405">
        <v>1</v>
      </c>
      <c r="BG51" s="405">
        <v>1</v>
      </c>
      <c r="BH51" s="405">
        <v>1</v>
      </c>
      <c r="BI51" s="405">
        <v>1</v>
      </c>
      <c r="BJ51" s="405">
        <v>1</v>
      </c>
      <c r="BK51" s="405">
        <v>1</v>
      </c>
      <c r="BL51" s="405">
        <v>1</v>
      </c>
      <c r="BM51" s="405">
        <v>1</v>
      </c>
      <c r="BN51" s="405">
        <v>1</v>
      </c>
      <c r="BO51" s="405">
        <v>1</v>
      </c>
      <c r="BP51" s="405">
        <v>1</v>
      </c>
      <c r="BQ51" s="405">
        <v>1</v>
      </c>
      <c r="BR51" s="405">
        <v>1</v>
      </c>
      <c r="BS51" s="405">
        <v>1</v>
      </c>
      <c r="BT51" s="405">
        <v>1</v>
      </c>
      <c r="BU51" s="405">
        <v>1</v>
      </c>
      <c r="BV51" s="405">
        <v>1</v>
      </c>
      <c r="BW51" s="405">
        <v>1</v>
      </c>
      <c r="BX51" s="405">
        <v>1</v>
      </c>
      <c r="BY51" s="405">
        <v>1</v>
      </c>
      <c r="BZ51" s="405">
        <v>1</v>
      </c>
      <c r="CA51" s="405">
        <v>1</v>
      </c>
      <c r="CB51" s="405">
        <v>1</v>
      </c>
      <c r="CC51" s="405">
        <v>1</v>
      </c>
      <c r="CD51" s="405">
        <v>1</v>
      </c>
      <c r="CE51" s="405">
        <v>1</v>
      </c>
      <c r="CF51" s="405">
        <v>1</v>
      </c>
      <c r="CG51" s="405">
        <v>1</v>
      </c>
      <c r="CH51" s="405">
        <v>1</v>
      </c>
      <c r="CI51" s="405">
        <v>1</v>
      </c>
      <c r="CJ51" s="405">
        <v>1</v>
      </c>
      <c r="CK51" s="405">
        <v>1</v>
      </c>
      <c r="CL51" s="405">
        <v>1</v>
      </c>
      <c r="CM51" s="405">
        <v>1</v>
      </c>
      <c r="CN51" s="405">
        <v>1</v>
      </c>
      <c r="CO51" s="405">
        <v>1</v>
      </c>
      <c r="CP51" s="405">
        <v>1</v>
      </c>
      <c r="CQ51" s="405">
        <v>1</v>
      </c>
      <c r="CR51" s="405">
        <v>1</v>
      </c>
      <c r="CS51" s="405">
        <v>1</v>
      </c>
      <c r="CT51" s="405">
        <v>1</v>
      </c>
      <c r="CU51" s="405">
        <v>1</v>
      </c>
      <c r="CV51" s="405">
        <v>1</v>
      </c>
      <c r="CW51" s="405">
        <v>1</v>
      </c>
      <c r="CX51" s="405">
        <v>1</v>
      </c>
      <c r="CY51" s="405">
        <v>1</v>
      </c>
      <c r="CZ51" s="405">
        <v>1</v>
      </c>
      <c r="DA51" s="405">
        <v>1</v>
      </c>
      <c r="DB51" s="405">
        <v>1</v>
      </c>
      <c r="DC51" s="405">
        <v>1</v>
      </c>
      <c r="DD51" s="405">
        <v>1</v>
      </c>
      <c r="DE51" s="405">
        <v>1</v>
      </c>
      <c r="DF51" s="405">
        <v>1</v>
      </c>
      <c r="DG51" s="405"/>
      <c r="DH51" s="405">
        <v>1</v>
      </c>
      <c r="DI51" s="405">
        <v>1</v>
      </c>
      <c r="DJ51" s="405">
        <v>1</v>
      </c>
      <c r="DK51" s="405">
        <v>1</v>
      </c>
      <c r="DL51" s="405">
        <v>1</v>
      </c>
      <c r="DM51" s="405">
        <v>1</v>
      </c>
      <c r="DN51" s="405">
        <v>1</v>
      </c>
      <c r="DO51" s="405">
        <v>1</v>
      </c>
      <c r="DP51" s="405"/>
      <c r="DQ51" s="405"/>
      <c r="DR51" s="405"/>
      <c r="DS51" s="405">
        <v>1</v>
      </c>
      <c r="DT51" s="405">
        <v>1</v>
      </c>
      <c r="DU51" s="405">
        <v>1</v>
      </c>
      <c r="DV51" s="405">
        <v>1</v>
      </c>
      <c r="DW51" s="405">
        <v>1</v>
      </c>
      <c r="DX51" s="405">
        <v>1</v>
      </c>
      <c r="DY51" s="405">
        <v>1</v>
      </c>
      <c r="DZ51" s="405">
        <v>1</v>
      </c>
      <c r="EA51" s="405">
        <v>1</v>
      </c>
      <c r="EB51" s="405">
        <v>1</v>
      </c>
      <c r="EC51" s="405">
        <v>1</v>
      </c>
      <c r="ED51" s="405">
        <v>1</v>
      </c>
      <c r="EE51" s="405">
        <v>1</v>
      </c>
      <c r="EF51" s="405">
        <v>1</v>
      </c>
      <c r="EG51" s="405">
        <v>1</v>
      </c>
      <c r="EH51" s="405">
        <v>1</v>
      </c>
      <c r="EI51" s="405">
        <v>1</v>
      </c>
      <c r="EJ51" s="405">
        <v>1</v>
      </c>
      <c r="EK51" s="405">
        <v>1</v>
      </c>
      <c r="EL51" s="405">
        <v>1</v>
      </c>
      <c r="EM51" s="405">
        <v>1</v>
      </c>
      <c r="EN51" s="405">
        <v>1</v>
      </c>
      <c r="EO51" s="405">
        <v>1</v>
      </c>
      <c r="EP51" s="405">
        <v>1</v>
      </c>
      <c r="EQ51" s="405">
        <v>1</v>
      </c>
      <c r="ER51" s="405">
        <v>1</v>
      </c>
      <c r="ES51" s="405">
        <v>1</v>
      </c>
      <c r="ET51" s="405">
        <v>1</v>
      </c>
      <c r="EU51" s="405">
        <v>1</v>
      </c>
      <c r="EV51" s="405">
        <v>1</v>
      </c>
      <c r="EW51" s="405">
        <v>1</v>
      </c>
      <c r="EX51" s="405">
        <v>1</v>
      </c>
      <c r="EY51" s="405">
        <v>1</v>
      </c>
      <c r="EZ51" s="405">
        <v>1</v>
      </c>
      <c r="FA51" s="405">
        <v>1</v>
      </c>
      <c r="FB51" s="405">
        <v>1</v>
      </c>
      <c r="FC51" s="405">
        <v>1</v>
      </c>
      <c r="FD51" s="405">
        <v>1</v>
      </c>
      <c r="FE51" s="405">
        <v>1</v>
      </c>
      <c r="FF51" s="405">
        <v>1</v>
      </c>
      <c r="FG51" s="419" t="s">
        <v>732</v>
      </c>
      <c r="FH51" s="419" t="s">
        <v>733</v>
      </c>
      <c r="FI51" s="419" t="s">
        <v>734</v>
      </c>
      <c r="FJ51" s="419" t="s">
        <v>734</v>
      </c>
      <c r="FK51" s="419" t="s">
        <v>735</v>
      </c>
      <c r="FL51" s="419" t="s">
        <v>736</v>
      </c>
      <c r="FM51" s="419" t="s">
        <v>737</v>
      </c>
      <c r="FN51" s="419" t="s">
        <v>772</v>
      </c>
      <c r="FO51" s="420" t="s">
        <v>735</v>
      </c>
      <c r="FP51" s="454"/>
    </row>
    <row r="52" spans="1:172" s="421" customFormat="1" ht="34.5" customHeight="1">
      <c r="A52" s="407"/>
      <c r="B52" s="398"/>
      <c r="C52" s="411" t="s">
        <v>349</v>
      </c>
      <c r="D52" s="399" t="str">
        <f t="shared" si="0"/>
        <v>A9B77AA</v>
      </c>
      <c r="E52" s="399" t="e">
        <f>VLOOKUP(D52,#REF!,1,0)</f>
        <v>#REF!</v>
      </c>
      <c r="F52" s="412" t="s">
        <v>773</v>
      </c>
      <c r="G52" s="372" t="s">
        <v>730</v>
      </c>
      <c r="H52" s="372" t="s">
        <v>719</v>
      </c>
      <c r="I52" s="413" t="s">
        <v>731</v>
      </c>
      <c r="J52" s="455" t="s">
        <v>774</v>
      </c>
      <c r="K52" s="404">
        <v>42004</v>
      </c>
      <c r="L52" s="405"/>
      <c r="M52" s="405"/>
      <c r="N52" s="405"/>
      <c r="O52" s="405"/>
      <c r="P52" s="405"/>
      <c r="Q52" s="405"/>
      <c r="R52" s="405"/>
      <c r="S52" s="405"/>
      <c r="T52" s="405"/>
      <c r="U52" s="405"/>
      <c r="V52" s="405"/>
      <c r="W52" s="405"/>
      <c r="X52" s="405"/>
      <c r="Y52" s="405"/>
      <c r="Z52" s="405"/>
      <c r="AA52" s="405"/>
      <c r="AB52" s="405"/>
      <c r="AC52" s="405"/>
      <c r="AD52" s="405"/>
      <c r="AE52" s="405"/>
      <c r="AF52" s="405"/>
      <c r="AG52" s="405"/>
      <c r="AH52" s="405"/>
      <c r="AI52" s="405"/>
      <c r="AJ52" s="405"/>
      <c r="AK52" s="405"/>
      <c r="AL52" s="405"/>
      <c r="AM52" s="405"/>
      <c r="AN52" s="405"/>
      <c r="AO52" s="405"/>
      <c r="AP52" s="405"/>
      <c r="AQ52" s="405"/>
      <c r="AR52" s="405"/>
      <c r="AS52" s="405"/>
      <c r="AT52" s="405"/>
      <c r="AU52" s="405"/>
      <c r="AV52" s="405"/>
      <c r="AW52" s="405"/>
      <c r="AX52" s="405"/>
      <c r="AY52" s="405"/>
      <c r="AZ52" s="405"/>
      <c r="BA52" s="405"/>
      <c r="BB52" s="405"/>
      <c r="BC52" s="405"/>
      <c r="BD52" s="405"/>
      <c r="BE52" s="405"/>
      <c r="BF52" s="405"/>
      <c r="BG52" s="405"/>
      <c r="BH52" s="405"/>
      <c r="BI52" s="405"/>
      <c r="BJ52" s="405"/>
      <c r="BK52" s="405"/>
      <c r="BL52" s="405"/>
      <c r="BM52" s="405">
        <v>1</v>
      </c>
      <c r="BN52" s="405"/>
      <c r="BO52" s="405"/>
      <c r="BP52" s="405"/>
      <c r="BQ52" s="405"/>
      <c r="BR52" s="405"/>
      <c r="BS52" s="405"/>
      <c r="BT52" s="405"/>
      <c r="BU52" s="405"/>
      <c r="BV52" s="405"/>
      <c r="BW52" s="405"/>
      <c r="BX52" s="405"/>
      <c r="BY52" s="405"/>
      <c r="BZ52" s="405"/>
      <c r="CA52" s="405"/>
      <c r="CB52" s="405"/>
      <c r="CC52" s="405"/>
      <c r="CD52" s="405"/>
      <c r="CE52" s="405"/>
      <c r="CF52" s="405"/>
      <c r="CG52" s="405"/>
      <c r="CH52" s="405"/>
      <c r="CI52" s="405"/>
      <c r="CJ52" s="405"/>
      <c r="CK52" s="405"/>
      <c r="CL52" s="405"/>
      <c r="CM52" s="405"/>
      <c r="CN52" s="405"/>
      <c r="CO52" s="405"/>
      <c r="CP52" s="405"/>
      <c r="CQ52" s="405"/>
      <c r="CR52" s="405"/>
      <c r="CS52" s="405"/>
      <c r="CT52" s="405"/>
      <c r="CU52" s="405"/>
      <c r="CV52" s="405"/>
      <c r="CW52" s="405"/>
      <c r="CX52" s="405"/>
      <c r="CY52" s="405"/>
      <c r="CZ52" s="405">
        <v>1</v>
      </c>
      <c r="DA52" s="405">
        <v>1</v>
      </c>
      <c r="DB52" s="405"/>
      <c r="DC52" s="405"/>
      <c r="DD52" s="405"/>
      <c r="DE52" s="405"/>
      <c r="DF52" s="405"/>
      <c r="DG52" s="405"/>
      <c r="DH52" s="405"/>
      <c r="DI52" s="405"/>
      <c r="DJ52" s="405"/>
      <c r="DK52" s="405"/>
      <c r="DL52" s="405"/>
      <c r="DM52" s="405"/>
      <c r="DN52" s="405"/>
      <c r="DO52" s="405"/>
      <c r="DP52" s="405"/>
      <c r="DQ52" s="405"/>
      <c r="DR52" s="405"/>
      <c r="DS52" s="405"/>
      <c r="DT52" s="405"/>
      <c r="DU52" s="405"/>
      <c r="DV52" s="405"/>
      <c r="DW52" s="405"/>
      <c r="DX52" s="405"/>
      <c r="DY52" s="405"/>
      <c r="DZ52" s="405"/>
      <c r="EA52" s="405"/>
      <c r="EB52" s="405"/>
      <c r="EC52" s="405"/>
      <c r="ED52" s="405"/>
      <c r="EE52" s="405"/>
      <c r="EF52" s="405"/>
      <c r="EG52" s="405"/>
      <c r="EH52" s="405"/>
      <c r="EI52" s="405"/>
      <c r="EJ52" s="405"/>
      <c r="EK52" s="405"/>
      <c r="EL52" s="405"/>
      <c r="EM52" s="405"/>
      <c r="EN52" s="405"/>
      <c r="EO52" s="405"/>
      <c r="EP52" s="405"/>
      <c r="EQ52" s="405"/>
      <c r="ER52" s="405"/>
      <c r="ES52" s="405"/>
      <c r="ET52" s="405"/>
      <c r="EU52" s="405"/>
      <c r="EV52" s="405"/>
      <c r="EW52" s="405"/>
      <c r="EX52" s="405"/>
      <c r="EY52" s="405"/>
      <c r="EZ52" s="405"/>
      <c r="FA52" s="405"/>
      <c r="FB52" s="405"/>
      <c r="FC52" s="405"/>
      <c r="FD52" s="405"/>
      <c r="FE52" s="405"/>
      <c r="FF52" s="405"/>
      <c r="FG52" s="419" t="s">
        <v>732</v>
      </c>
      <c r="FH52" s="419" t="s">
        <v>733</v>
      </c>
      <c r="FI52" s="419" t="s">
        <v>734</v>
      </c>
      <c r="FJ52" s="419" t="s">
        <v>734</v>
      </c>
      <c r="FK52" s="419" t="s">
        <v>735</v>
      </c>
      <c r="FL52" s="419" t="s">
        <v>736</v>
      </c>
      <c r="FM52" s="419" t="s">
        <v>737</v>
      </c>
      <c r="FN52" s="419" t="s">
        <v>772</v>
      </c>
      <c r="FO52" s="420" t="s">
        <v>735</v>
      </c>
      <c r="FP52" s="410" t="s">
        <v>775</v>
      </c>
    </row>
    <row r="53" spans="1:172" s="421" customFormat="1" ht="34.5" customHeight="1">
      <c r="A53" s="407"/>
      <c r="B53" s="398" t="s">
        <v>1764</v>
      </c>
      <c r="C53" s="411" t="s">
        <v>345</v>
      </c>
      <c r="D53" s="399" t="str">
        <f t="shared" si="0"/>
        <v>A7E36AA</v>
      </c>
      <c r="E53" s="399" t="e">
        <f>VLOOKUP(D53,#REF!,1,0)</f>
        <v>#REF!</v>
      </c>
      <c r="F53" s="412" t="s">
        <v>1770</v>
      </c>
      <c r="G53" s="372" t="s">
        <v>730</v>
      </c>
      <c r="H53" s="372" t="s">
        <v>719</v>
      </c>
      <c r="I53" s="413" t="s">
        <v>731</v>
      </c>
      <c r="J53" s="372" t="s">
        <v>777</v>
      </c>
      <c r="K53" s="404">
        <v>42369</v>
      </c>
      <c r="L53" s="405"/>
      <c r="M53" s="405"/>
      <c r="N53" s="405"/>
      <c r="O53" s="405"/>
      <c r="P53" s="405"/>
      <c r="Q53" s="405"/>
      <c r="R53" s="405"/>
      <c r="S53" s="405"/>
      <c r="T53" s="405"/>
      <c r="U53" s="405"/>
      <c r="V53" s="405"/>
      <c r="W53" s="405"/>
      <c r="X53" s="405"/>
      <c r="Y53" s="405"/>
      <c r="Z53" s="405"/>
      <c r="AA53" s="405"/>
      <c r="AB53" s="405"/>
      <c r="AC53" s="405"/>
      <c r="AD53" s="405"/>
      <c r="AE53" s="405"/>
      <c r="AF53" s="405"/>
      <c r="AG53" s="405"/>
      <c r="AH53" s="405"/>
      <c r="AI53" s="405"/>
      <c r="AJ53" s="405"/>
      <c r="AK53" s="405"/>
      <c r="AL53" s="405"/>
      <c r="AM53" s="405"/>
      <c r="AN53" s="405"/>
      <c r="AO53" s="405"/>
      <c r="AP53" s="405"/>
      <c r="AQ53" s="405"/>
      <c r="AR53" s="405"/>
      <c r="AS53" s="405"/>
      <c r="AT53" s="405"/>
      <c r="AU53" s="405"/>
      <c r="AV53" s="405"/>
      <c r="AW53" s="405"/>
      <c r="AX53" s="405"/>
      <c r="AY53" s="405"/>
      <c r="AZ53" s="405"/>
      <c r="BA53" s="405"/>
      <c r="BB53" s="405"/>
      <c r="BC53" s="405">
        <v>1</v>
      </c>
      <c r="BD53" s="405">
        <v>1</v>
      </c>
      <c r="BE53" s="405">
        <v>1</v>
      </c>
      <c r="BF53" s="405">
        <v>1</v>
      </c>
      <c r="BG53" s="405">
        <v>1</v>
      </c>
      <c r="BH53" s="405">
        <v>1</v>
      </c>
      <c r="BI53" s="405">
        <v>1</v>
      </c>
      <c r="BJ53" s="405">
        <v>1</v>
      </c>
      <c r="BK53" s="405">
        <v>1</v>
      </c>
      <c r="BL53" s="405">
        <v>1</v>
      </c>
      <c r="BM53" s="405"/>
      <c r="BN53" s="405">
        <v>1</v>
      </c>
      <c r="BO53" s="405">
        <v>1</v>
      </c>
      <c r="BP53" s="405">
        <v>1</v>
      </c>
      <c r="BQ53" s="405">
        <v>1</v>
      </c>
      <c r="BR53" s="405">
        <v>1</v>
      </c>
      <c r="BS53" s="405">
        <v>1</v>
      </c>
      <c r="BT53" s="405">
        <v>1</v>
      </c>
      <c r="BU53" s="405">
        <v>1</v>
      </c>
      <c r="BV53" s="405">
        <v>1</v>
      </c>
      <c r="BW53" s="405">
        <v>1</v>
      </c>
      <c r="BX53" s="405">
        <v>1</v>
      </c>
      <c r="BY53" s="405"/>
      <c r="BZ53" s="405"/>
      <c r="CA53" s="405">
        <v>1</v>
      </c>
      <c r="CB53" s="405">
        <v>1</v>
      </c>
      <c r="CC53" s="405">
        <v>1</v>
      </c>
      <c r="CD53" s="405">
        <v>1</v>
      </c>
      <c r="CE53" s="405">
        <v>1</v>
      </c>
      <c r="CF53" s="405">
        <v>1</v>
      </c>
      <c r="CG53" s="405">
        <v>1</v>
      </c>
      <c r="CH53" s="456"/>
      <c r="CI53" s="405">
        <v>1</v>
      </c>
      <c r="CJ53" s="405"/>
      <c r="CK53" s="405"/>
      <c r="CL53" s="405">
        <v>1</v>
      </c>
      <c r="CM53" s="405">
        <v>1</v>
      </c>
      <c r="CN53" s="405"/>
      <c r="CO53" s="405">
        <v>1</v>
      </c>
      <c r="CP53" s="405">
        <v>1</v>
      </c>
      <c r="CQ53" s="405">
        <v>1</v>
      </c>
      <c r="CR53" s="405">
        <v>1</v>
      </c>
      <c r="CS53" s="405">
        <v>1</v>
      </c>
      <c r="CT53" s="405"/>
      <c r="CU53" s="405"/>
      <c r="CV53" s="405"/>
      <c r="CW53" s="405"/>
      <c r="CX53" s="405">
        <v>1</v>
      </c>
      <c r="CY53" s="405"/>
      <c r="CZ53" s="405"/>
      <c r="DA53" s="405"/>
      <c r="DB53" s="405"/>
      <c r="DC53" s="405"/>
      <c r="DD53" s="405"/>
      <c r="DE53" s="405"/>
      <c r="DF53" s="405"/>
      <c r="DG53" s="405"/>
      <c r="DH53" s="405"/>
      <c r="DI53" s="405"/>
      <c r="DJ53" s="405"/>
      <c r="DK53" s="405"/>
      <c r="DL53" s="405"/>
      <c r="DM53" s="405"/>
      <c r="DN53" s="405"/>
      <c r="DO53" s="405"/>
      <c r="DP53" s="405"/>
      <c r="DQ53" s="405"/>
      <c r="DR53" s="405"/>
      <c r="DS53" s="405"/>
      <c r="DT53" s="405"/>
      <c r="DU53" s="405"/>
      <c r="DV53" s="405"/>
      <c r="DW53" s="405"/>
      <c r="DX53" s="405"/>
      <c r="DY53" s="405"/>
      <c r="DZ53" s="405"/>
      <c r="EA53" s="405"/>
      <c r="EB53" s="405">
        <v>1</v>
      </c>
      <c r="EC53" s="405"/>
      <c r="ED53" s="405"/>
      <c r="EE53" s="405"/>
      <c r="EF53" s="405"/>
      <c r="EG53" s="405"/>
      <c r="EH53" s="405"/>
      <c r="EI53" s="405"/>
      <c r="EJ53" s="405"/>
      <c r="EK53" s="405"/>
      <c r="EL53" s="405"/>
      <c r="EM53" s="405"/>
      <c r="EN53" s="405"/>
      <c r="EO53" s="405"/>
      <c r="EP53" s="405"/>
      <c r="EQ53" s="405"/>
      <c r="ER53" s="405"/>
      <c r="ES53" s="405"/>
      <c r="ET53" s="405"/>
      <c r="EU53" s="405"/>
      <c r="EV53" s="405"/>
      <c r="EW53" s="405"/>
      <c r="EX53" s="405"/>
      <c r="EY53" s="405"/>
      <c r="EZ53" s="405"/>
      <c r="FA53" s="405"/>
      <c r="FB53" s="405"/>
      <c r="FC53" s="405"/>
      <c r="FD53" s="405"/>
      <c r="FE53" s="405"/>
      <c r="FF53" s="405"/>
      <c r="FG53" s="419" t="s">
        <v>732</v>
      </c>
      <c r="FH53" s="419" t="s">
        <v>733</v>
      </c>
      <c r="FI53" s="419" t="s">
        <v>734</v>
      </c>
      <c r="FJ53" s="419" t="s">
        <v>734</v>
      </c>
      <c r="FK53" s="419" t="s">
        <v>735</v>
      </c>
      <c r="FL53" s="419" t="s">
        <v>736</v>
      </c>
      <c r="FM53" s="419" t="s">
        <v>737</v>
      </c>
      <c r="FN53" s="419" t="s">
        <v>772</v>
      </c>
      <c r="FO53" s="420" t="s">
        <v>735</v>
      </c>
      <c r="FP53" s="457" t="s">
        <v>778</v>
      </c>
    </row>
    <row r="54" spans="1:172" s="421" customFormat="1" ht="34.5" customHeight="1">
      <c r="A54" s="407"/>
      <c r="B54" s="398" t="s">
        <v>1764</v>
      </c>
      <c r="C54" s="411" t="s">
        <v>346</v>
      </c>
      <c r="D54" s="399" t="str">
        <f t="shared" si="0"/>
        <v>A7E38AA</v>
      </c>
      <c r="E54" s="399" t="e">
        <f>VLOOKUP(D54,#REF!,1,0)</f>
        <v>#REF!</v>
      </c>
      <c r="F54" s="412" t="s">
        <v>1771</v>
      </c>
      <c r="G54" s="372" t="s">
        <v>730</v>
      </c>
      <c r="H54" s="372" t="s">
        <v>719</v>
      </c>
      <c r="I54" s="413" t="s">
        <v>731</v>
      </c>
      <c r="J54" s="372" t="s">
        <v>780</v>
      </c>
      <c r="K54" s="404">
        <v>42369</v>
      </c>
      <c r="L54" s="405"/>
      <c r="M54" s="405"/>
      <c r="N54" s="405"/>
      <c r="O54" s="405"/>
      <c r="P54" s="405"/>
      <c r="Q54" s="405"/>
      <c r="R54" s="405"/>
      <c r="S54" s="405"/>
      <c r="T54" s="405"/>
      <c r="U54" s="405"/>
      <c r="V54" s="405"/>
      <c r="W54" s="405"/>
      <c r="X54" s="405"/>
      <c r="Y54" s="405"/>
      <c r="Z54" s="405"/>
      <c r="AA54" s="405"/>
      <c r="AB54" s="405"/>
      <c r="AC54" s="405"/>
      <c r="AD54" s="405"/>
      <c r="AE54" s="405"/>
      <c r="AF54" s="405"/>
      <c r="AG54" s="405"/>
      <c r="AH54" s="405"/>
      <c r="AI54" s="405"/>
      <c r="AJ54" s="405"/>
      <c r="AK54" s="405"/>
      <c r="AL54" s="405"/>
      <c r="AM54" s="405"/>
      <c r="AN54" s="405"/>
      <c r="AO54" s="405"/>
      <c r="AP54" s="405"/>
      <c r="AQ54" s="405"/>
      <c r="AR54" s="405"/>
      <c r="AS54" s="405"/>
      <c r="AT54" s="405"/>
      <c r="AU54" s="405"/>
      <c r="AV54" s="405"/>
      <c r="AW54" s="405"/>
      <c r="AX54" s="405"/>
      <c r="AY54" s="405"/>
      <c r="AZ54" s="405"/>
      <c r="BA54" s="405"/>
      <c r="BB54" s="405"/>
      <c r="BC54" s="405">
        <v>1</v>
      </c>
      <c r="BD54" s="405">
        <v>1</v>
      </c>
      <c r="BE54" s="405">
        <v>1</v>
      </c>
      <c r="BF54" s="405">
        <v>1</v>
      </c>
      <c r="BG54" s="405">
        <v>1</v>
      </c>
      <c r="BH54" s="405">
        <v>1</v>
      </c>
      <c r="BI54" s="405">
        <v>1</v>
      </c>
      <c r="BJ54" s="405">
        <v>1</v>
      </c>
      <c r="BK54" s="405">
        <v>1</v>
      </c>
      <c r="BL54" s="405">
        <v>1</v>
      </c>
      <c r="BM54" s="405"/>
      <c r="BN54" s="405">
        <v>1</v>
      </c>
      <c r="BO54" s="405">
        <v>1</v>
      </c>
      <c r="BP54" s="405">
        <v>1</v>
      </c>
      <c r="BQ54" s="405">
        <v>1</v>
      </c>
      <c r="BR54" s="405">
        <v>1</v>
      </c>
      <c r="BS54" s="405">
        <v>1</v>
      </c>
      <c r="BT54" s="405">
        <v>1</v>
      </c>
      <c r="BU54" s="405">
        <v>1</v>
      </c>
      <c r="BV54" s="405">
        <v>1</v>
      </c>
      <c r="BW54" s="405">
        <v>1</v>
      </c>
      <c r="BX54" s="405">
        <v>1</v>
      </c>
      <c r="BY54" s="405"/>
      <c r="BZ54" s="405"/>
      <c r="CA54" s="405">
        <v>1</v>
      </c>
      <c r="CB54" s="405">
        <v>1</v>
      </c>
      <c r="CC54" s="405">
        <v>1</v>
      </c>
      <c r="CD54" s="405">
        <v>1</v>
      </c>
      <c r="CE54" s="405">
        <v>1</v>
      </c>
      <c r="CF54" s="405">
        <v>1</v>
      </c>
      <c r="CG54" s="405">
        <v>1</v>
      </c>
      <c r="CH54" s="456"/>
      <c r="CI54" s="405">
        <v>1</v>
      </c>
      <c r="CJ54" s="405">
        <v>1</v>
      </c>
      <c r="CK54" s="405">
        <v>1</v>
      </c>
      <c r="CL54" s="405">
        <v>1</v>
      </c>
      <c r="CM54" s="405">
        <v>1</v>
      </c>
      <c r="CN54" s="405">
        <v>1</v>
      </c>
      <c r="CO54" s="405">
        <v>1</v>
      </c>
      <c r="CP54" s="405">
        <v>1</v>
      </c>
      <c r="CQ54" s="405">
        <v>1</v>
      </c>
      <c r="CR54" s="405">
        <v>1</v>
      </c>
      <c r="CS54" s="405">
        <v>1</v>
      </c>
      <c r="CT54" s="405"/>
      <c r="CU54" s="405"/>
      <c r="CV54" s="405"/>
      <c r="CW54" s="405"/>
      <c r="CX54" s="405">
        <v>1</v>
      </c>
      <c r="CY54" s="405"/>
      <c r="CZ54" s="405"/>
      <c r="DA54" s="405"/>
      <c r="DB54" s="405"/>
      <c r="DC54" s="405"/>
      <c r="DD54" s="405"/>
      <c r="DE54" s="405"/>
      <c r="DF54" s="405"/>
      <c r="DG54" s="405"/>
      <c r="DH54" s="405"/>
      <c r="DI54" s="405"/>
      <c r="DJ54" s="405"/>
      <c r="DK54" s="405"/>
      <c r="DL54" s="405"/>
      <c r="DM54" s="405"/>
      <c r="DN54" s="405"/>
      <c r="DO54" s="405"/>
      <c r="DP54" s="405"/>
      <c r="DQ54" s="405"/>
      <c r="DR54" s="405"/>
      <c r="DS54" s="405"/>
      <c r="DT54" s="405"/>
      <c r="DU54" s="405"/>
      <c r="DV54" s="405"/>
      <c r="DW54" s="405"/>
      <c r="DX54" s="405"/>
      <c r="DY54" s="405"/>
      <c r="DZ54" s="405"/>
      <c r="EA54" s="405"/>
      <c r="EB54" s="405"/>
      <c r="EC54" s="405"/>
      <c r="ED54" s="405"/>
      <c r="EE54" s="405"/>
      <c r="EF54" s="405"/>
      <c r="EG54" s="405"/>
      <c r="EH54" s="405"/>
      <c r="EI54" s="405"/>
      <c r="EJ54" s="405"/>
      <c r="EK54" s="405"/>
      <c r="EL54" s="405"/>
      <c r="EM54" s="405"/>
      <c r="EN54" s="405"/>
      <c r="EO54" s="405"/>
      <c r="EP54" s="405"/>
      <c r="EQ54" s="405"/>
      <c r="ER54" s="405"/>
      <c r="ES54" s="405"/>
      <c r="ET54" s="405"/>
      <c r="EU54" s="405"/>
      <c r="EV54" s="405"/>
      <c r="EW54" s="405"/>
      <c r="EX54" s="405"/>
      <c r="EY54" s="405"/>
      <c r="EZ54" s="405"/>
      <c r="FA54" s="405"/>
      <c r="FB54" s="405"/>
      <c r="FC54" s="405"/>
      <c r="FD54" s="405"/>
      <c r="FE54" s="405"/>
      <c r="FF54" s="405"/>
      <c r="FG54" s="419" t="s">
        <v>732</v>
      </c>
      <c r="FH54" s="419" t="s">
        <v>733</v>
      </c>
      <c r="FI54" s="419" t="s">
        <v>734</v>
      </c>
      <c r="FJ54" s="419" t="s">
        <v>734</v>
      </c>
      <c r="FK54" s="419" t="s">
        <v>735</v>
      </c>
      <c r="FL54" s="419" t="s">
        <v>736</v>
      </c>
      <c r="FM54" s="419" t="s">
        <v>737</v>
      </c>
      <c r="FN54" s="419" t="s">
        <v>772</v>
      </c>
      <c r="FO54" s="420" t="s">
        <v>735</v>
      </c>
      <c r="FP54" s="457" t="s">
        <v>778</v>
      </c>
    </row>
    <row r="55" spans="1:172" s="421" customFormat="1" ht="34.5" customHeight="1">
      <c r="A55" s="407"/>
      <c r="B55" s="398" t="s">
        <v>1764</v>
      </c>
      <c r="C55" s="411" t="s">
        <v>343</v>
      </c>
      <c r="D55" s="399" t="str">
        <f t="shared" si="0"/>
        <v>A7E32AA</v>
      </c>
      <c r="E55" s="399" t="e">
        <f>VLOOKUP(D55,#REF!,1,0)</f>
        <v>#REF!</v>
      </c>
      <c r="F55" s="412" t="s">
        <v>1772</v>
      </c>
      <c r="G55" s="372" t="s">
        <v>730</v>
      </c>
      <c r="H55" s="372" t="s">
        <v>719</v>
      </c>
      <c r="I55" s="413" t="s">
        <v>731</v>
      </c>
      <c r="J55" s="372" t="s">
        <v>782</v>
      </c>
      <c r="K55" s="404">
        <v>42369</v>
      </c>
      <c r="L55" s="405"/>
      <c r="M55" s="405"/>
      <c r="N55" s="405"/>
      <c r="O55" s="405"/>
      <c r="P55" s="405"/>
      <c r="Q55" s="405"/>
      <c r="R55" s="405"/>
      <c r="S55" s="405"/>
      <c r="T55" s="405"/>
      <c r="U55" s="405"/>
      <c r="V55" s="405"/>
      <c r="W55" s="405"/>
      <c r="X55" s="405"/>
      <c r="Y55" s="405"/>
      <c r="Z55" s="405"/>
      <c r="AA55" s="405"/>
      <c r="AB55" s="405"/>
      <c r="AC55" s="405"/>
      <c r="AD55" s="405"/>
      <c r="AE55" s="405"/>
      <c r="AF55" s="405"/>
      <c r="AG55" s="405"/>
      <c r="AH55" s="405"/>
      <c r="AI55" s="405"/>
      <c r="AJ55" s="405"/>
      <c r="AK55" s="405"/>
      <c r="AL55" s="405"/>
      <c r="AM55" s="405"/>
      <c r="AN55" s="405"/>
      <c r="AO55" s="405"/>
      <c r="AP55" s="405"/>
      <c r="AQ55" s="405"/>
      <c r="AR55" s="405"/>
      <c r="AS55" s="405"/>
      <c r="AT55" s="405"/>
      <c r="AU55" s="405"/>
      <c r="AV55" s="405"/>
      <c r="AW55" s="405"/>
      <c r="AX55" s="405"/>
      <c r="AY55" s="405"/>
      <c r="AZ55" s="405"/>
      <c r="BA55" s="405"/>
      <c r="BB55" s="405"/>
      <c r="BC55" s="405">
        <v>1</v>
      </c>
      <c r="BD55" s="405">
        <v>1</v>
      </c>
      <c r="BE55" s="405">
        <v>1</v>
      </c>
      <c r="BF55" s="405">
        <v>1</v>
      </c>
      <c r="BG55" s="405">
        <v>1</v>
      </c>
      <c r="BH55" s="405">
        <v>1</v>
      </c>
      <c r="BI55" s="405">
        <v>1</v>
      </c>
      <c r="BJ55" s="405">
        <v>1</v>
      </c>
      <c r="BK55" s="405">
        <v>1</v>
      </c>
      <c r="BL55" s="405">
        <v>1</v>
      </c>
      <c r="BM55" s="405"/>
      <c r="BN55" s="405">
        <v>1</v>
      </c>
      <c r="BO55" s="405">
        <v>1</v>
      </c>
      <c r="BP55" s="405">
        <v>1</v>
      </c>
      <c r="BQ55" s="405">
        <v>1</v>
      </c>
      <c r="BR55" s="405">
        <v>1</v>
      </c>
      <c r="BS55" s="405">
        <v>1</v>
      </c>
      <c r="BT55" s="405">
        <v>1</v>
      </c>
      <c r="BU55" s="405">
        <v>1</v>
      </c>
      <c r="BV55" s="405">
        <v>1</v>
      </c>
      <c r="BW55" s="405">
        <v>1</v>
      </c>
      <c r="BX55" s="405">
        <v>1</v>
      </c>
      <c r="BY55" s="405"/>
      <c r="BZ55" s="405"/>
      <c r="CA55" s="405">
        <v>1</v>
      </c>
      <c r="CB55" s="405">
        <v>1</v>
      </c>
      <c r="CC55" s="405">
        <v>1</v>
      </c>
      <c r="CD55" s="405">
        <v>1</v>
      </c>
      <c r="CE55" s="405">
        <v>1</v>
      </c>
      <c r="CF55" s="405">
        <v>1</v>
      </c>
      <c r="CG55" s="405">
        <v>1</v>
      </c>
      <c r="CH55" s="456"/>
      <c r="CI55" s="405"/>
      <c r="CJ55" s="405"/>
      <c r="CK55" s="405"/>
      <c r="CL55" s="405">
        <v>1</v>
      </c>
      <c r="CM55" s="405"/>
      <c r="CN55" s="405"/>
      <c r="CO55" s="405">
        <v>1</v>
      </c>
      <c r="CP55" s="405"/>
      <c r="CQ55" s="405"/>
      <c r="CR55" s="405">
        <v>1</v>
      </c>
      <c r="CS55" s="405">
        <v>1</v>
      </c>
      <c r="CT55" s="405"/>
      <c r="CU55" s="405"/>
      <c r="CV55" s="405"/>
      <c r="CW55" s="405"/>
      <c r="CX55" s="405">
        <v>1</v>
      </c>
      <c r="CY55" s="405"/>
      <c r="CZ55" s="405"/>
      <c r="DA55" s="405"/>
      <c r="DB55" s="405"/>
      <c r="DC55" s="405"/>
      <c r="DD55" s="405"/>
      <c r="DE55" s="405"/>
      <c r="DF55" s="405"/>
      <c r="DG55" s="405"/>
      <c r="DH55" s="405"/>
      <c r="DI55" s="405"/>
      <c r="DJ55" s="405"/>
      <c r="DK55" s="405"/>
      <c r="DL55" s="405"/>
      <c r="DM55" s="405"/>
      <c r="DN55" s="405"/>
      <c r="DO55" s="405"/>
      <c r="DP55" s="405"/>
      <c r="DQ55" s="405"/>
      <c r="DR55" s="405"/>
      <c r="DS55" s="405"/>
      <c r="DT55" s="405"/>
      <c r="DU55" s="405"/>
      <c r="DV55" s="405"/>
      <c r="DW55" s="405"/>
      <c r="DX55" s="405"/>
      <c r="DY55" s="405"/>
      <c r="DZ55" s="405">
        <v>1</v>
      </c>
      <c r="EA55" s="405">
        <v>1</v>
      </c>
      <c r="EB55" s="405">
        <v>1</v>
      </c>
      <c r="EC55" s="405"/>
      <c r="ED55" s="405"/>
      <c r="EE55" s="405"/>
      <c r="EF55" s="405"/>
      <c r="EG55" s="405"/>
      <c r="EH55" s="405"/>
      <c r="EI55" s="405"/>
      <c r="EJ55" s="405"/>
      <c r="EK55" s="405"/>
      <c r="EL55" s="405"/>
      <c r="EM55" s="405"/>
      <c r="EN55" s="405"/>
      <c r="EO55" s="405"/>
      <c r="EP55" s="405"/>
      <c r="EQ55" s="405"/>
      <c r="ER55" s="405"/>
      <c r="ES55" s="405"/>
      <c r="ET55" s="405"/>
      <c r="EU55" s="405"/>
      <c r="EV55" s="405"/>
      <c r="EW55" s="405"/>
      <c r="EX55" s="405"/>
      <c r="EY55" s="405"/>
      <c r="EZ55" s="405"/>
      <c r="FA55" s="405"/>
      <c r="FB55" s="405"/>
      <c r="FC55" s="405"/>
      <c r="FD55" s="405"/>
      <c r="FE55" s="405"/>
      <c r="FF55" s="405"/>
      <c r="FG55" s="419" t="s">
        <v>732</v>
      </c>
      <c r="FH55" s="419" t="s">
        <v>733</v>
      </c>
      <c r="FI55" s="419" t="s">
        <v>734</v>
      </c>
      <c r="FJ55" s="419" t="s">
        <v>734</v>
      </c>
      <c r="FK55" s="419" t="s">
        <v>735</v>
      </c>
      <c r="FL55" s="419" t="s">
        <v>736</v>
      </c>
      <c r="FM55" s="419" t="s">
        <v>737</v>
      </c>
      <c r="FN55" s="419" t="s">
        <v>772</v>
      </c>
      <c r="FO55" s="420" t="s">
        <v>735</v>
      </c>
      <c r="FP55" s="457" t="s">
        <v>778</v>
      </c>
    </row>
    <row r="56" spans="1:172" s="421" customFormat="1" ht="34.5" customHeight="1">
      <c r="A56" s="407"/>
      <c r="B56" s="398" t="s">
        <v>1764</v>
      </c>
      <c r="C56" s="411" t="s">
        <v>344</v>
      </c>
      <c r="D56" s="399" t="str">
        <f t="shared" si="0"/>
        <v>A7E34AA</v>
      </c>
      <c r="E56" s="399" t="e">
        <f>VLOOKUP(D56,#REF!,1,0)</f>
        <v>#REF!</v>
      </c>
      <c r="F56" s="412" t="s">
        <v>1773</v>
      </c>
      <c r="G56" s="372" t="s">
        <v>730</v>
      </c>
      <c r="H56" s="372" t="s">
        <v>719</v>
      </c>
      <c r="I56" s="413" t="s">
        <v>731</v>
      </c>
      <c r="J56" s="372" t="s">
        <v>784</v>
      </c>
      <c r="K56" s="404">
        <v>42369</v>
      </c>
      <c r="L56" s="405"/>
      <c r="M56" s="405"/>
      <c r="N56" s="405"/>
      <c r="O56" s="405"/>
      <c r="P56" s="405"/>
      <c r="Q56" s="405"/>
      <c r="R56" s="405"/>
      <c r="S56" s="405"/>
      <c r="T56" s="405"/>
      <c r="U56" s="405"/>
      <c r="V56" s="405"/>
      <c r="W56" s="405"/>
      <c r="X56" s="405"/>
      <c r="Y56" s="405"/>
      <c r="Z56" s="405"/>
      <c r="AA56" s="405"/>
      <c r="AB56" s="405"/>
      <c r="AC56" s="405"/>
      <c r="AD56" s="405"/>
      <c r="AE56" s="405"/>
      <c r="AF56" s="405"/>
      <c r="AG56" s="405"/>
      <c r="AH56" s="405"/>
      <c r="AI56" s="405"/>
      <c r="AJ56" s="405"/>
      <c r="AK56" s="405"/>
      <c r="AL56" s="405"/>
      <c r="AM56" s="405"/>
      <c r="AN56" s="405"/>
      <c r="AO56" s="405"/>
      <c r="AP56" s="405"/>
      <c r="AQ56" s="405"/>
      <c r="AR56" s="405"/>
      <c r="AS56" s="405"/>
      <c r="AT56" s="405"/>
      <c r="AU56" s="405"/>
      <c r="AV56" s="405"/>
      <c r="AW56" s="405"/>
      <c r="AX56" s="405"/>
      <c r="AY56" s="405"/>
      <c r="AZ56" s="405"/>
      <c r="BA56" s="405"/>
      <c r="BB56" s="405"/>
      <c r="BC56" s="405">
        <v>1</v>
      </c>
      <c r="BD56" s="405">
        <v>1</v>
      </c>
      <c r="BE56" s="405">
        <v>1</v>
      </c>
      <c r="BF56" s="405">
        <v>1</v>
      </c>
      <c r="BG56" s="405">
        <v>1</v>
      </c>
      <c r="BH56" s="405">
        <v>1</v>
      </c>
      <c r="BI56" s="405">
        <v>1</v>
      </c>
      <c r="BJ56" s="405">
        <v>1</v>
      </c>
      <c r="BK56" s="405">
        <v>1</v>
      </c>
      <c r="BL56" s="405">
        <v>1</v>
      </c>
      <c r="BM56" s="405"/>
      <c r="BN56" s="405">
        <v>1</v>
      </c>
      <c r="BO56" s="405">
        <v>1</v>
      </c>
      <c r="BP56" s="405">
        <v>1</v>
      </c>
      <c r="BQ56" s="405">
        <v>1</v>
      </c>
      <c r="BR56" s="405">
        <v>1</v>
      </c>
      <c r="BS56" s="405">
        <v>1</v>
      </c>
      <c r="BT56" s="405">
        <v>1</v>
      </c>
      <c r="BU56" s="405">
        <v>1</v>
      </c>
      <c r="BV56" s="405">
        <v>1</v>
      </c>
      <c r="BW56" s="405">
        <v>1</v>
      </c>
      <c r="BX56" s="405">
        <v>1</v>
      </c>
      <c r="BY56" s="405"/>
      <c r="BZ56" s="405"/>
      <c r="CA56" s="405">
        <v>1</v>
      </c>
      <c r="CB56" s="405">
        <v>1</v>
      </c>
      <c r="CC56" s="405">
        <v>1</v>
      </c>
      <c r="CD56" s="405">
        <v>1</v>
      </c>
      <c r="CE56" s="405">
        <v>1</v>
      </c>
      <c r="CF56" s="405">
        <v>1</v>
      </c>
      <c r="CG56" s="405">
        <v>1</v>
      </c>
      <c r="CH56" s="456"/>
      <c r="CI56" s="405">
        <v>1</v>
      </c>
      <c r="CJ56" s="405">
        <v>1</v>
      </c>
      <c r="CK56" s="405">
        <v>1</v>
      </c>
      <c r="CL56" s="405">
        <v>1</v>
      </c>
      <c r="CM56" s="405">
        <v>1</v>
      </c>
      <c r="CN56" s="405">
        <v>1</v>
      </c>
      <c r="CO56" s="405">
        <v>1</v>
      </c>
      <c r="CP56" s="405">
        <v>1</v>
      </c>
      <c r="CQ56" s="405">
        <v>1</v>
      </c>
      <c r="CR56" s="405">
        <v>1</v>
      </c>
      <c r="CS56" s="405">
        <v>1</v>
      </c>
      <c r="CT56" s="405"/>
      <c r="CU56" s="405"/>
      <c r="CV56" s="405"/>
      <c r="CW56" s="405"/>
      <c r="CX56" s="405">
        <v>1</v>
      </c>
      <c r="CY56" s="405"/>
      <c r="CZ56" s="405"/>
      <c r="DA56" s="405"/>
      <c r="DB56" s="405"/>
      <c r="DC56" s="405"/>
      <c r="DD56" s="405"/>
      <c r="DE56" s="405"/>
      <c r="DF56" s="405"/>
      <c r="DG56" s="405"/>
      <c r="DH56" s="405"/>
      <c r="DI56" s="405"/>
      <c r="DJ56" s="405"/>
      <c r="DK56" s="405"/>
      <c r="DL56" s="405"/>
      <c r="DM56" s="405"/>
      <c r="DN56" s="405"/>
      <c r="DO56" s="405"/>
      <c r="DP56" s="405"/>
      <c r="DQ56" s="405"/>
      <c r="DR56" s="405"/>
      <c r="DS56" s="405"/>
      <c r="DT56" s="405"/>
      <c r="DU56" s="405"/>
      <c r="DV56" s="405"/>
      <c r="DW56" s="405"/>
      <c r="DX56" s="405"/>
      <c r="DY56" s="405"/>
      <c r="DZ56" s="405">
        <v>1</v>
      </c>
      <c r="EA56" s="405">
        <v>1</v>
      </c>
      <c r="EB56" s="405"/>
      <c r="EC56" s="405"/>
      <c r="ED56" s="405"/>
      <c r="EE56" s="405"/>
      <c r="EF56" s="405"/>
      <c r="EG56" s="405"/>
      <c r="EH56" s="405"/>
      <c r="EI56" s="405"/>
      <c r="EJ56" s="405"/>
      <c r="EK56" s="405"/>
      <c r="EL56" s="405"/>
      <c r="EM56" s="405"/>
      <c r="EN56" s="405"/>
      <c r="EO56" s="405"/>
      <c r="EP56" s="405"/>
      <c r="EQ56" s="405"/>
      <c r="ER56" s="405"/>
      <c r="ES56" s="405"/>
      <c r="ET56" s="405"/>
      <c r="EU56" s="405"/>
      <c r="EV56" s="405"/>
      <c r="EW56" s="405"/>
      <c r="EX56" s="405"/>
      <c r="EY56" s="405"/>
      <c r="EZ56" s="405"/>
      <c r="FA56" s="405"/>
      <c r="FB56" s="405"/>
      <c r="FC56" s="405"/>
      <c r="FD56" s="405"/>
      <c r="FE56" s="405"/>
      <c r="FF56" s="405"/>
      <c r="FG56" s="419" t="s">
        <v>732</v>
      </c>
      <c r="FH56" s="419" t="s">
        <v>733</v>
      </c>
      <c r="FI56" s="419" t="s">
        <v>734</v>
      </c>
      <c r="FJ56" s="419" t="s">
        <v>734</v>
      </c>
      <c r="FK56" s="419" t="s">
        <v>735</v>
      </c>
      <c r="FL56" s="419" t="s">
        <v>736</v>
      </c>
      <c r="FM56" s="419" t="s">
        <v>737</v>
      </c>
      <c r="FN56" s="419" t="s">
        <v>772</v>
      </c>
      <c r="FO56" s="420" t="s">
        <v>735</v>
      </c>
      <c r="FP56" s="457" t="s">
        <v>778</v>
      </c>
    </row>
    <row r="57" spans="1:172" s="421" customFormat="1" ht="34.5" customHeight="1">
      <c r="A57" s="407"/>
      <c r="B57" s="398" t="s">
        <v>720</v>
      </c>
      <c r="C57" s="411" t="s">
        <v>350</v>
      </c>
      <c r="D57" s="399" t="str">
        <f t="shared" si="0"/>
        <v>WA995AA</v>
      </c>
      <c r="E57" s="399" t="s">
        <v>720</v>
      </c>
      <c r="F57" s="412" t="s">
        <v>786</v>
      </c>
      <c r="G57" s="372" t="s">
        <v>730</v>
      </c>
      <c r="H57" s="372" t="s">
        <v>719</v>
      </c>
      <c r="I57" s="413" t="s">
        <v>731</v>
      </c>
      <c r="J57" s="455" t="s">
        <v>787</v>
      </c>
      <c r="K57" s="458">
        <v>41517</v>
      </c>
      <c r="L57" s="405"/>
      <c r="M57" s="405"/>
      <c r="N57" s="405"/>
      <c r="O57" s="405"/>
      <c r="P57" s="405"/>
      <c r="Q57" s="405"/>
      <c r="R57" s="405"/>
      <c r="S57" s="405"/>
      <c r="T57" s="405"/>
      <c r="U57" s="405"/>
      <c r="V57" s="405"/>
      <c r="W57" s="405"/>
      <c r="X57" s="405"/>
      <c r="Y57" s="405"/>
      <c r="Z57" s="405"/>
      <c r="AA57" s="405"/>
      <c r="AB57" s="405"/>
      <c r="AC57" s="405"/>
      <c r="AD57" s="405"/>
      <c r="AE57" s="405"/>
      <c r="AF57" s="405"/>
      <c r="AG57" s="405"/>
      <c r="AH57" s="405"/>
      <c r="AI57" s="405"/>
      <c r="AJ57" s="405"/>
      <c r="AK57" s="405"/>
      <c r="AL57" s="405"/>
      <c r="AM57" s="405"/>
      <c r="AN57" s="405"/>
      <c r="AO57" s="405"/>
      <c r="AP57" s="405"/>
      <c r="AQ57" s="405"/>
      <c r="AR57" s="405"/>
      <c r="AS57" s="405"/>
      <c r="AT57" s="405"/>
      <c r="AU57" s="405"/>
      <c r="AV57" s="405"/>
      <c r="AW57" s="405"/>
      <c r="AX57" s="405"/>
      <c r="AY57" s="405"/>
      <c r="AZ57" s="405"/>
      <c r="BA57" s="405"/>
      <c r="BB57" s="405"/>
      <c r="BC57" s="405"/>
      <c r="BD57" s="405"/>
      <c r="BE57" s="405"/>
      <c r="BF57" s="405"/>
      <c r="BG57" s="405"/>
      <c r="BH57" s="405"/>
      <c r="BI57" s="405"/>
      <c r="BJ57" s="405"/>
      <c r="BK57" s="405"/>
      <c r="BL57" s="405"/>
      <c r="BM57" s="405"/>
      <c r="BN57" s="405"/>
      <c r="BO57" s="405"/>
      <c r="BP57" s="405"/>
      <c r="BQ57" s="405"/>
      <c r="BR57" s="405"/>
      <c r="BS57" s="405"/>
      <c r="BT57" s="405"/>
      <c r="BU57" s="405"/>
      <c r="BV57" s="405"/>
      <c r="BW57" s="405"/>
      <c r="BX57" s="405"/>
      <c r="BY57" s="405"/>
      <c r="BZ57" s="405"/>
      <c r="CA57" s="405"/>
      <c r="CB57" s="405"/>
      <c r="CC57" s="405"/>
      <c r="CD57" s="405"/>
      <c r="CE57" s="405"/>
      <c r="CF57" s="405"/>
      <c r="CG57" s="405"/>
      <c r="CH57" s="405"/>
      <c r="CI57" s="405"/>
      <c r="CJ57" s="405"/>
      <c r="CK57" s="405"/>
      <c r="CL57" s="405"/>
      <c r="CM57" s="405"/>
      <c r="CN57" s="405"/>
      <c r="CO57" s="405"/>
      <c r="CP57" s="405"/>
      <c r="CQ57" s="405"/>
      <c r="CR57" s="405"/>
      <c r="CS57" s="405"/>
      <c r="CT57" s="405"/>
      <c r="CU57" s="405"/>
      <c r="CV57" s="405">
        <v>1</v>
      </c>
      <c r="CW57" s="405">
        <v>1</v>
      </c>
      <c r="CX57" s="405"/>
      <c r="CY57" s="405"/>
      <c r="CZ57" s="405"/>
      <c r="DA57" s="405"/>
      <c r="DB57" s="405"/>
      <c r="DC57" s="405"/>
      <c r="DD57" s="405"/>
      <c r="DE57" s="405"/>
      <c r="DF57" s="405"/>
      <c r="DG57" s="405"/>
      <c r="DH57" s="405"/>
      <c r="DI57" s="405"/>
      <c r="DJ57" s="405"/>
      <c r="DK57" s="405"/>
      <c r="DL57" s="405"/>
      <c r="DM57" s="405"/>
      <c r="DN57" s="405"/>
      <c r="DO57" s="405"/>
      <c r="DP57" s="405"/>
      <c r="DQ57" s="405"/>
      <c r="DR57" s="405"/>
      <c r="DS57" s="405"/>
      <c r="DT57" s="405"/>
      <c r="DU57" s="405"/>
      <c r="DV57" s="405"/>
      <c r="DW57" s="405"/>
      <c r="DX57" s="405"/>
      <c r="DY57" s="405"/>
      <c r="DZ57" s="405"/>
      <c r="EA57" s="405"/>
      <c r="EB57" s="405"/>
      <c r="EC57" s="405"/>
      <c r="ED57" s="405"/>
      <c r="EE57" s="405"/>
      <c r="EF57" s="405"/>
      <c r="EG57" s="405"/>
      <c r="EH57" s="405"/>
      <c r="EI57" s="405"/>
      <c r="EJ57" s="405"/>
      <c r="EK57" s="405"/>
      <c r="EL57" s="405"/>
      <c r="EM57" s="405"/>
      <c r="EN57" s="405"/>
      <c r="EO57" s="405"/>
      <c r="EP57" s="405"/>
      <c r="EQ57" s="405"/>
      <c r="ER57" s="405"/>
      <c r="ES57" s="405"/>
      <c r="ET57" s="405"/>
      <c r="EU57" s="405"/>
      <c r="EV57" s="405"/>
      <c r="EW57" s="405"/>
      <c r="EX57" s="405"/>
      <c r="EY57" s="405"/>
      <c r="EZ57" s="405"/>
      <c r="FA57" s="405"/>
      <c r="FB57" s="405"/>
      <c r="FC57" s="405"/>
      <c r="FD57" s="405"/>
      <c r="FE57" s="405"/>
      <c r="FF57" s="405"/>
      <c r="FG57" s="419" t="s">
        <v>732</v>
      </c>
      <c r="FH57" s="419" t="s">
        <v>733</v>
      </c>
      <c r="FI57" s="419" t="s">
        <v>734</v>
      </c>
      <c r="FJ57" s="419" t="s">
        <v>734</v>
      </c>
      <c r="FK57" s="419" t="s">
        <v>735</v>
      </c>
      <c r="FL57" s="419" t="s">
        <v>736</v>
      </c>
      <c r="FM57" s="419" t="s">
        <v>737</v>
      </c>
      <c r="FN57" s="419" t="s">
        <v>772</v>
      </c>
      <c r="FO57" s="420" t="s">
        <v>735</v>
      </c>
      <c r="FP57" s="410" t="s">
        <v>0</v>
      </c>
    </row>
    <row r="58" spans="1:172" s="421" customFormat="1" ht="34.5" customHeight="1">
      <c r="A58" s="407"/>
      <c r="B58" s="398" t="s">
        <v>1774</v>
      </c>
      <c r="C58" s="411" t="s">
        <v>1775</v>
      </c>
      <c r="D58" s="399" t="str">
        <f t="shared" si="0"/>
        <v>B9C87AA</v>
      </c>
      <c r="E58" s="399" t="e">
        <f>VLOOKUP(D58,#REF!,1,0)</f>
        <v>#REF!</v>
      </c>
      <c r="F58" s="412" t="s">
        <v>351</v>
      </c>
      <c r="G58" s="372" t="s">
        <v>730</v>
      </c>
      <c r="H58" s="372" t="s">
        <v>719</v>
      </c>
      <c r="I58" s="413" t="s">
        <v>731</v>
      </c>
      <c r="J58" s="413"/>
      <c r="K58" s="404">
        <v>41820</v>
      </c>
      <c r="L58" s="405"/>
      <c r="M58" s="405"/>
      <c r="N58" s="405"/>
      <c r="O58" s="405"/>
      <c r="P58" s="405"/>
      <c r="Q58" s="405"/>
      <c r="R58" s="405"/>
      <c r="S58" s="405"/>
      <c r="T58" s="405"/>
      <c r="U58" s="405"/>
      <c r="V58" s="405"/>
      <c r="W58" s="405"/>
      <c r="X58" s="405"/>
      <c r="Y58" s="405"/>
      <c r="Z58" s="405"/>
      <c r="AA58" s="405"/>
      <c r="AB58" s="405"/>
      <c r="AC58" s="405"/>
      <c r="AD58" s="405"/>
      <c r="AE58" s="405"/>
      <c r="AF58" s="405"/>
      <c r="AG58" s="405"/>
      <c r="AH58" s="405"/>
      <c r="AI58" s="405"/>
      <c r="AJ58" s="405"/>
      <c r="AK58" s="405"/>
      <c r="AL58" s="405"/>
      <c r="AM58" s="405"/>
      <c r="AN58" s="405"/>
      <c r="AO58" s="405"/>
      <c r="AP58" s="405"/>
      <c r="AQ58" s="405"/>
      <c r="AR58" s="405"/>
      <c r="AS58" s="405"/>
      <c r="AT58" s="405"/>
      <c r="AU58" s="405"/>
      <c r="AV58" s="405"/>
      <c r="AW58" s="405"/>
      <c r="AX58" s="405"/>
      <c r="AY58" s="405"/>
      <c r="AZ58" s="405"/>
      <c r="BA58" s="405"/>
      <c r="BB58" s="405"/>
      <c r="BC58" s="405"/>
      <c r="BD58" s="405"/>
      <c r="BE58" s="405"/>
      <c r="BF58" s="405"/>
      <c r="BG58" s="405"/>
      <c r="BH58" s="405"/>
      <c r="BI58" s="405"/>
      <c r="BJ58" s="405"/>
      <c r="BK58" s="405"/>
      <c r="BL58" s="405"/>
      <c r="BM58" s="405"/>
      <c r="BN58" s="405"/>
      <c r="BO58" s="405"/>
      <c r="BP58" s="405"/>
      <c r="BQ58" s="405"/>
      <c r="BR58" s="405"/>
      <c r="BS58" s="405"/>
      <c r="BT58" s="405"/>
      <c r="BU58" s="405"/>
      <c r="BV58" s="405"/>
      <c r="BW58" s="405"/>
      <c r="BX58" s="405"/>
      <c r="BY58" s="405">
        <v>1</v>
      </c>
      <c r="BZ58" s="405">
        <v>1</v>
      </c>
      <c r="CA58" s="405"/>
      <c r="CB58" s="405"/>
      <c r="CC58" s="405"/>
      <c r="CD58" s="405"/>
      <c r="CE58" s="405"/>
      <c r="CF58" s="405"/>
      <c r="CG58" s="405"/>
      <c r="CH58" s="456">
        <v>1</v>
      </c>
      <c r="CI58" s="405"/>
      <c r="CJ58" s="405"/>
      <c r="CK58" s="405"/>
      <c r="CL58" s="405"/>
      <c r="CM58" s="405"/>
      <c r="CN58" s="405"/>
      <c r="CO58" s="405"/>
      <c r="CP58" s="405"/>
      <c r="CQ58" s="405"/>
      <c r="CR58" s="405"/>
      <c r="CS58" s="405"/>
      <c r="CT58" s="405">
        <v>1</v>
      </c>
      <c r="CU58" s="405">
        <v>1</v>
      </c>
      <c r="CV58" s="405"/>
      <c r="CW58" s="405"/>
      <c r="CX58" s="405"/>
      <c r="CY58" s="405">
        <v>1</v>
      </c>
      <c r="CZ58" s="405"/>
      <c r="DA58" s="405"/>
      <c r="DB58" s="405"/>
      <c r="DC58" s="405">
        <v>1</v>
      </c>
      <c r="DD58" s="405">
        <v>1</v>
      </c>
      <c r="DE58" s="405"/>
      <c r="DF58" s="405"/>
      <c r="DG58" s="405"/>
      <c r="DH58" s="413"/>
      <c r="DI58" s="405"/>
      <c r="DJ58" s="405"/>
      <c r="DK58" s="405"/>
      <c r="DL58" s="405"/>
      <c r="DM58" s="405"/>
      <c r="DN58" s="405"/>
      <c r="DO58" s="405"/>
      <c r="DP58" s="405"/>
      <c r="DQ58" s="405"/>
      <c r="DR58" s="405"/>
      <c r="DS58" s="405"/>
      <c r="DT58" s="405"/>
      <c r="DU58" s="405"/>
      <c r="DV58" s="405"/>
      <c r="DW58" s="405"/>
      <c r="DX58" s="405"/>
      <c r="DY58" s="405"/>
      <c r="DZ58" s="405"/>
      <c r="EA58" s="405"/>
      <c r="EB58" s="405"/>
      <c r="EC58" s="405"/>
      <c r="ED58" s="405"/>
      <c r="EE58" s="405"/>
      <c r="EF58" s="405"/>
      <c r="EG58" s="405"/>
      <c r="EH58" s="405"/>
      <c r="EI58" s="405"/>
      <c r="EJ58" s="405"/>
      <c r="EK58" s="405"/>
      <c r="EL58" s="405"/>
      <c r="EM58" s="405"/>
      <c r="EN58" s="405"/>
      <c r="EO58" s="405"/>
      <c r="EP58" s="405"/>
      <c r="EQ58" s="405"/>
      <c r="ER58" s="405"/>
      <c r="ES58" s="405"/>
      <c r="ET58" s="405"/>
      <c r="EU58" s="405"/>
      <c r="EV58" s="405"/>
      <c r="EW58" s="405"/>
      <c r="EX58" s="405"/>
      <c r="EY58" s="405"/>
      <c r="EZ58" s="405"/>
      <c r="FA58" s="405"/>
      <c r="FB58" s="405"/>
      <c r="FC58" s="405"/>
      <c r="FD58" s="405"/>
      <c r="FE58" s="405"/>
      <c r="FF58" s="405"/>
      <c r="FG58" s="419" t="s">
        <v>732</v>
      </c>
      <c r="FH58" s="419" t="s">
        <v>733</v>
      </c>
      <c r="FI58" s="419" t="s">
        <v>734</v>
      </c>
      <c r="FJ58" s="419" t="s">
        <v>734</v>
      </c>
      <c r="FK58" s="419" t="s">
        <v>735</v>
      </c>
      <c r="FL58" s="419" t="s">
        <v>736</v>
      </c>
      <c r="FM58" s="419" t="s">
        <v>737</v>
      </c>
      <c r="FN58" s="419" t="s">
        <v>772</v>
      </c>
      <c r="FO58" s="420" t="s">
        <v>735</v>
      </c>
      <c r="FP58" s="410"/>
    </row>
    <row r="59" spans="1:172" s="421" customFormat="1" ht="57" customHeight="1">
      <c r="A59" s="429"/>
      <c r="B59" s="459" t="s">
        <v>1764</v>
      </c>
      <c r="C59" s="423" t="s">
        <v>1615</v>
      </c>
      <c r="D59" s="399" t="str">
        <f t="shared" si="0"/>
        <v>D9Y32AA</v>
      </c>
      <c r="E59" s="399" t="e">
        <f>VLOOKUP(D59,#REF!,1,0)</f>
        <v>#REF!</v>
      </c>
      <c r="F59" s="424" t="s">
        <v>1776</v>
      </c>
      <c r="G59" s="401" t="s">
        <v>730</v>
      </c>
      <c r="H59" s="401"/>
      <c r="I59" s="460" t="s">
        <v>731</v>
      </c>
      <c r="J59" s="460"/>
      <c r="K59" s="428">
        <v>42369</v>
      </c>
      <c r="L59" s="406"/>
      <c r="M59" s="406"/>
      <c r="N59" s="406"/>
      <c r="O59" s="406"/>
      <c r="P59" s="406"/>
      <c r="Q59" s="406"/>
      <c r="R59" s="406"/>
      <c r="S59" s="406"/>
      <c r="T59" s="406"/>
      <c r="U59" s="406"/>
      <c r="V59" s="406"/>
      <c r="W59" s="406"/>
      <c r="X59" s="406"/>
      <c r="Y59" s="406"/>
      <c r="Z59" s="406"/>
      <c r="AA59" s="406"/>
      <c r="AB59" s="406"/>
      <c r="AC59" s="406"/>
      <c r="AD59" s="406"/>
      <c r="AE59" s="406"/>
      <c r="AF59" s="406"/>
      <c r="AG59" s="406"/>
      <c r="AH59" s="406"/>
      <c r="AI59" s="406"/>
      <c r="AJ59" s="406"/>
      <c r="AK59" s="406"/>
      <c r="AL59" s="406"/>
      <c r="AM59" s="406"/>
      <c r="AN59" s="406"/>
      <c r="AO59" s="406"/>
      <c r="AP59" s="406"/>
      <c r="AQ59" s="406"/>
      <c r="AR59" s="406"/>
      <c r="AS59" s="406"/>
      <c r="AT59" s="406"/>
      <c r="AU59" s="406"/>
      <c r="AV59" s="406"/>
      <c r="AW59" s="406"/>
      <c r="AX59" s="406"/>
      <c r="AY59" s="406"/>
      <c r="AZ59" s="406"/>
      <c r="BA59" s="406"/>
      <c r="BB59" s="406"/>
      <c r="BC59" s="406"/>
      <c r="BD59" s="406"/>
      <c r="BE59" s="406"/>
      <c r="BF59" s="406"/>
      <c r="BG59" s="406"/>
      <c r="BH59" s="406"/>
      <c r="BI59" s="406"/>
      <c r="BJ59" s="406"/>
      <c r="BK59" s="406"/>
      <c r="BL59" s="406"/>
      <c r="BM59" s="406"/>
      <c r="BN59" s="406"/>
      <c r="BO59" s="406"/>
      <c r="BP59" s="406"/>
      <c r="BQ59" s="406"/>
      <c r="BR59" s="406"/>
      <c r="BS59" s="406"/>
      <c r="BT59" s="406"/>
      <c r="BU59" s="406"/>
      <c r="BV59" s="406"/>
      <c r="BW59" s="406"/>
      <c r="BX59" s="406"/>
      <c r="BY59" s="406">
        <v>1</v>
      </c>
      <c r="BZ59" s="406">
        <v>1</v>
      </c>
      <c r="CA59" s="406"/>
      <c r="CB59" s="406"/>
      <c r="CC59" s="406"/>
      <c r="CD59" s="406"/>
      <c r="CE59" s="406"/>
      <c r="CF59" s="406"/>
      <c r="CG59" s="406"/>
      <c r="CH59" s="461">
        <v>1</v>
      </c>
      <c r="CI59" s="406"/>
      <c r="CJ59" s="406"/>
      <c r="CK59" s="406"/>
      <c r="CL59" s="406"/>
      <c r="CM59" s="406"/>
      <c r="CN59" s="406"/>
      <c r="CO59" s="406"/>
      <c r="CP59" s="406"/>
      <c r="CQ59" s="406"/>
      <c r="CR59" s="406"/>
      <c r="CS59" s="406"/>
      <c r="CT59" s="406">
        <v>1</v>
      </c>
      <c r="CU59" s="406">
        <v>1</v>
      </c>
      <c r="CV59" s="406"/>
      <c r="CW59" s="406"/>
      <c r="CX59" s="406"/>
      <c r="CY59" s="406">
        <v>1</v>
      </c>
      <c r="CZ59" s="406"/>
      <c r="DA59" s="406"/>
      <c r="DB59" s="406"/>
      <c r="DC59" s="406">
        <v>1</v>
      </c>
      <c r="DD59" s="406">
        <v>1</v>
      </c>
      <c r="DE59" s="406"/>
      <c r="DF59" s="406"/>
      <c r="DG59" s="406"/>
      <c r="DH59" s="460"/>
      <c r="DI59" s="406"/>
      <c r="DJ59" s="406"/>
      <c r="DK59" s="406"/>
      <c r="DL59" s="406"/>
      <c r="DM59" s="406"/>
      <c r="DN59" s="406"/>
      <c r="DO59" s="406"/>
      <c r="DP59" s="406"/>
      <c r="DQ59" s="406"/>
      <c r="DR59" s="406"/>
      <c r="DS59" s="406"/>
      <c r="DT59" s="406"/>
      <c r="DU59" s="406"/>
      <c r="DV59" s="406"/>
      <c r="DW59" s="406"/>
      <c r="DX59" s="406"/>
      <c r="DY59" s="406"/>
      <c r="DZ59" s="406"/>
      <c r="EA59" s="406"/>
      <c r="EB59" s="406"/>
      <c r="EC59" s="406"/>
      <c r="ED59" s="406"/>
      <c r="EE59" s="406"/>
      <c r="EF59" s="406"/>
      <c r="EG59" s="406"/>
      <c r="EH59" s="406"/>
      <c r="EI59" s="406"/>
      <c r="EJ59" s="406"/>
      <c r="EK59" s="406"/>
      <c r="EL59" s="406"/>
      <c r="EM59" s="406"/>
      <c r="EN59" s="406"/>
      <c r="EO59" s="406"/>
      <c r="EP59" s="406"/>
      <c r="EQ59" s="406"/>
      <c r="ER59" s="406"/>
      <c r="ES59" s="406"/>
      <c r="ET59" s="406"/>
      <c r="EU59" s="406"/>
      <c r="EV59" s="406"/>
      <c r="EW59" s="406"/>
      <c r="EX59" s="406"/>
      <c r="EY59" s="406"/>
      <c r="EZ59" s="406"/>
      <c r="FA59" s="406"/>
      <c r="FB59" s="406"/>
      <c r="FC59" s="406"/>
      <c r="FD59" s="406"/>
      <c r="FE59" s="406"/>
      <c r="FF59" s="406"/>
      <c r="FG59" s="419" t="s">
        <v>732</v>
      </c>
      <c r="FH59" s="419" t="s">
        <v>733</v>
      </c>
      <c r="FI59" s="419" t="s">
        <v>734</v>
      </c>
      <c r="FJ59" s="419" t="s">
        <v>734</v>
      </c>
      <c r="FK59" s="419" t="s">
        <v>735</v>
      </c>
      <c r="FL59" s="419" t="s">
        <v>736</v>
      </c>
      <c r="FM59" s="419" t="s">
        <v>737</v>
      </c>
      <c r="FN59" s="419" t="s">
        <v>772</v>
      </c>
      <c r="FO59" s="419" t="s">
        <v>735</v>
      </c>
      <c r="FP59" s="462" t="s">
        <v>1777</v>
      </c>
    </row>
    <row r="60" spans="1:172" ht="34.5" customHeight="1">
      <c r="A60" s="447" t="s">
        <v>789</v>
      </c>
      <c r="B60" s="432"/>
      <c r="C60" s="432"/>
      <c r="D60" s="399" t="str">
        <f t="shared" si="0"/>
        <v/>
      </c>
      <c r="E60" s="399"/>
      <c r="F60" s="433"/>
      <c r="G60" s="432"/>
      <c r="H60" s="432"/>
      <c r="I60" s="432"/>
      <c r="J60" s="432"/>
      <c r="K60" s="432"/>
      <c r="L60" s="432"/>
      <c r="M60" s="432"/>
      <c r="N60" s="432"/>
      <c r="O60" s="432"/>
      <c r="P60" s="432"/>
      <c r="Q60" s="432"/>
      <c r="R60" s="432"/>
      <c r="S60" s="432"/>
      <c r="T60" s="432"/>
      <c r="U60" s="432"/>
      <c r="V60" s="432"/>
      <c r="W60" s="432"/>
      <c r="X60" s="432"/>
      <c r="Y60" s="432"/>
      <c r="Z60" s="432"/>
      <c r="AA60" s="432"/>
      <c r="AB60" s="432"/>
      <c r="AC60" s="432"/>
      <c r="AD60" s="432"/>
      <c r="AE60" s="432"/>
      <c r="AF60" s="432"/>
      <c r="AG60" s="432"/>
      <c r="AH60" s="432"/>
      <c r="AI60" s="432"/>
      <c r="AJ60" s="432"/>
      <c r="AK60" s="432"/>
      <c r="AL60" s="432"/>
      <c r="AM60" s="432"/>
      <c r="AN60" s="432"/>
      <c r="AO60" s="432"/>
      <c r="AP60" s="432"/>
      <c r="AQ60" s="432"/>
      <c r="AR60" s="432"/>
      <c r="AS60" s="432"/>
      <c r="AT60" s="432"/>
      <c r="AU60" s="432"/>
      <c r="AV60" s="432"/>
      <c r="AW60" s="432"/>
      <c r="AX60" s="432"/>
      <c r="AY60" s="432"/>
      <c r="AZ60" s="432"/>
      <c r="BA60" s="432"/>
      <c r="BB60" s="432"/>
      <c r="BC60" s="432"/>
      <c r="BD60" s="432"/>
      <c r="BE60" s="432"/>
      <c r="BF60" s="432"/>
      <c r="BG60" s="432"/>
      <c r="BH60" s="432"/>
      <c r="BI60" s="432"/>
      <c r="BJ60" s="432"/>
      <c r="BK60" s="432"/>
      <c r="BL60" s="432"/>
      <c r="BM60" s="432"/>
      <c r="BN60" s="432"/>
      <c r="BO60" s="432"/>
      <c r="BP60" s="432"/>
      <c r="BQ60" s="432"/>
      <c r="BR60" s="432"/>
      <c r="BS60" s="432"/>
      <c r="BT60" s="432"/>
      <c r="BU60" s="432"/>
      <c r="BV60" s="432"/>
      <c r="BW60" s="432"/>
      <c r="BX60" s="432"/>
      <c r="BY60" s="432"/>
      <c r="BZ60" s="432"/>
      <c r="CA60" s="432"/>
      <c r="CB60" s="432"/>
      <c r="CC60" s="432"/>
      <c r="CD60" s="432"/>
      <c r="CE60" s="432"/>
      <c r="CF60" s="432"/>
      <c r="CG60" s="432"/>
      <c r="CH60" s="432"/>
      <c r="CI60" s="432"/>
      <c r="CJ60" s="432"/>
      <c r="CK60" s="432"/>
      <c r="CL60" s="432"/>
      <c r="CM60" s="432"/>
      <c r="CN60" s="432"/>
      <c r="CO60" s="432"/>
      <c r="CP60" s="432"/>
      <c r="CQ60" s="432"/>
      <c r="CR60" s="432"/>
      <c r="CS60" s="432"/>
      <c r="CT60" s="432"/>
      <c r="CU60" s="432"/>
      <c r="CV60" s="432"/>
      <c r="CW60" s="432"/>
      <c r="CX60" s="432"/>
      <c r="CY60" s="432"/>
      <c r="CZ60" s="432"/>
      <c r="DA60" s="432"/>
      <c r="DB60" s="432"/>
      <c r="DC60" s="432"/>
      <c r="DD60" s="432"/>
      <c r="DE60" s="432"/>
      <c r="DF60" s="432"/>
      <c r="DG60" s="432"/>
      <c r="DH60" s="432"/>
      <c r="DI60" s="432"/>
      <c r="DJ60" s="432"/>
      <c r="DK60" s="432"/>
      <c r="DL60" s="432"/>
      <c r="DM60" s="432"/>
      <c r="DN60" s="432"/>
      <c r="DO60" s="432"/>
      <c r="DP60" s="432"/>
      <c r="DQ60" s="432"/>
      <c r="DR60" s="432"/>
      <c r="DS60" s="432"/>
      <c r="DT60" s="432"/>
      <c r="DU60" s="432"/>
      <c r="DV60" s="432"/>
      <c r="DW60" s="432"/>
      <c r="DX60" s="432"/>
      <c r="DY60" s="432"/>
      <c r="DZ60" s="432"/>
      <c r="EA60" s="432"/>
      <c r="EB60" s="432"/>
      <c r="EC60" s="432"/>
      <c r="ED60" s="432"/>
      <c r="EE60" s="432"/>
      <c r="EF60" s="432"/>
      <c r="EG60" s="432"/>
      <c r="EH60" s="432"/>
      <c r="EI60" s="432"/>
      <c r="EJ60" s="432"/>
      <c r="EK60" s="432"/>
      <c r="EL60" s="432"/>
      <c r="EM60" s="432"/>
      <c r="EN60" s="432"/>
      <c r="EO60" s="432"/>
      <c r="EP60" s="432"/>
      <c r="EQ60" s="432"/>
      <c r="ER60" s="432"/>
      <c r="ES60" s="432"/>
      <c r="ET60" s="432"/>
      <c r="EU60" s="432"/>
      <c r="EV60" s="432"/>
      <c r="EW60" s="432"/>
      <c r="EX60" s="432"/>
      <c r="EY60" s="432"/>
      <c r="EZ60" s="432"/>
      <c r="FA60" s="432"/>
      <c r="FB60" s="432"/>
      <c r="FC60" s="432"/>
      <c r="FD60" s="432"/>
      <c r="FE60" s="432"/>
      <c r="FF60" s="432"/>
      <c r="FG60" s="432"/>
      <c r="FH60" s="432"/>
      <c r="FI60" s="432"/>
      <c r="FJ60" s="432"/>
      <c r="FK60" s="432"/>
      <c r="FL60" s="432"/>
      <c r="FM60" s="432"/>
      <c r="FN60" s="432"/>
      <c r="FO60" s="432"/>
      <c r="FP60" s="434"/>
    </row>
    <row r="61" spans="1:172" s="421" customFormat="1" ht="34.5" customHeight="1">
      <c r="A61" s="407"/>
      <c r="B61" s="398"/>
      <c r="C61" s="411" t="s">
        <v>790</v>
      </c>
      <c r="D61" s="399" t="str">
        <f t="shared" si="0"/>
        <v>QL489AA</v>
      </c>
      <c r="E61" s="399" t="s">
        <v>1778</v>
      </c>
      <c r="F61" s="412" t="s">
        <v>1779</v>
      </c>
      <c r="G61" s="372" t="s">
        <v>730</v>
      </c>
      <c r="H61" s="372" t="s">
        <v>719</v>
      </c>
      <c r="I61" s="413" t="s">
        <v>0</v>
      </c>
      <c r="J61" s="413"/>
      <c r="K61" s="404">
        <v>41973</v>
      </c>
      <c r="L61" s="405">
        <v>1</v>
      </c>
      <c r="M61" s="405">
        <v>1</v>
      </c>
      <c r="N61" s="405">
        <v>1</v>
      </c>
      <c r="O61" s="405">
        <v>1</v>
      </c>
      <c r="P61" s="405">
        <v>1</v>
      </c>
      <c r="Q61" s="405"/>
      <c r="R61" s="405">
        <v>1</v>
      </c>
      <c r="S61" s="405">
        <v>1</v>
      </c>
      <c r="T61" s="405">
        <v>1</v>
      </c>
      <c r="U61" s="405"/>
      <c r="V61" s="405">
        <v>1</v>
      </c>
      <c r="W61" s="405">
        <v>1</v>
      </c>
      <c r="X61" s="405">
        <v>1</v>
      </c>
      <c r="Y61" s="405">
        <v>1</v>
      </c>
      <c r="Z61" s="405">
        <v>1</v>
      </c>
      <c r="AA61" s="405">
        <v>1</v>
      </c>
      <c r="AB61" s="405"/>
      <c r="AC61" s="405">
        <v>1</v>
      </c>
      <c r="AD61" s="405">
        <v>1</v>
      </c>
      <c r="AE61" s="405">
        <v>1</v>
      </c>
      <c r="AF61" s="405">
        <v>1</v>
      </c>
      <c r="AG61" s="405">
        <v>1</v>
      </c>
      <c r="AH61" s="405">
        <v>1</v>
      </c>
      <c r="AI61" s="405">
        <v>1</v>
      </c>
      <c r="AJ61" s="405">
        <v>1</v>
      </c>
      <c r="AK61" s="405">
        <v>1</v>
      </c>
      <c r="AL61" s="405"/>
      <c r="AM61" s="405">
        <v>1</v>
      </c>
      <c r="AN61" s="405">
        <v>1</v>
      </c>
      <c r="AO61" s="405">
        <v>1</v>
      </c>
      <c r="AP61" s="405">
        <v>1</v>
      </c>
      <c r="AQ61" s="405">
        <v>1</v>
      </c>
      <c r="AR61" s="405">
        <v>1</v>
      </c>
      <c r="AS61" s="405">
        <v>1</v>
      </c>
      <c r="AT61" s="405">
        <v>1</v>
      </c>
      <c r="AU61" s="405">
        <v>1</v>
      </c>
      <c r="AV61" s="405">
        <v>1</v>
      </c>
      <c r="AW61" s="405">
        <v>1</v>
      </c>
      <c r="AX61" s="405">
        <v>1</v>
      </c>
      <c r="AY61" s="405">
        <v>1</v>
      </c>
      <c r="AZ61" s="405">
        <v>1</v>
      </c>
      <c r="BA61" s="405">
        <v>1</v>
      </c>
      <c r="BB61" s="405">
        <v>1</v>
      </c>
      <c r="BC61" s="405">
        <v>1</v>
      </c>
      <c r="BD61" s="405">
        <v>1</v>
      </c>
      <c r="BE61" s="405">
        <v>1</v>
      </c>
      <c r="BF61" s="405">
        <v>1</v>
      </c>
      <c r="BG61" s="405">
        <v>1</v>
      </c>
      <c r="BH61" s="405">
        <v>1</v>
      </c>
      <c r="BI61" s="405">
        <v>1</v>
      </c>
      <c r="BJ61" s="405">
        <v>1</v>
      </c>
      <c r="BK61" s="405">
        <v>1</v>
      </c>
      <c r="BL61" s="405">
        <v>1</v>
      </c>
      <c r="BM61" s="405">
        <v>1</v>
      </c>
      <c r="BN61" s="405">
        <v>1</v>
      </c>
      <c r="BO61" s="405">
        <v>1</v>
      </c>
      <c r="BP61" s="405">
        <v>1</v>
      </c>
      <c r="BQ61" s="405">
        <v>1</v>
      </c>
      <c r="BR61" s="405">
        <v>1</v>
      </c>
      <c r="BS61" s="405">
        <v>1</v>
      </c>
      <c r="BT61" s="405">
        <v>1</v>
      </c>
      <c r="BU61" s="405">
        <v>1</v>
      </c>
      <c r="BV61" s="405">
        <v>1</v>
      </c>
      <c r="BW61" s="405">
        <v>1</v>
      </c>
      <c r="BX61" s="405">
        <v>1</v>
      </c>
      <c r="BY61" s="405">
        <v>1</v>
      </c>
      <c r="BZ61" s="405">
        <v>1</v>
      </c>
      <c r="CA61" s="405">
        <v>1</v>
      </c>
      <c r="CB61" s="405">
        <v>1</v>
      </c>
      <c r="CC61" s="405">
        <v>1</v>
      </c>
      <c r="CD61" s="405">
        <v>1</v>
      </c>
      <c r="CE61" s="405">
        <v>1</v>
      </c>
      <c r="CF61" s="405">
        <v>1</v>
      </c>
      <c r="CG61" s="405">
        <v>1</v>
      </c>
      <c r="CH61" s="405">
        <v>1</v>
      </c>
      <c r="CI61" s="405">
        <v>1</v>
      </c>
      <c r="CJ61" s="405"/>
      <c r="CK61" s="405"/>
      <c r="CL61" s="405">
        <v>1</v>
      </c>
      <c r="CM61" s="405">
        <v>1</v>
      </c>
      <c r="CN61" s="405"/>
      <c r="CO61" s="405">
        <v>1</v>
      </c>
      <c r="CP61" s="405">
        <v>1</v>
      </c>
      <c r="CQ61" s="405">
        <v>1</v>
      </c>
      <c r="CR61" s="405">
        <v>1</v>
      </c>
      <c r="CS61" s="405">
        <v>1</v>
      </c>
      <c r="CT61" s="405">
        <v>1</v>
      </c>
      <c r="CU61" s="405">
        <v>1</v>
      </c>
      <c r="CV61" s="405">
        <v>1</v>
      </c>
      <c r="CW61" s="405">
        <v>1</v>
      </c>
      <c r="CX61" s="405">
        <v>1</v>
      </c>
      <c r="CY61" s="405">
        <v>1</v>
      </c>
      <c r="CZ61" s="405">
        <v>1</v>
      </c>
      <c r="DA61" s="405">
        <v>1</v>
      </c>
      <c r="DB61" s="405">
        <v>1</v>
      </c>
      <c r="DC61" s="405">
        <v>1</v>
      </c>
      <c r="DD61" s="405">
        <v>1</v>
      </c>
      <c r="DE61" s="405">
        <v>1</v>
      </c>
      <c r="DF61" s="405">
        <v>1</v>
      </c>
      <c r="DG61" s="405">
        <v>1</v>
      </c>
      <c r="DH61" s="405"/>
      <c r="DI61" s="405"/>
      <c r="DJ61" s="405">
        <v>1</v>
      </c>
      <c r="DK61" s="405">
        <v>1</v>
      </c>
      <c r="DL61" s="405">
        <v>1</v>
      </c>
      <c r="DM61" s="405">
        <v>1</v>
      </c>
      <c r="DN61" s="405">
        <v>1</v>
      </c>
      <c r="DO61" s="405">
        <v>1</v>
      </c>
      <c r="DP61" s="405">
        <v>1</v>
      </c>
      <c r="DQ61" s="405">
        <v>1</v>
      </c>
      <c r="DR61" s="405"/>
      <c r="DS61" s="405">
        <v>1</v>
      </c>
      <c r="DT61" s="405"/>
      <c r="DU61" s="405">
        <v>1</v>
      </c>
      <c r="DV61" s="405"/>
      <c r="DW61" s="405"/>
      <c r="DX61" s="405"/>
      <c r="DY61" s="405"/>
      <c r="DZ61" s="405">
        <v>1</v>
      </c>
      <c r="EA61" s="405">
        <v>1</v>
      </c>
      <c r="EB61" s="405">
        <v>1</v>
      </c>
      <c r="EC61" s="405">
        <v>1</v>
      </c>
      <c r="ED61" s="405">
        <v>1</v>
      </c>
      <c r="EE61" s="405">
        <v>1</v>
      </c>
      <c r="EF61" s="405">
        <v>1</v>
      </c>
      <c r="EG61" s="405">
        <v>1</v>
      </c>
      <c r="EH61" s="405">
        <v>1</v>
      </c>
      <c r="EI61" s="405">
        <v>1</v>
      </c>
      <c r="EJ61" s="405">
        <v>1</v>
      </c>
      <c r="EK61" s="405">
        <v>1</v>
      </c>
      <c r="EL61" s="405">
        <v>1</v>
      </c>
      <c r="EM61" s="405">
        <v>1</v>
      </c>
      <c r="EN61" s="405">
        <v>1</v>
      </c>
      <c r="EO61" s="405">
        <v>1</v>
      </c>
      <c r="EP61" s="405">
        <v>1</v>
      </c>
      <c r="EQ61" s="405">
        <v>1</v>
      </c>
      <c r="ER61" s="405">
        <v>1</v>
      </c>
      <c r="ES61" s="405">
        <v>1</v>
      </c>
      <c r="ET61" s="405">
        <v>1</v>
      </c>
      <c r="EU61" s="405">
        <v>1</v>
      </c>
      <c r="EV61" s="405">
        <v>1</v>
      </c>
      <c r="EW61" s="405">
        <v>1</v>
      </c>
      <c r="EX61" s="405">
        <v>1</v>
      </c>
      <c r="EY61" s="405">
        <v>1</v>
      </c>
      <c r="EZ61" s="405">
        <v>1</v>
      </c>
      <c r="FA61" s="405">
        <v>1</v>
      </c>
      <c r="FB61" s="405">
        <v>1</v>
      </c>
      <c r="FC61" s="405">
        <v>1</v>
      </c>
      <c r="FD61" s="405">
        <v>1</v>
      </c>
      <c r="FE61" s="405">
        <v>1</v>
      </c>
      <c r="FF61" s="405">
        <v>1</v>
      </c>
      <c r="FG61" s="463"/>
      <c r="FH61" s="463"/>
      <c r="FI61" s="463"/>
      <c r="FJ61" s="463"/>
      <c r="FK61" s="419" t="s">
        <v>735</v>
      </c>
      <c r="FL61" s="464"/>
      <c r="FM61" s="464"/>
      <c r="FN61" s="464"/>
      <c r="FO61" s="465" t="s">
        <v>791</v>
      </c>
      <c r="FP61" s="411" t="s">
        <v>792</v>
      </c>
    </row>
    <row r="62" spans="1:172" s="421" customFormat="1" ht="34.5" customHeight="1">
      <c r="A62" s="407"/>
      <c r="B62" s="398"/>
      <c r="C62" s="411" t="s">
        <v>793</v>
      </c>
      <c r="D62" s="399" t="str">
        <f t="shared" si="0"/>
        <v>QL489AA</v>
      </c>
      <c r="E62" s="399" t="s">
        <v>1778</v>
      </c>
      <c r="F62" s="412" t="s">
        <v>1780</v>
      </c>
      <c r="G62" s="372" t="s">
        <v>730</v>
      </c>
      <c r="H62" s="372" t="s">
        <v>719</v>
      </c>
      <c r="I62" s="413" t="s">
        <v>0</v>
      </c>
      <c r="J62" s="413"/>
      <c r="K62" s="404">
        <v>41973</v>
      </c>
      <c r="L62" s="405">
        <v>1</v>
      </c>
      <c r="M62" s="405">
        <v>1</v>
      </c>
      <c r="N62" s="405">
        <v>1</v>
      </c>
      <c r="O62" s="405">
        <v>1</v>
      </c>
      <c r="P62" s="405">
        <v>1</v>
      </c>
      <c r="Q62" s="405"/>
      <c r="R62" s="405">
        <v>1</v>
      </c>
      <c r="S62" s="405">
        <v>1</v>
      </c>
      <c r="T62" s="405">
        <v>1</v>
      </c>
      <c r="U62" s="405"/>
      <c r="V62" s="405">
        <v>1</v>
      </c>
      <c r="W62" s="405">
        <v>1</v>
      </c>
      <c r="X62" s="405">
        <v>1</v>
      </c>
      <c r="Y62" s="405">
        <v>1</v>
      </c>
      <c r="Z62" s="405">
        <v>1</v>
      </c>
      <c r="AA62" s="405">
        <v>1</v>
      </c>
      <c r="AB62" s="405"/>
      <c r="AC62" s="405">
        <v>1</v>
      </c>
      <c r="AD62" s="405">
        <v>1</v>
      </c>
      <c r="AE62" s="405">
        <v>1</v>
      </c>
      <c r="AF62" s="405">
        <v>1</v>
      </c>
      <c r="AG62" s="405">
        <v>1</v>
      </c>
      <c r="AH62" s="405">
        <v>1</v>
      </c>
      <c r="AI62" s="405">
        <v>1</v>
      </c>
      <c r="AJ62" s="405">
        <v>1</v>
      </c>
      <c r="AK62" s="405">
        <v>1</v>
      </c>
      <c r="AL62" s="405"/>
      <c r="AM62" s="405">
        <v>1</v>
      </c>
      <c r="AN62" s="405">
        <v>1</v>
      </c>
      <c r="AO62" s="405">
        <v>1</v>
      </c>
      <c r="AP62" s="405">
        <v>1</v>
      </c>
      <c r="AQ62" s="405">
        <v>1</v>
      </c>
      <c r="AR62" s="405">
        <v>1</v>
      </c>
      <c r="AS62" s="405">
        <v>1</v>
      </c>
      <c r="AT62" s="405">
        <v>1</v>
      </c>
      <c r="AU62" s="405">
        <v>1</v>
      </c>
      <c r="AV62" s="405">
        <v>1</v>
      </c>
      <c r="AW62" s="405">
        <v>1</v>
      </c>
      <c r="AX62" s="405">
        <v>1</v>
      </c>
      <c r="AY62" s="405">
        <v>1</v>
      </c>
      <c r="AZ62" s="405">
        <v>1</v>
      </c>
      <c r="BA62" s="405">
        <v>1</v>
      </c>
      <c r="BB62" s="405">
        <v>1</v>
      </c>
      <c r="BC62" s="405">
        <v>1</v>
      </c>
      <c r="BD62" s="405">
        <v>1</v>
      </c>
      <c r="BE62" s="405">
        <v>1</v>
      </c>
      <c r="BF62" s="405">
        <v>1</v>
      </c>
      <c r="BG62" s="405">
        <v>1</v>
      </c>
      <c r="BH62" s="405">
        <v>1</v>
      </c>
      <c r="BI62" s="405">
        <v>1</v>
      </c>
      <c r="BJ62" s="405">
        <v>1</v>
      </c>
      <c r="BK62" s="405">
        <v>1</v>
      </c>
      <c r="BL62" s="405">
        <v>1</v>
      </c>
      <c r="BM62" s="405">
        <v>1</v>
      </c>
      <c r="BN62" s="405">
        <v>1</v>
      </c>
      <c r="BO62" s="405">
        <v>1</v>
      </c>
      <c r="BP62" s="405">
        <v>1</v>
      </c>
      <c r="BQ62" s="405">
        <v>1</v>
      </c>
      <c r="BR62" s="405">
        <v>1</v>
      </c>
      <c r="BS62" s="405">
        <v>1</v>
      </c>
      <c r="BT62" s="405">
        <v>1</v>
      </c>
      <c r="BU62" s="405">
        <v>1</v>
      </c>
      <c r="BV62" s="405">
        <v>1</v>
      </c>
      <c r="BW62" s="405">
        <v>1</v>
      </c>
      <c r="BX62" s="405">
        <v>1</v>
      </c>
      <c r="BY62" s="405">
        <v>1</v>
      </c>
      <c r="BZ62" s="405">
        <v>1</v>
      </c>
      <c r="CA62" s="405">
        <v>1</v>
      </c>
      <c r="CB62" s="405">
        <v>1</v>
      </c>
      <c r="CC62" s="405">
        <v>1</v>
      </c>
      <c r="CD62" s="405">
        <v>1</v>
      </c>
      <c r="CE62" s="405">
        <v>1</v>
      </c>
      <c r="CF62" s="405">
        <v>1</v>
      </c>
      <c r="CG62" s="405">
        <v>1</v>
      </c>
      <c r="CH62" s="405">
        <v>1</v>
      </c>
      <c r="CI62" s="405">
        <v>1</v>
      </c>
      <c r="CJ62" s="405"/>
      <c r="CK62" s="405"/>
      <c r="CL62" s="405">
        <v>1</v>
      </c>
      <c r="CM62" s="405">
        <v>1</v>
      </c>
      <c r="CN62" s="405"/>
      <c r="CO62" s="405">
        <v>1</v>
      </c>
      <c r="CP62" s="405">
        <v>1</v>
      </c>
      <c r="CQ62" s="405">
        <v>1</v>
      </c>
      <c r="CR62" s="405">
        <v>1</v>
      </c>
      <c r="CS62" s="405">
        <v>1</v>
      </c>
      <c r="CT62" s="405">
        <v>1</v>
      </c>
      <c r="CU62" s="405">
        <v>1</v>
      </c>
      <c r="CV62" s="405">
        <v>1</v>
      </c>
      <c r="CW62" s="405">
        <v>1</v>
      </c>
      <c r="CX62" s="405">
        <v>1</v>
      </c>
      <c r="CY62" s="405">
        <v>1</v>
      </c>
      <c r="CZ62" s="405">
        <v>1</v>
      </c>
      <c r="DA62" s="405">
        <v>1</v>
      </c>
      <c r="DB62" s="405">
        <v>1</v>
      </c>
      <c r="DC62" s="405">
        <v>1</v>
      </c>
      <c r="DD62" s="405">
        <v>1</v>
      </c>
      <c r="DE62" s="405">
        <v>1</v>
      </c>
      <c r="DF62" s="405">
        <v>1</v>
      </c>
      <c r="DG62" s="405">
        <v>1</v>
      </c>
      <c r="DH62" s="405"/>
      <c r="DI62" s="405"/>
      <c r="DJ62" s="405">
        <v>1</v>
      </c>
      <c r="DK62" s="405">
        <v>1</v>
      </c>
      <c r="DL62" s="405">
        <v>1</v>
      </c>
      <c r="DM62" s="405">
        <v>1</v>
      </c>
      <c r="DN62" s="405">
        <v>1</v>
      </c>
      <c r="DO62" s="405">
        <v>1</v>
      </c>
      <c r="DP62" s="405">
        <v>1</v>
      </c>
      <c r="DQ62" s="405">
        <v>1</v>
      </c>
      <c r="DR62" s="405"/>
      <c r="DS62" s="405">
        <v>1</v>
      </c>
      <c r="DT62" s="405"/>
      <c r="DU62" s="405">
        <v>1</v>
      </c>
      <c r="DV62" s="405"/>
      <c r="DW62" s="405"/>
      <c r="DX62" s="405"/>
      <c r="DY62" s="405"/>
      <c r="DZ62" s="405">
        <v>1</v>
      </c>
      <c r="EA62" s="405">
        <v>1</v>
      </c>
      <c r="EB62" s="405">
        <v>1</v>
      </c>
      <c r="EC62" s="405">
        <v>1</v>
      </c>
      <c r="ED62" s="405">
        <v>1</v>
      </c>
      <c r="EE62" s="405">
        <v>1</v>
      </c>
      <c r="EF62" s="405">
        <v>1</v>
      </c>
      <c r="EG62" s="405">
        <v>1</v>
      </c>
      <c r="EH62" s="405">
        <v>1</v>
      </c>
      <c r="EI62" s="405">
        <v>1</v>
      </c>
      <c r="EJ62" s="405">
        <v>1</v>
      </c>
      <c r="EK62" s="405">
        <v>1</v>
      </c>
      <c r="EL62" s="405">
        <v>1</v>
      </c>
      <c r="EM62" s="405">
        <v>1</v>
      </c>
      <c r="EN62" s="405">
        <v>1</v>
      </c>
      <c r="EO62" s="405">
        <v>1</v>
      </c>
      <c r="EP62" s="405">
        <v>1</v>
      </c>
      <c r="EQ62" s="405">
        <v>1</v>
      </c>
      <c r="ER62" s="405">
        <v>1</v>
      </c>
      <c r="ES62" s="405">
        <v>1</v>
      </c>
      <c r="ET62" s="405">
        <v>1</v>
      </c>
      <c r="EU62" s="405">
        <v>1</v>
      </c>
      <c r="EV62" s="405">
        <v>1</v>
      </c>
      <c r="EW62" s="405">
        <v>1</v>
      </c>
      <c r="EX62" s="405">
        <v>1</v>
      </c>
      <c r="EY62" s="405">
        <v>1</v>
      </c>
      <c r="EZ62" s="405">
        <v>1</v>
      </c>
      <c r="FA62" s="405">
        <v>1</v>
      </c>
      <c r="FB62" s="405">
        <v>1</v>
      </c>
      <c r="FC62" s="405">
        <v>1</v>
      </c>
      <c r="FD62" s="405">
        <v>1</v>
      </c>
      <c r="FE62" s="405">
        <v>1</v>
      </c>
      <c r="FF62" s="405">
        <v>1</v>
      </c>
      <c r="FG62" s="405"/>
      <c r="FH62" s="405"/>
      <c r="FI62" s="419" t="s">
        <v>734</v>
      </c>
      <c r="FJ62" s="405"/>
      <c r="FK62" s="405"/>
      <c r="FL62" s="405"/>
      <c r="FM62" s="405"/>
      <c r="FN62" s="405"/>
      <c r="FO62" s="438"/>
      <c r="FP62" s="410" t="s">
        <v>1781</v>
      </c>
    </row>
    <row r="63" spans="1:172" s="421" customFormat="1" ht="34.5" customHeight="1">
      <c r="A63" s="407"/>
      <c r="B63" s="398"/>
      <c r="C63" s="411" t="s">
        <v>794</v>
      </c>
      <c r="D63" s="399" t="str">
        <f t="shared" si="0"/>
        <v>QL489AA</v>
      </c>
      <c r="E63" s="399" t="s">
        <v>1778</v>
      </c>
      <c r="F63" s="412" t="s">
        <v>1780</v>
      </c>
      <c r="G63" s="372" t="s">
        <v>730</v>
      </c>
      <c r="H63" s="372" t="s">
        <v>719</v>
      </c>
      <c r="I63" s="413" t="s">
        <v>0</v>
      </c>
      <c r="J63" s="413"/>
      <c r="K63" s="404">
        <v>41973</v>
      </c>
      <c r="L63" s="405">
        <v>1</v>
      </c>
      <c r="M63" s="405">
        <v>1</v>
      </c>
      <c r="N63" s="405">
        <v>1</v>
      </c>
      <c r="O63" s="405">
        <v>1</v>
      </c>
      <c r="P63" s="405">
        <v>1</v>
      </c>
      <c r="Q63" s="405"/>
      <c r="R63" s="405">
        <v>1</v>
      </c>
      <c r="S63" s="405">
        <v>1</v>
      </c>
      <c r="T63" s="405">
        <v>1</v>
      </c>
      <c r="U63" s="405"/>
      <c r="V63" s="405">
        <v>1</v>
      </c>
      <c r="W63" s="405">
        <v>1</v>
      </c>
      <c r="X63" s="405">
        <v>1</v>
      </c>
      <c r="Y63" s="405">
        <v>1</v>
      </c>
      <c r="Z63" s="405">
        <v>1</v>
      </c>
      <c r="AA63" s="405">
        <v>1</v>
      </c>
      <c r="AB63" s="405"/>
      <c r="AC63" s="405">
        <v>1</v>
      </c>
      <c r="AD63" s="405">
        <v>1</v>
      </c>
      <c r="AE63" s="405">
        <v>1</v>
      </c>
      <c r="AF63" s="405">
        <v>1</v>
      </c>
      <c r="AG63" s="405">
        <v>1</v>
      </c>
      <c r="AH63" s="405">
        <v>1</v>
      </c>
      <c r="AI63" s="405">
        <v>1</v>
      </c>
      <c r="AJ63" s="405">
        <v>1</v>
      </c>
      <c r="AK63" s="405">
        <v>1</v>
      </c>
      <c r="AL63" s="405"/>
      <c r="AM63" s="405">
        <v>1</v>
      </c>
      <c r="AN63" s="405">
        <v>1</v>
      </c>
      <c r="AO63" s="405">
        <v>1</v>
      </c>
      <c r="AP63" s="405">
        <v>1</v>
      </c>
      <c r="AQ63" s="405">
        <v>1</v>
      </c>
      <c r="AR63" s="405">
        <v>1</v>
      </c>
      <c r="AS63" s="405">
        <v>1</v>
      </c>
      <c r="AT63" s="405">
        <v>1</v>
      </c>
      <c r="AU63" s="405">
        <v>1</v>
      </c>
      <c r="AV63" s="405">
        <v>1</v>
      </c>
      <c r="AW63" s="405">
        <v>1</v>
      </c>
      <c r="AX63" s="405">
        <v>1</v>
      </c>
      <c r="AY63" s="405">
        <v>1</v>
      </c>
      <c r="AZ63" s="405">
        <v>1</v>
      </c>
      <c r="BA63" s="405">
        <v>1</v>
      </c>
      <c r="BB63" s="405">
        <v>1</v>
      </c>
      <c r="BC63" s="405">
        <v>1</v>
      </c>
      <c r="BD63" s="405">
        <v>1</v>
      </c>
      <c r="BE63" s="405">
        <v>1</v>
      </c>
      <c r="BF63" s="405">
        <v>1</v>
      </c>
      <c r="BG63" s="405">
        <v>1</v>
      </c>
      <c r="BH63" s="405">
        <v>1</v>
      </c>
      <c r="BI63" s="405">
        <v>1</v>
      </c>
      <c r="BJ63" s="405">
        <v>1</v>
      </c>
      <c r="BK63" s="405">
        <v>1</v>
      </c>
      <c r="BL63" s="405">
        <v>1</v>
      </c>
      <c r="BM63" s="405">
        <v>1</v>
      </c>
      <c r="BN63" s="405">
        <v>1</v>
      </c>
      <c r="BO63" s="405">
        <v>1</v>
      </c>
      <c r="BP63" s="405">
        <v>1</v>
      </c>
      <c r="BQ63" s="405">
        <v>1</v>
      </c>
      <c r="BR63" s="405">
        <v>1</v>
      </c>
      <c r="BS63" s="405">
        <v>1</v>
      </c>
      <c r="BT63" s="405">
        <v>1</v>
      </c>
      <c r="BU63" s="405">
        <v>1</v>
      </c>
      <c r="BV63" s="405">
        <v>1</v>
      </c>
      <c r="BW63" s="405">
        <v>1</v>
      </c>
      <c r="BX63" s="405">
        <v>1</v>
      </c>
      <c r="BY63" s="405">
        <v>1</v>
      </c>
      <c r="BZ63" s="405">
        <v>1</v>
      </c>
      <c r="CA63" s="405">
        <v>1</v>
      </c>
      <c r="CB63" s="405">
        <v>1</v>
      </c>
      <c r="CC63" s="405">
        <v>1</v>
      </c>
      <c r="CD63" s="405">
        <v>1</v>
      </c>
      <c r="CE63" s="405">
        <v>1</v>
      </c>
      <c r="CF63" s="405">
        <v>1</v>
      </c>
      <c r="CG63" s="405">
        <v>1</v>
      </c>
      <c r="CH63" s="405">
        <v>1</v>
      </c>
      <c r="CI63" s="405">
        <v>1</v>
      </c>
      <c r="CJ63" s="405"/>
      <c r="CK63" s="405"/>
      <c r="CL63" s="405">
        <v>1</v>
      </c>
      <c r="CM63" s="405">
        <v>1</v>
      </c>
      <c r="CN63" s="405"/>
      <c r="CO63" s="405">
        <v>1</v>
      </c>
      <c r="CP63" s="405">
        <v>1</v>
      </c>
      <c r="CQ63" s="405">
        <v>1</v>
      </c>
      <c r="CR63" s="405">
        <v>1</v>
      </c>
      <c r="CS63" s="405">
        <v>1</v>
      </c>
      <c r="CT63" s="405">
        <v>1</v>
      </c>
      <c r="CU63" s="405">
        <v>1</v>
      </c>
      <c r="CV63" s="405">
        <v>1</v>
      </c>
      <c r="CW63" s="405">
        <v>1</v>
      </c>
      <c r="CX63" s="405">
        <v>1</v>
      </c>
      <c r="CY63" s="405">
        <v>1</v>
      </c>
      <c r="CZ63" s="405">
        <v>1</v>
      </c>
      <c r="DA63" s="405">
        <v>1</v>
      </c>
      <c r="DB63" s="405">
        <v>1</v>
      </c>
      <c r="DC63" s="405">
        <v>1</v>
      </c>
      <c r="DD63" s="405">
        <v>1</v>
      </c>
      <c r="DE63" s="405">
        <v>1</v>
      </c>
      <c r="DF63" s="405">
        <v>1</v>
      </c>
      <c r="DG63" s="405">
        <v>1</v>
      </c>
      <c r="DH63" s="405"/>
      <c r="DI63" s="405"/>
      <c r="DJ63" s="405">
        <v>1</v>
      </c>
      <c r="DK63" s="405">
        <v>1</v>
      </c>
      <c r="DL63" s="405">
        <v>1</v>
      </c>
      <c r="DM63" s="405">
        <v>1</v>
      </c>
      <c r="DN63" s="405">
        <v>1</v>
      </c>
      <c r="DO63" s="405">
        <v>1</v>
      </c>
      <c r="DP63" s="405">
        <v>1</v>
      </c>
      <c r="DQ63" s="405">
        <v>1</v>
      </c>
      <c r="DR63" s="405"/>
      <c r="DS63" s="405">
        <v>1</v>
      </c>
      <c r="DT63" s="405"/>
      <c r="DU63" s="405">
        <v>1</v>
      </c>
      <c r="DV63" s="405"/>
      <c r="DW63" s="405"/>
      <c r="DX63" s="405"/>
      <c r="DY63" s="405"/>
      <c r="DZ63" s="405">
        <v>1</v>
      </c>
      <c r="EA63" s="405">
        <v>1</v>
      </c>
      <c r="EB63" s="405">
        <v>1</v>
      </c>
      <c r="EC63" s="405">
        <v>1</v>
      </c>
      <c r="ED63" s="405">
        <v>1</v>
      </c>
      <c r="EE63" s="405">
        <v>1</v>
      </c>
      <c r="EF63" s="405">
        <v>1</v>
      </c>
      <c r="EG63" s="405">
        <v>1</v>
      </c>
      <c r="EH63" s="405">
        <v>1</v>
      </c>
      <c r="EI63" s="405">
        <v>1</v>
      </c>
      <c r="EJ63" s="405">
        <v>1</v>
      </c>
      <c r="EK63" s="405">
        <v>1</v>
      </c>
      <c r="EL63" s="405">
        <v>1</v>
      </c>
      <c r="EM63" s="405">
        <v>1</v>
      </c>
      <c r="EN63" s="405">
        <v>1</v>
      </c>
      <c r="EO63" s="405">
        <v>1</v>
      </c>
      <c r="EP63" s="405">
        <v>1</v>
      </c>
      <c r="EQ63" s="405">
        <v>1</v>
      </c>
      <c r="ER63" s="405">
        <v>1</v>
      </c>
      <c r="ES63" s="405">
        <v>1</v>
      </c>
      <c r="ET63" s="405">
        <v>1</v>
      </c>
      <c r="EU63" s="405">
        <v>1</v>
      </c>
      <c r="EV63" s="405">
        <v>1</v>
      </c>
      <c r="EW63" s="405">
        <v>1</v>
      </c>
      <c r="EX63" s="405">
        <v>1</v>
      </c>
      <c r="EY63" s="405">
        <v>1</v>
      </c>
      <c r="EZ63" s="405">
        <v>1</v>
      </c>
      <c r="FA63" s="405">
        <v>1</v>
      </c>
      <c r="FB63" s="405">
        <v>1</v>
      </c>
      <c r="FC63" s="405">
        <v>1</v>
      </c>
      <c r="FD63" s="405">
        <v>1</v>
      </c>
      <c r="FE63" s="405">
        <v>1</v>
      </c>
      <c r="FF63" s="405">
        <v>1</v>
      </c>
      <c r="FG63" s="419" t="s">
        <v>732</v>
      </c>
      <c r="FH63" s="405"/>
      <c r="FI63" s="405"/>
      <c r="FJ63" s="405"/>
      <c r="FK63" s="405"/>
      <c r="FL63" s="405"/>
      <c r="FM63" s="405"/>
      <c r="FN63" s="405"/>
      <c r="FO63" s="438"/>
      <c r="FP63" s="410" t="s">
        <v>1782</v>
      </c>
    </row>
    <row r="64" spans="1:172" s="421" customFormat="1" ht="34.5" customHeight="1">
      <c r="A64" s="407"/>
      <c r="B64" s="398"/>
      <c r="C64" s="411" t="s">
        <v>795</v>
      </c>
      <c r="D64" s="399" t="str">
        <f t="shared" si="0"/>
        <v>QL490AA</v>
      </c>
      <c r="E64" s="399" t="s">
        <v>1778</v>
      </c>
      <c r="F64" s="412" t="s">
        <v>1783</v>
      </c>
      <c r="G64" s="372" t="s">
        <v>730</v>
      </c>
      <c r="H64" s="372" t="s">
        <v>719</v>
      </c>
      <c r="I64" s="413"/>
      <c r="J64" s="413"/>
      <c r="K64" s="404">
        <v>41973</v>
      </c>
      <c r="L64" s="405">
        <v>1</v>
      </c>
      <c r="M64" s="405">
        <v>1</v>
      </c>
      <c r="N64" s="405">
        <v>1</v>
      </c>
      <c r="O64" s="405">
        <v>1</v>
      </c>
      <c r="P64" s="405">
        <v>1</v>
      </c>
      <c r="Q64" s="405"/>
      <c r="R64" s="405">
        <v>1</v>
      </c>
      <c r="S64" s="405">
        <v>1</v>
      </c>
      <c r="T64" s="405">
        <v>1</v>
      </c>
      <c r="U64" s="405"/>
      <c r="V64" s="405">
        <v>1</v>
      </c>
      <c r="W64" s="405">
        <v>1</v>
      </c>
      <c r="X64" s="405">
        <v>1</v>
      </c>
      <c r="Y64" s="405">
        <v>1</v>
      </c>
      <c r="Z64" s="405">
        <v>1</v>
      </c>
      <c r="AA64" s="405">
        <v>1</v>
      </c>
      <c r="AB64" s="405"/>
      <c r="AC64" s="405">
        <v>1</v>
      </c>
      <c r="AD64" s="405">
        <v>1</v>
      </c>
      <c r="AE64" s="405">
        <v>1</v>
      </c>
      <c r="AF64" s="405">
        <v>1</v>
      </c>
      <c r="AG64" s="405">
        <v>1</v>
      </c>
      <c r="AH64" s="405">
        <v>1</v>
      </c>
      <c r="AI64" s="405">
        <v>1</v>
      </c>
      <c r="AJ64" s="405">
        <v>1</v>
      </c>
      <c r="AK64" s="405">
        <v>1</v>
      </c>
      <c r="AL64" s="405"/>
      <c r="AM64" s="405">
        <v>1</v>
      </c>
      <c r="AN64" s="405">
        <v>1</v>
      </c>
      <c r="AO64" s="405">
        <v>1</v>
      </c>
      <c r="AP64" s="405">
        <v>1</v>
      </c>
      <c r="AQ64" s="405">
        <v>1</v>
      </c>
      <c r="AR64" s="405">
        <v>1</v>
      </c>
      <c r="AS64" s="405">
        <v>1</v>
      </c>
      <c r="AT64" s="405">
        <v>1</v>
      </c>
      <c r="AU64" s="405">
        <v>1</v>
      </c>
      <c r="AV64" s="405">
        <v>1</v>
      </c>
      <c r="AW64" s="405">
        <v>1</v>
      </c>
      <c r="AX64" s="405">
        <v>1</v>
      </c>
      <c r="AY64" s="405">
        <v>1</v>
      </c>
      <c r="AZ64" s="405">
        <v>1</v>
      </c>
      <c r="BA64" s="405">
        <v>1</v>
      </c>
      <c r="BB64" s="405">
        <v>1</v>
      </c>
      <c r="BC64" s="405">
        <v>1</v>
      </c>
      <c r="BD64" s="405">
        <v>1</v>
      </c>
      <c r="BE64" s="405">
        <v>1</v>
      </c>
      <c r="BF64" s="405">
        <v>1</v>
      </c>
      <c r="BG64" s="405">
        <v>1</v>
      </c>
      <c r="BH64" s="405">
        <v>1</v>
      </c>
      <c r="BI64" s="405">
        <v>1</v>
      </c>
      <c r="BJ64" s="405">
        <v>1</v>
      </c>
      <c r="BK64" s="405">
        <v>1</v>
      </c>
      <c r="BL64" s="405">
        <v>1</v>
      </c>
      <c r="BM64" s="405">
        <v>1</v>
      </c>
      <c r="BN64" s="405">
        <v>1</v>
      </c>
      <c r="BO64" s="405">
        <v>1</v>
      </c>
      <c r="BP64" s="405">
        <v>1</v>
      </c>
      <c r="BQ64" s="405">
        <v>1</v>
      </c>
      <c r="BR64" s="405">
        <v>1</v>
      </c>
      <c r="BS64" s="405">
        <v>1</v>
      </c>
      <c r="BT64" s="405">
        <v>1</v>
      </c>
      <c r="BU64" s="405">
        <v>1</v>
      </c>
      <c r="BV64" s="405">
        <v>1</v>
      </c>
      <c r="BW64" s="405">
        <v>1</v>
      </c>
      <c r="BX64" s="405">
        <v>1</v>
      </c>
      <c r="BY64" s="405">
        <v>1</v>
      </c>
      <c r="BZ64" s="405">
        <v>1</v>
      </c>
      <c r="CA64" s="405">
        <v>1</v>
      </c>
      <c r="CB64" s="405">
        <v>1</v>
      </c>
      <c r="CC64" s="405">
        <v>1</v>
      </c>
      <c r="CD64" s="405">
        <v>1</v>
      </c>
      <c r="CE64" s="405">
        <v>1</v>
      </c>
      <c r="CF64" s="405">
        <v>1</v>
      </c>
      <c r="CG64" s="405">
        <v>1</v>
      </c>
      <c r="CH64" s="405">
        <v>1</v>
      </c>
      <c r="CI64" s="405">
        <v>1</v>
      </c>
      <c r="CJ64" s="405"/>
      <c r="CK64" s="405"/>
      <c r="CL64" s="405">
        <v>1</v>
      </c>
      <c r="CM64" s="405">
        <v>1</v>
      </c>
      <c r="CN64" s="405"/>
      <c r="CO64" s="405">
        <v>1</v>
      </c>
      <c r="CP64" s="405">
        <v>1</v>
      </c>
      <c r="CQ64" s="405">
        <v>1</v>
      </c>
      <c r="CR64" s="405">
        <v>1</v>
      </c>
      <c r="CS64" s="405">
        <v>1</v>
      </c>
      <c r="CT64" s="405">
        <v>1</v>
      </c>
      <c r="CU64" s="405">
        <v>1</v>
      </c>
      <c r="CV64" s="405">
        <v>1</v>
      </c>
      <c r="CW64" s="405">
        <v>1</v>
      </c>
      <c r="CX64" s="405">
        <v>1</v>
      </c>
      <c r="CY64" s="405">
        <v>1</v>
      </c>
      <c r="CZ64" s="405">
        <v>1</v>
      </c>
      <c r="DA64" s="405">
        <v>1</v>
      </c>
      <c r="DB64" s="405">
        <v>1</v>
      </c>
      <c r="DC64" s="405">
        <v>1</v>
      </c>
      <c r="DD64" s="405">
        <v>1</v>
      </c>
      <c r="DE64" s="405">
        <v>1</v>
      </c>
      <c r="DF64" s="405">
        <v>1</v>
      </c>
      <c r="DG64" s="405">
        <v>1</v>
      </c>
      <c r="DH64" s="405"/>
      <c r="DI64" s="405"/>
      <c r="DJ64" s="405">
        <v>1</v>
      </c>
      <c r="DK64" s="405">
        <v>1</v>
      </c>
      <c r="DL64" s="405">
        <v>1</v>
      </c>
      <c r="DM64" s="405">
        <v>1</v>
      </c>
      <c r="DN64" s="405">
        <v>1</v>
      </c>
      <c r="DO64" s="405">
        <v>1</v>
      </c>
      <c r="DP64" s="405">
        <v>1</v>
      </c>
      <c r="DQ64" s="405">
        <v>1</v>
      </c>
      <c r="DR64" s="405"/>
      <c r="DS64" s="405">
        <v>1</v>
      </c>
      <c r="DT64" s="405"/>
      <c r="DU64" s="405">
        <v>1</v>
      </c>
      <c r="DV64" s="405"/>
      <c r="DW64" s="405"/>
      <c r="DX64" s="405">
        <v>1</v>
      </c>
      <c r="DY64" s="405"/>
      <c r="DZ64" s="405">
        <v>1</v>
      </c>
      <c r="EA64" s="405">
        <v>1</v>
      </c>
      <c r="EB64" s="405">
        <v>1</v>
      </c>
      <c r="EC64" s="405">
        <v>1</v>
      </c>
      <c r="ED64" s="405">
        <v>1</v>
      </c>
      <c r="EE64" s="405">
        <v>1</v>
      </c>
      <c r="EF64" s="405">
        <v>1</v>
      </c>
      <c r="EG64" s="405">
        <v>1</v>
      </c>
      <c r="EH64" s="405">
        <v>1</v>
      </c>
      <c r="EI64" s="405">
        <v>1</v>
      </c>
      <c r="EJ64" s="405">
        <v>1</v>
      </c>
      <c r="EK64" s="405">
        <v>1</v>
      </c>
      <c r="EL64" s="405">
        <v>1</v>
      </c>
      <c r="EM64" s="405">
        <v>1</v>
      </c>
      <c r="EN64" s="405">
        <v>1</v>
      </c>
      <c r="EO64" s="405">
        <v>1</v>
      </c>
      <c r="EP64" s="405">
        <v>1</v>
      </c>
      <c r="EQ64" s="405">
        <v>1</v>
      </c>
      <c r="ER64" s="405">
        <v>1</v>
      </c>
      <c r="ES64" s="405">
        <v>1</v>
      </c>
      <c r="ET64" s="405">
        <v>1</v>
      </c>
      <c r="EU64" s="405">
        <v>1</v>
      </c>
      <c r="EV64" s="405">
        <v>1</v>
      </c>
      <c r="EW64" s="405">
        <v>1</v>
      </c>
      <c r="EX64" s="405">
        <v>1</v>
      </c>
      <c r="EY64" s="405">
        <v>1</v>
      </c>
      <c r="EZ64" s="405">
        <v>1</v>
      </c>
      <c r="FA64" s="405">
        <v>1</v>
      </c>
      <c r="FB64" s="405">
        <v>1</v>
      </c>
      <c r="FC64" s="405">
        <v>1</v>
      </c>
      <c r="FD64" s="405">
        <v>1</v>
      </c>
      <c r="FE64" s="405">
        <v>1</v>
      </c>
      <c r="FF64" s="405">
        <v>1</v>
      </c>
      <c r="FG64" s="405"/>
      <c r="FH64" s="405"/>
      <c r="FI64" s="419" t="s">
        <v>734</v>
      </c>
      <c r="FJ64" s="405"/>
      <c r="FK64" s="405"/>
      <c r="FL64" s="405"/>
      <c r="FM64" s="405"/>
      <c r="FN64" s="405"/>
      <c r="FO64" s="438"/>
      <c r="FP64" s="410" t="s">
        <v>796</v>
      </c>
    </row>
    <row r="65" spans="1:172" s="421" customFormat="1" ht="34.5" customHeight="1">
      <c r="A65" s="407"/>
      <c r="B65" s="398" t="s">
        <v>720</v>
      </c>
      <c r="C65" s="411" t="s">
        <v>798</v>
      </c>
      <c r="D65" s="399" t="str">
        <f t="shared" si="0"/>
        <v>QL815AA</v>
      </c>
      <c r="E65" s="399" t="s">
        <v>720</v>
      </c>
      <c r="F65" s="412" t="s">
        <v>1784</v>
      </c>
      <c r="G65" s="372" t="s">
        <v>730</v>
      </c>
      <c r="H65" s="372" t="s">
        <v>719</v>
      </c>
      <c r="I65" s="413" t="s">
        <v>0</v>
      </c>
      <c r="J65" s="413"/>
      <c r="K65" s="418">
        <v>41639</v>
      </c>
      <c r="L65" s="405"/>
      <c r="M65" s="405"/>
      <c r="N65" s="405"/>
      <c r="O65" s="405">
        <v>1</v>
      </c>
      <c r="P65" s="405">
        <v>1</v>
      </c>
      <c r="Q65" s="405">
        <v>1</v>
      </c>
      <c r="R65" s="405">
        <v>1</v>
      </c>
      <c r="S65" s="405">
        <v>1</v>
      </c>
      <c r="T65" s="405">
        <v>1</v>
      </c>
      <c r="U65" s="405">
        <v>1</v>
      </c>
      <c r="V65" s="405">
        <v>1</v>
      </c>
      <c r="W65" s="405">
        <v>1</v>
      </c>
      <c r="X65" s="405">
        <v>1</v>
      </c>
      <c r="Y65" s="405">
        <v>1</v>
      </c>
      <c r="Z65" s="405">
        <v>1</v>
      </c>
      <c r="AA65" s="405">
        <v>1</v>
      </c>
      <c r="AB65" s="405">
        <v>1</v>
      </c>
      <c r="AC65" s="405">
        <v>1</v>
      </c>
      <c r="AD65" s="405">
        <v>1</v>
      </c>
      <c r="AE65" s="405">
        <v>1</v>
      </c>
      <c r="AF65" s="405">
        <v>1</v>
      </c>
      <c r="AG65" s="405">
        <v>1</v>
      </c>
      <c r="AH65" s="405">
        <v>1</v>
      </c>
      <c r="AI65" s="405">
        <v>1</v>
      </c>
      <c r="AJ65" s="405">
        <v>1</v>
      </c>
      <c r="AK65" s="405">
        <v>1</v>
      </c>
      <c r="AL65" s="405">
        <v>1</v>
      </c>
      <c r="AM65" s="405">
        <v>1</v>
      </c>
      <c r="AN65" s="405">
        <v>1</v>
      </c>
      <c r="AO65" s="405">
        <v>1</v>
      </c>
      <c r="AP65" s="405">
        <v>1</v>
      </c>
      <c r="AQ65" s="405">
        <v>1</v>
      </c>
      <c r="AR65" s="405">
        <v>1</v>
      </c>
      <c r="AS65" s="405">
        <v>1</v>
      </c>
      <c r="AT65" s="405">
        <v>1</v>
      </c>
      <c r="AU65" s="405">
        <v>1</v>
      </c>
      <c r="AV65" s="405">
        <v>1</v>
      </c>
      <c r="AW65" s="405">
        <v>1</v>
      </c>
      <c r="AX65" s="405">
        <v>1</v>
      </c>
      <c r="AY65" s="405">
        <v>1</v>
      </c>
      <c r="AZ65" s="405">
        <v>1</v>
      </c>
      <c r="BA65" s="405">
        <v>1</v>
      </c>
      <c r="BB65" s="405">
        <v>1</v>
      </c>
      <c r="BC65" s="405">
        <v>1</v>
      </c>
      <c r="BD65" s="405">
        <v>1</v>
      </c>
      <c r="BE65" s="405">
        <v>1</v>
      </c>
      <c r="BF65" s="405">
        <v>1</v>
      </c>
      <c r="BG65" s="405">
        <v>1</v>
      </c>
      <c r="BH65" s="405">
        <v>1</v>
      </c>
      <c r="BI65" s="405">
        <v>1</v>
      </c>
      <c r="BJ65" s="405">
        <v>1</v>
      </c>
      <c r="BK65" s="405">
        <v>1</v>
      </c>
      <c r="BL65" s="405">
        <v>1</v>
      </c>
      <c r="BM65" s="405">
        <v>1</v>
      </c>
      <c r="BN65" s="405">
        <v>1</v>
      </c>
      <c r="BO65" s="405">
        <v>1</v>
      </c>
      <c r="BP65" s="405">
        <v>1</v>
      </c>
      <c r="BQ65" s="405">
        <v>1</v>
      </c>
      <c r="BR65" s="405">
        <v>1</v>
      </c>
      <c r="BS65" s="405">
        <v>1</v>
      </c>
      <c r="BT65" s="405">
        <v>1</v>
      </c>
      <c r="BU65" s="405">
        <v>1</v>
      </c>
      <c r="BV65" s="405">
        <v>1</v>
      </c>
      <c r="BW65" s="405">
        <v>1</v>
      </c>
      <c r="BX65" s="405">
        <v>1</v>
      </c>
      <c r="BY65" s="405">
        <v>1</v>
      </c>
      <c r="BZ65" s="405">
        <v>1</v>
      </c>
      <c r="CA65" s="405">
        <v>1</v>
      </c>
      <c r="CB65" s="405">
        <v>1</v>
      </c>
      <c r="CC65" s="405">
        <v>1</v>
      </c>
      <c r="CD65" s="405">
        <v>1</v>
      </c>
      <c r="CE65" s="405">
        <v>1</v>
      </c>
      <c r="CF65" s="405">
        <v>1</v>
      </c>
      <c r="CG65" s="405">
        <v>1</v>
      </c>
      <c r="CH65" s="405">
        <v>1</v>
      </c>
      <c r="CI65" s="405">
        <v>1</v>
      </c>
      <c r="CJ65" s="405">
        <v>1</v>
      </c>
      <c r="CK65" s="405">
        <v>1</v>
      </c>
      <c r="CL65" s="405">
        <v>1</v>
      </c>
      <c r="CM65" s="405">
        <v>1</v>
      </c>
      <c r="CN65" s="405">
        <v>1</v>
      </c>
      <c r="CO65" s="405">
        <v>1</v>
      </c>
      <c r="CP65" s="405">
        <v>1</v>
      </c>
      <c r="CQ65" s="405">
        <v>1</v>
      </c>
      <c r="CR65" s="405">
        <v>1</v>
      </c>
      <c r="CS65" s="405">
        <v>1</v>
      </c>
      <c r="CT65" s="405"/>
      <c r="CU65" s="405">
        <v>1</v>
      </c>
      <c r="CV65" s="405">
        <v>1</v>
      </c>
      <c r="CW65" s="405">
        <v>1</v>
      </c>
      <c r="CX65" s="405">
        <v>1</v>
      </c>
      <c r="CY65" s="405">
        <v>1</v>
      </c>
      <c r="CZ65" s="405">
        <v>1</v>
      </c>
      <c r="DA65" s="405">
        <v>1</v>
      </c>
      <c r="DB65" s="405">
        <v>1</v>
      </c>
      <c r="DC65" s="405">
        <v>1</v>
      </c>
      <c r="DD65" s="405">
        <v>1</v>
      </c>
      <c r="DE65" s="405">
        <v>1</v>
      </c>
      <c r="DF65" s="405">
        <v>1</v>
      </c>
      <c r="DG65" s="405"/>
      <c r="DH65" s="405"/>
      <c r="DI65" s="405"/>
      <c r="DJ65" s="405"/>
      <c r="DK65" s="405">
        <v>1</v>
      </c>
      <c r="DL65" s="405">
        <v>1</v>
      </c>
      <c r="DM65" s="405">
        <v>1</v>
      </c>
      <c r="DN65" s="405"/>
      <c r="DO65" s="405">
        <v>1</v>
      </c>
      <c r="DP65" s="405"/>
      <c r="DQ65" s="405"/>
      <c r="DR65" s="405"/>
      <c r="DS65" s="405"/>
      <c r="DT65" s="405"/>
      <c r="DU65" s="405"/>
      <c r="DV65" s="405"/>
      <c r="DW65" s="405"/>
      <c r="DX65" s="405"/>
      <c r="DY65" s="405"/>
      <c r="DZ65" s="405">
        <v>1</v>
      </c>
      <c r="EA65" s="405">
        <v>1</v>
      </c>
      <c r="EB65" s="405">
        <v>1</v>
      </c>
      <c r="EC65" s="405"/>
      <c r="ED65" s="405">
        <v>1</v>
      </c>
      <c r="EE65" s="405"/>
      <c r="EF65" s="405"/>
      <c r="EG65" s="405">
        <v>1</v>
      </c>
      <c r="EH65" s="405">
        <v>1</v>
      </c>
      <c r="EI65" s="405">
        <v>1</v>
      </c>
      <c r="EJ65" s="405">
        <v>1</v>
      </c>
      <c r="EK65" s="405">
        <v>1</v>
      </c>
      <c r="EL65" s="405">
        <v>1</v>
      </c>
      <c r="EM65" s="405">
        <v>1</v>
      </c>
      <c r="EN65" s="405">
        <v>1</v>
      </c>
      <c r="EO65" s="405">
        <v>1</v>
      </c>
      <c r="EP65" s="405">
        <v>1</v>
      </c>
      <c r="EQ65" s="405">
        <v>1</v>
      </c>
      <c r="ER65" s="405">
        <v>1</v>
      </c>
      <c r="ES65" s="405">
        <v>1</v>
      </c>
      <c r="ET65" s="405">
        <v>1</v>
      </c>
      <c r="EU65" s="405">
        <v>1</v>
      </c>
      <c r="EV65" s="405">
        <v>1</v>
      </c>
      <c r="EW65" s="405">
        <v>1</v>
      </c>
      <c r="EX65" s="405">
        <v>1</v>
      </c>
      <c r="EY65" s="405">
        <v>1</v>
      </c>
      <c r="EZ65" s="405">
        <v>1</v>
      </c>
      <c r="FA65" s="405">
        <v>1</v>
      </c>
      <c r="FB65" s="405">
        <v>1</v>
      </c>
      <c r="FC65" s="405">
        <v>1</v>
      </c>
      <c r="FD65" s="405">
        <v>1</v>
      </c>
      <c r="FE65" s="405">
        <v>1</v>
      </c>
      <c r="FF65" s="405">
        <v>1</v>
      </c>
      <c r="FG65" s="405"/>
      <c r="FH65" s="405"/>
      <c r="FI65" s="405"/>
      <c r="FJ65" s="405"/>
      <c r="FK65" s="405"/>
      <c r="FL65" s="405"/>
      <c r="FM65" s="405"/>
      <c r="FN65" s="405"/>
      <c r="FO65" s="438"/>
      <c r="FP65" s="410" t="s">
        <v>1785</v>
      </c>
    </row>
    <row r="66" spans="1:172" s="421" customFormat="1" ht="34.5" customHeight="1" thickBot="1">
      <c r="A66" s="407"/>
      <c r="B66" s="398" t="s">
        <v>720</v>
      </c>
      <c r="C66" s="411" t="s">
        <v>799</v>
      </c>
      <c r="D66" s="399" t="str">
        <f t="shared" si="0"/>
        <v>QN034AA</v>
      </c>
      <c r="E66" s="399" t="s">
        <v>720</v>
      </c>
      <c r="F66" s="412" t="s">
        <v>1786</v>
      </c>
      <c r="G66" s="372" t="s">
        <v>730</v>
      </c>
      <c r="H66" s="372" t="s">
        <v>719</v>
      </c>
      <c r="I66" s="413" t="s">
        <v>0</v>
      </c>
      <c r="J66" s="413"/>
      <c r="K66" s="418">
        <v>41639</v>
      </c>
      <c r="L66" s="405"/>
      <c r="M66" s="405"/>
      <c r="N66" s="405"/>
      <c r="O66" s="405"/>
      <c r="P66" s="405"/>
      <c r="Q66" s="405"/>
      <c r="R66" s="405"/>
      <c r="S66" s="405"/>
      <c r="T66" s="405"/>
      <c r="U66" s="405"/>
      <c r="V66" s="405"/>
      <c r="W66" s="405"/>
      <c r="X66" s="405"/>
      <c r="Y66" s="405"/>
      <c r="Z66" s="405"/>
      <c r="AA66" s="405"/>
      <c r="AB66" s="405"/>
      <c r="AC66" s="405"/>
      <c r="AD66" s="405"/>
      <c r="AE66" s="405"/>
      <c r="AF66" s="405"/>
      <c r="AG66" s="405"/>
      <c r="AH66" s="405"/>
      <c r="AI66" s="405"/>
      <c r="AJ66" s="405"/>
      <c r="AK66" s="405"/>
      <c r="AL66" s="405"/>
      <c r="AM66" s="405"/>
      <c r="AN66" s="405"/>
      <c r="AO66" s="405"/>
      <c r="AP66" s="405"/>
      <c r="AQ66" s="405"/>
      <c r="AR66" s="405"/>
      <c r="AS66" s="405"/>
      <c r="AT66" s="405"/>
      <c r="AU66" s="405"/>
      <c r="AV66" s="405"/>
      <c r="AW66" s="405"/>
      <c r="AX66" s="405"/>
      <c r="AY66" s="405"/>
      <c r="AZ66" s="405"/>
      <c r="BA66" s="405"/>
      <c r="BB66" s="405"/>
      <c r="BC66" s="405"/>
      <c r="BD66" s="405"/>
      <c r="BE66" s="405"/>
      <c r="BF66" s="405"/>
      <c r="BG66" s="405"/>
      <c r="BH66" s="405"/>
      <c r="BI66" s="405"/>
      <c r="BJ66" s="405"/>
      <c r="BK66" s="405"/>
      <c r="BL66" s="405"/>
      <c r="BM66" s="405"/>
      <c r="BN66" s="405"/>
      <c r="BO66" s="405"/>
      <c r="BP66" s="405"/>
      <c r="BQ66" s="405"/>
      <c r="BR66" s="405"/>
      <c r="BS66" s="405"/>
      <c r="BT66" s="405"/>
      <c r="BU66" s="405"/>
      <c r="BV66" s="405"/>
      <c r="BW66" s="405"/>
      <c r="BX66" s="405"/>
      <c r="BY66" s="405"/>
      <c r="BZ66" s="405"/>
      <c r="CA66" s="405"/>
      <c r="CB66" s="405"/>
      <c r="CC66" s="405"/>
      <c r="CD66" s="405"/>
      <c r="CE66" s="405"/>
      <c r="CF66" s="405"/>
      <c r="CG66" s="405"/>
      <c r="CH66" s="405"/>
      <c r="CI66" s="405"/>
      <c r="CJ66" s="405"/>
      <c r="CK66" s="405"/>
      <c r="CL66" s="405"/>
      <c r="CM66" s="405"/>
      <c r="CN66" s="405"/>
      <c r="CO66" s="405"/>
      <c r="CP66" s="405"/>
      <c r="CQ66" s="405"/>
      <c r="CR66" s="405"/>
      <c r="CS66" s="405"/>
      <c r="CT66" s="405"/>
      <c r="CU66" s="405"/>
      <c r="CV66" s="405"/>
      <c r="CW66" s="405"/>
      <c r="CX66" s="405"/>
      <c r="CY66" s="405"/>
      <c r="CZ66" s="405"/>
      <c r="DA66" s="405"/>
      <c r="DB66" s="405"/>
      <c r="DC66" s="405"/>
      <c r="DD66" s="405"/>
      <c r="DE66" s="405"/>
      <c r="DF66" s="405"/>
      <c r="DG66" s="405"/>
      <c r="DH66" s="405"/>
      <c r="DI66" s="405"/>
      <c r="DJ66" s="405"/>
      <c r="DK66" s="405"/>
      <c r="DL66" s="405"/>
      <c r="DM66" s="405"/>
      <c r="DN66" s="405"/>
      <c r="DO66" s="405"/>
      <c r="DP66" s="405"/>
      <c r="DQ66" s="405"/>
      <c r="DR66" s="405"/>
      <c r="DS66" s="405"/>
      <c r="DT66" s="405"/>
      <c r="DU66" s="405"/>
      <c r="DV66" s="405"/>
      <c r="DW66" s="405"/>
      <c r="DX66" s="405"/>
      <c r="DY66" s="405"/>
      <c r="DZ66" s="405"/>
      <c r="EA66" s="405"/>
      <c r="EB66" s="405"/>
      <c r="EC66" s="405"/>
      <c r="ED66" s="405"/>
      <c r="EE66" s="405"/>
      <c r="EF66" s="405"/>
      <c r="EG66" s="405"/>
      <c r="EH66" s="405"/>
      <c r="EI66" s="405"/>
      <c r="EJ66" s="405"/>
      <c r="EK66" s="405"/>
      <c r="EL66" s="405"/>
      <c r="EM66" s="405"/>
      <c r="EN66" s="405"/>
      <c r="EO66" s="405"/>
      <c r="EP66" s="405"/>
      <c r="EQ66" s="405"/>
      <c r="ER66" s="405"/>
      <c r="ES66" s="405"/>
      <c r="ET66" s="405"/>
      <c r="EU66" s="405"/>
      <c r="EV66" s="405"/>
      <c r="EW66" s="405"/>
      <c r="EX66" s="405"/>
      <c r="EY66" s="405"/>
      <c r="EZ66" s="405"/>
      <c r="FA66" s="405"/>
      <c r="FB66" s="405"/>
      <c r="FC66" s="405"/>
      <c r="FD66" s="405"/>
      <c r="FE66" s="405"/>
      <c r="FF66" s="405"/>
      <c r="FG66" s="405"/>
      <c r="FH66" s="405"/>
      <c r="FI66" s="405"/>
      <c r="FJ66" s="405"/>
      <c r="FK66" s="405"/>
      <c r="FL66" s="405"/>
      <c r="FM66" s="405"/>
      <c r="FN66" s="405"/>
      <c r="FO66" s="438"/>
      <c r="FP66" s="410" t="s">
        <v>800</v>
      </c>
    </row>
    <row r="67" spans="1:172" ht="34.5" customHeight="1">
      <c r="A67" s="449" t="s">
        <v>801</v>
      </c>
      <c r="B67" s="450"/>
      <c r="C67" s="450"/>
      <c r="D67" s="399" t="str">
        <f t="shared" si="0"/>
        <v/>
      </c>
      <c r="E67" s="399"/>
      <c r="F67" s="451"/>
      <c r="G67" s="450"/>
      <c r="H67" s="450"/>
      <c r="I67" s="450"/>
      <c r="J67" s="450"/>
      <c r="K67" s="450"/>
      <c r="L67" s="450"/>
      <c r="M67" s="450"/>
      <c r="N67" s="450"/>
      <c r="O67" s="450"/>
      <c r="P67" s="450"/>
      <c r="Q67" s="450"/>
      <c r="R67" s="450"/>
      <c r="S67" s="450"/>
      <c r="T67" s="450"/>
      <c r="U67" s="450"/>
      <c r="V67" s="450"/>
      <c r="W67" s="450"/>
      <c r="X67" s="450"/>
      <c r="Y67" s="450"/>
      <c r="Z67" s="450"/>
      <c r="AA67" s="450"/>
      <c r="AB67" s="450"/>
      <c r="AC67" s="450"/>
      <c r="AD67" s="450"/>
      <c r="AE67" s="450"/>
      <c r="AF67" s="450"/>
      <c r="AG67" s="450"/>
      <c r="AH67" s="450"/>
      <c r="AI67" s="450"/>
      <c r="AJ67" s="450"/>
      <c r="AK67" s="450"/>
      <c r="AL67" s="450"/>
      <c r="AM67" s="450"/>
      <c r="AN67" s="450"/>
      <c r="AO67" s="450"/>
      <c r="AP67" s="450"/>
      <c r="AQ67" s="450"/>
      <c r="AR67" s="450"/>
      <c r="AS67" s="450"/>
      <c r="AT67" s="450"/>
      <c r="AU67" s="450"/>
      <c r="AV67" s="450"/>
      <c r="AW67" s="450"/>
      <c r="AX67" s="450"/>
      <c r="AY67" s="450"/>
      <c r="AZ67" s="450"/>
      <c r="BA67" s="450"/>
      <c r="BB67" s="450"/>
      <c r="BC67" s="450"/>
      <c r="BD67" s="450"/>
      <c r="BE67" s="450"/>
      <c r="BF67" s="450"/>
      <c r="BG67" s="450"/>
      <c r="BH67" s="450"/>
      <c r="BI67" s="450"/>
      <c r="BJ67" s="450"/>
      <c r="BK67" s="450"/>
      <c r="BL67" s="450"/>
      <c r="BM67" s="450"/>
      <c r="BN67" s="450"/>
      <c r="BO67" s="450"/>
      <c r="BP67" s="450"/>
      <c r="BQ67" s="450"/>
      <c r="BR67" s="450"/>
      <c r="BS67" s="450"/>
      <c r="BT67" s="450"/>
      <c r="BU67" s="450"/>
      <c r="BV67" s="450"/>
      <c r="BW67" s="450"/>
      <c r="BX67" s="450"/>
      <c r="BY67" s="450"/>
      <c r="BZ67" s="450"/>
      <c r="CA67" s="450"/>
      <c r="CB67" s="450"/>
      <c r="CC67" s="450"/>
      <c r="CD67" s="450"/>
      <c r="CE67" s="450"/>
      <c r="CF67" s="450"/>
      <c r="CG67" s="450"/>
      <c r="CH67" s="450"/>
      <c r="CI67" s="450"/>
      <c r="CJ67" s="450"/>
      <c r="CK67" s="450"/>
      <c r="CL67" s="450"/>
      <c r="CM67" s="450"/>
      <c r="CN67" s="450"/>
      <c r="CO67" s="450"/>
      <c r="CP67" s="450"/>
      <c r="CQ67" s="450"/>
      <c r="CR67" s="450"/>
      <c r="CS67" s="450"/>
      <c r="CT67" s="450"/>
      <c r="CU67" s="450"/>
      <c r="CV67" s="450"/>
      <c r="CW67" s="450"/>
      <c r="CX67" s="450"/>
      <c r="CY67" s="450"/>
      <c r="CZ67" s="450"/>
      <c r="DA67" s="450"/>
      <c r="DB67" s="450"/>
      <c r="DC67" s="450"/>
      <c r="DD67" s="450"/>
      <c r="DE67" s="450"/>
      <c r="DF67" s="450"/>
      <c r="DG67" s="450"/>
      <c r="DH67" s="450"/>
      <c r="DI67" s="450"/>
      <c r="DJ67" s="450"/>
      <c r="DK67" s="450"/>
      <c r="DL67" s="450"/>
      <c r="DM67" s="450"/>
      <c r="DN67" s="450"/>
      <c r="DO67" s="450"/>
      <c r="DP67" s="450"/>
      <c r="DQ67" s="450"/>
      <c r="DR67" s="450"/>
      <c r="DS67" s="450"/>
      <c r="DT67" s="450"/>
      <c r="DU67" s="450"/>
      <c r="DV67" s="450"/>
      <c r="DW67" s="450"/>
      <c r="DX67" s="450"/>
      <c r="DY67" s="450"/>
      <c r="DZ67" s="450"/>
      <c r="EA67" s="450"/>
      <c r="EB67" s="450"/>
      <c r="EC67" s="450"/>
      <c r="ED67" s="450"/>
      <c r="EE67" s="450"/>
      <c r="EF67" s="450"/>
      <c r="EG67" s="450"/>
      <c r="EH67" s="450"/>
      <c r="EI67" s="450"/>
      <c r="EJ67" s="450"/>
      <c r="EK67" s="450"/>
      <c r="EL67" s="450"/>
      <c r="EM67" s="450"/>
      <c r="EN67" s="450"/>
      <c r="EO67" s="450"/>
      <c r="EP67" s="450"/>
      <c r="EQ67" s="450"/>
      <c r="ER67" s="450"/>
      <c r="ES67" s="450"/>
      <c r="ET67" s="450"/>
      <c r="EU67" s="450"/>
      <c r="EV67" s="450"/>
      <c r="EW67" s="450"/>
      <c r="EX67" s="450"/>
      <c r="EY67" s="450"/>
      <c r="EZ67" s="450"/>
      <c r="FA67" s="450"/>
      <c r="FB67" s="450"/>
      <c r="FC67" s="450"/>
      <c r="FD67" s="450"/>
      <c r="FE67" s="450"/>
      <c r="FF67" s="450"/>
      <c r="FG67" s="450"/>
      <c r="FH67" s="450"/>
      <c r="FI67" s="450"/>
      <c r="FJ67" s="450"/>
      <c r="FK67" s="450"/>
      <c r="FL67" s="450"/>
      <c r="FM67" s="450"/>
      <c r="FN67" s="450"/>
      <c r="FO67" s="450"/>
      <c r="FP67" s="434"/>
    </row>
    <row r="68" spans="1:172" s="421" customFormat="1" ht="34.5" customHeight="1">
      <c r="A68" s="407"/>
      <c r="B68" s="398"/>
      <c r="C68" s="411" t="s">
        <v>352</v>
      </c>
      <c r="D68" s="399" t="str">
        <f t="shared" si="0"/>
        <v>H4B79AA</v>
      </c>
      <c r="E68" s="399" t="e">
        <f>VLOOKUP(D68,#REF!,1,0)</f>
        <v>#REF!</v>
      </c>
      <c r="F68" s="412" t="s">
        <v>802</v>
      </c>
      <c r="G68" s="372" t="s">
        <v>730</v>
      </c>
      <c r="H68" s="372" t="s">
        <v>719</v>
      </c>
      <c r="I68" s="413"/>
      <c r="J68" s="413"/>
      <c r="K68" s="466">
        <v>41851</v>
      </c>
      <c r="L68" s="405">
        <v>1</v>
      </c>
      <c r="M68" s="405">
        <v>1</v>
      </c>
      <c r="N68" s="405">
        <v>1</v>
      </c>
      <c r="O68" s="405">
        <v>1</v>
      </c>
      <c r="P68" s="405">
        <v>1</v>
      </c>
      <c r="Q68" s="405">
        <v>1</v>
      </c>
      <c r="R68" s="405">
        <v>1</v>
      </c>
      <c r="S68" s="405">
        <v>1</v>
      </c>
      <c r="T68" s="405">
        <v>1</v>
      </c>
      <c r="U68" s="405">
        <v>1</v>
      </c>
      <c r="V68" s="405">
        <v>1</v>
      </c>
      <c r="W68" s="405">
        <v>1</v>
      </c>
      <c r="X68" s="405">
        <v>1</v>
      </c>
      <c r="Y68" s="405">
        <v>1</v>
      </c>
      <c r="Z68" s="405">
        <v>1</v>
      </c>
      <c r="AA68" s="405">
        <v>1</v>
      </c>
      <c r="AB68" s="405">
        <v>1</v>
      </c>
      <c r="AC68" s="405">
        <v>1</v>
      </c>
      <c r="AD68" s="405">
        <v>1</v>
      </c>
      <c r="AE68" s="405">
        <v>1</v>
      </c>
      <c r="AF68" s="405">
        <v>1</v>
      </c>
      <c r="AG68" s="405">
        <v>1</v>
      </c>
      <c r="AH68" s="405">
        <v>1</v>
      </c>
      <c r="AI68" s="405">
        <v>1</v>
      </c>
      <c r="AJ68" s="405">
        <v>1</v>
      </c>
      <c r="AK68" s="405">
        <v>1</v>
      </c>
      <c r="AL68" s="405">
        <v>1</v>
      </c>
      <c r="AM68" s="405">
        <v>1</v>
      </c>
      <c r="AN68" s="405">
        <v>1</v>
      </c>
      <c r="AO68" s="405">
        <v>1</v>
      </c>
      <c r="AP68" s="405"/>
      <c r="AQ68" s="405"/>
      <c r="AR68" s="405"/>
      <c r="AS68" s="405"/>
      <c r="AT68" s="405"/>
      <c r="AU68" s="405"/>
      <c r="AV68" s="405"/>
      <c r="AW68" s="405"/>
      <c r="AX68" s="405"/>
      <c r="AY68" s="405"/>
      <c r="AZ68" s="405"/>
      <c r="BA68" s="405"/>
      <c r="BB68" s="405"/>
      <c r="BC68" s="405">
        <v>1</v>
      </c>
      <c r="BD68" s="405">
        <v>1</v>
      </c>
      <c r="BE68" s="405">
        <v>1</v>
      </c>
      <c r="BF68" s="405">
        <v>1</v>
      </c>
      <c r="BG68" s="405">
        <v>1</v>
      </c>
      <c r="BH68" s="405">
        <v>1</v>
      </c>
      <c r="BI68" s="405">
        <v>1</v>
      </c>
      <c r="BJ68" s="405">
        <v>1</v>
      </c>
      <c r="BK68" s="405">
        <v>1</v>
      </c>
      <c r="BL68" s="405">
        <v>1</v>
      </c>
      <c r="BM68" s="405">
        <v>1</v>
      </c>
      <c r="BN68" s="405">
        <v>1</v>
      </c>
      <c r="BO68" s="405">
        <v>1</v>
      </c>
      <c r="BP68" s="405"/>
      <c r="BQ68" s="405"/>
      <c r="BR68" s="405"/>
      <c r="BS68" s="405"/>
      <c r="BT68" s="405"/>
      <c r="BU68" s="405"/>
      <c r="BV68" s="405"/>
      <c r="BW68" s="405"/>
      <c r="BX68" s="405"/>
      <c r="BY68" s="405">
        <v>1</v>
      </c>
      <c r="BZ68" s="405">
        <v>1</v>
      </c>
      <c r="CA68" s="405">
        <v>1</v>
      </c>
      <c r="CB68" s="405">
        <v>1</v>
      </c>
      <c r="CC68" s="405">
        <v>1</v>
      </c>
      <c r="CD68" s="405">
        <v>1</v>
      </c>
      <c r="CE68" s="405">
        <v>1</v>
      </c>
      <c r="CF68" s="405"/>
      <c r="CG68" s="405"/>
      <c r="CH68" s="405">
        <v>1</v>
      </c>
      <c r="CI68" s="405">
        <v>1</v>
      </c>
      <c r="CJ68" s="405">
        <v>1</v>
      </c>
      <c r="CK68" s="405">
        <v>1</v>
      </c>
      <c r="CL68" s="405">
        <v>1</v>
      </c>
      <c r="CM68" s="405">
        <v>1</v>
      </c>
      <c r="CN68" s="405">
        <v>1</v>
      </c>
      <c r="CO68" s="405">
        <v>1</v>
      </c>
      <c r="CP68" s="405">
        <v>1</v>
      </c>
      <c r="CQ68" s="405"/>
      <c r="CR68" s="405"/>
      <c r="CS68" s="405"/>
      <c r="CT68" s="405">
        <v>1</v>
      </c>
      <c r="CU68" s="405">
        <v>1</v>
      </c>
      <c r="CV68" s="405">
        <v>1</v>
      </c>
      <c r="CW68" s="405"/>
      <c r="CX68" s="405">
        <v>1</v>
      </c>
      <c r="CY68" s="405">
        <v>1</v>
      </c>
      <c r="CZ68" s="405">
        <v>1</v>
      </c>
      <c r="DA68" s="405"/>
      <c r="DB68" s="405">
        <v>1</v>
      </c>
      <c r="DC68" s="405">
        <v>1</v>
      </c>
      <c r="DD68" s="405">
        <v>1</v>
      </c>
      <c r="DE68" s="405">
        <v>1</v>
      </c>
      <c r="DF68" s="405">
        <v>1</v>
      </c>
      <c r="DG68" s="405">
        <v>1</v>
      </c>
      <c r="DH68" s="405">
        <v>1</v>
      </c>
      <c r="DI68" s="405"/>
      <c r="DJ68" s="405">
        <v>1</v>
      </c>
      <c r="DK68" s="405">
        <v>1</v>
      </c>
      <c r="DL68" s="405"/>
      <c r="DM68" s="405"/>
      <c r="DN68" s="405">
        <v>1</v>
      </c>
      <c r="DO68" s="405"/>
      <c r="DP68" s="405">
        <v>1</v>
      </c>
      <c r="DQ68" s="405">
        <v>1</v>
      </c>
      <c r="DR68" s="405"/>
      <c r="DS68" s="405">
        <v>1</v>
      </c>
      <c r="DT68" s="405"/>
      <c r="DU68" s="405"/>
      <c r="DV68" s="405"/>
      <c r="DW68" s="405"/>
      <c r="DX68" s="405"/>
      <c r="DY68" s="405"/>
      <c r="DZ68" s="405">
        <v>1</v>
      </c>
      <c r="EA68" s="405">
        <v>1</v>
      </c>
      <c r="EB68" s="405">
        <v>1</v>
      </c>
      <c r="EC68" s="405"/>
      <c r="ED68" s="405"/>
      <c r="EE68" s="405">
        <v>1</v>
      </c>
      <c r="EF68" s="405">
        <v>1</v>
      </c>
      <c r="EG68" s="405">
        <v>1</v>
      </c>
      <c r="EH68" s="405">
        <v>1</v>
      </c>
      <c r="EI68" s="405">
        <v>1</v>
      </c>
      <c r="EJ68" s="405">
        <v>1</v>
      </c>
      <c r="EK68" s="405">
        <v>1</v>
      </c>
      <c r="EL68" s="405">
        <v>1</v>
      </c>
      <c r="EM68" s="405">
        <v>1</v>
      </c>
      <c r="EN68" s="405">
        <v>1</v>
      </c>
      <c r="EO68" s="405">
        <v>1</v>
      </c>
      <c r="EP68" s="405">
        <v>1</v>
      </c>
      <c r="EQ68" s="405">
        <v>1</v>
      </c>
      <c r="ER68" s="405">
        <v>1</v>
      </c>
      <c r="ES68" s="405">
        <v>1</v>
      </c>
      <c r="ET68" s="405">
        <v>1</v>
      </c>
      <c r="EU68" s="405">
        <v>1</v>
      </c>
      <c r="EV68" s="405">
        <v>1</v>
      </c>
      <c r="EW68" s="405"/>
      <c r="EX68" s="405"/>
      <c r="EY68" s="405"/>
      <c r="EZ68" s="405"/>
      <c r="FA68" s="405"/>
      <c r="FB68" s="405"/>
      <c r="FC68" s="405"/>
      <c r="FD68" s="405"/>
      <c r="FE68" s="405"/>
      <c r="FF68" s="405"/>
      <c r="FG68" s="419" t="s">
        <v>732</v>
      </c>
      <c r="FH68" s="419" t="s">
        <v>733</v>
      </c>
      <c r="FI68" s="419" t="s">
        <v>734</v>
      </c>
      <c r="FJ68" s="419" t="s">
        <v>734</v>
      </c>
      <c r="FK68" s="419" t="s">
        <v>735</v>
      </c>
      <c r="FL68" s="467" t="s">
        <v>736</v>
      </c>
      <c r="FM68" s="419" t="s">
        <v>737</v>
      </c>
      <c r="FN68" s="419" t="s">
        <v>772</v>
      </c>
      <c r="FO68" s="468" t="s">
        <v>1787</v>
      </c>
      <c r="FP68" s="410"/>
    </row>
    <row r="69" spans="1:172" s="421" customFormat="1" ht="34.5" customHeight="1">
      <c r="A69" s="407"/>
      <c r="B69" s="398" t="s">
        <v>720</v>
      </c>
      <c r="C69" s="410" t="s">
        <v>354</v>
      </c>
      <c r="D69" s="399" t="str">
        <f t="shared" si="0"/>
        <v>H2S75AA</v>
      </c>
      <c r="E69" s="399" t="e">
        <f>VLOOKUP(D69,#REF!,1,0)</f>
        <v>#REF!</v>
      </c>
      <c r="F69" s="412" t="s">
        <v>803</v>
      </c>
      <c r="G69" s="372" t="s">
        <v>730</v>
      </c>
      <c r="H69" s="372" t="s">
        <v>719</v>
      </c>
      <c r="I69" s="413"/>
      <c r="J69" s="413"/>
      <c r="K69" s="418">
        <v>41639</v>
      </c>
      <c r="L69" s="405">
        <v>1</v>
      </c>
      <c r="M69" s="405">
        <v>1</v>
      </c>
      <c r="N69" s="405">
        <v>1</v>
      </c>
      <c r="O69" s="405">
        <v>1</v>
      </c>
      <c r="P69" s="405">
        <v>1</v>
      </c>
      <c r="Q69" s="405">
        <v>1</v>
      </c>
      <c r="R69" s="405">
        <v>1</v>
      </c>
      <c r="S69" s="405">
        <v>1</v>
      </c>
      <c r="T69" s="405">
        <v>1</v>
      </c>
      <c r="U69" s="405">
        <v>1</v>
      </c>
      <c r="V69" s="405">
        <v>1</v>
      </c>
      <c r="W69" s="405">
        <v>1</v>
      </c>
      <c r="X69" s="405">
        <v>1</v>
      </c>
      <c r="Y69" s="405">
        <v>1</v>
      </c>
      <c r="Z69" s="405">
        <v>1</v>
      </c>
      <c r="AA69" s="405">
        <v>1</v>
      </c>
      <c r="AB69" s="405">
        <v>1</v>
      </c>
      <c r="AC69" s="405">
        <v>1</v>
      </c>
      <c r="AD69" s="405">
        <v>1</v>
      </c>
      <c r="AE69" s="405">
        <v>1</v>
      </c>
      <c r="AF69" s="405">
        <v>1</v>
      </c>
      <c r="AG69" s="405">
        <v>1</v>
      </c>
      <c r="AH69" s="405">
        <v>1</v>
      </c>
      <c r="AI69" s="405">
        <v>1</v>
      </c>
      <c r="AJ69" s="405">
        <v>1</v>
      </c>
      <c r="AK69" s="405">
        <v>1</v>
      </c>
      <c r="AL69" s="405">
        <v>1</v>
      </c>
      <c r="AM69" s="405">
        <v>1</v>
      </c>
      <c r="AN69" s="405">
        <v>1</v>
      </c>
      <c r="AO69" s="405">
        <v>1</v>
      </c>
      <c r="AP69" s="405"/>
      <c r="AQ69" s="405"/>
      <c r="AR69" s="405"/>
      <c r="AS69" s="405"/>
      <c r="AT69" s="405"/>
      <c r="AU69" s="405"/>
      <c r="AV69" s="405"/>
      <c r="AW69" s="405"/>
      <c r="AX69" s="405"/>
      <c r="AY69" s="405"/>
      <c r="AZ69" s="405"/>
      <c r="BA69" s="405"/>
      <c r="BB69" s="405"/>
      <c r="BC69" s="405">
        <v>1</v>
      </c>
      <c r="BD69" s="405">
        <v>1</v>
      </c>
      <c r="BE69" s="405">
        <v>1</v>
      </c>
      <c r="BF69" s="405">
        <v>1</v>
      </c>
      <c r="BG69" s="405">
        <v>1</v>
      </c>
      <c r="BH69" s="405">
        <v>1</v>
      </c>
      <c r="BI69" s="405">
        <v>1</v>
      </c>
      <c r="BJ69" s="405">
        <v>1</v>
      </c>
      <c r="BK69" s="405">
        <v>1</v>
      </c>
      <c r="BL69" s="405">
        <v>1</v>
      </c>
      <c r="BM69" s="405">
        <v>1</v>
      </c>
      <c r="BN69" s="405">
        <v>1</v>
      </c>
      <c r="BO69" s="405">
        <v>1</v>
      </c>
      <c r="BP69" s="405">
        <v>1</v>
      </c>
      <c r="BQ69" s="405">
        <v>1</v>
      </c>
      <c r="BR69" s="405">
        <v>1</v>
      </c>
      <c r="BS69" s="405"/>
      <c r="BT69" s="405"/>
      <c r="BU69" s="405"/>
      <c r="BV69" s="405"/>
      <c r="BW69" s="405"/>
      <c r="BX69" s="405"/>
      <c r="BY69" s="405">
        <v>1</v>
      </c>
      <c r="BZ69" s="405">
        <v>1</v>
      </c>
      <c r="CA69" s="405">
        <v>1</v>
      </c>
      <c r="CB69" s="405">
        <v>1</v>
      </c>
      <c r="CC69" s="405">
        <v>1</v>
      </c>
      <c r="CD69" s="405">
        <v>1</v>
      </c>
      <c r="CE69" s="405">
        <v>1</v>
      </c>
      <c r="CF69" s="405"/>
      <c r="CG69" s="405"/>
      <c r="CH69" s="405">
        <v>1</v>
      </c>
      <c r="CI69" s="405">
        <v>1</v>
      </c>
      <c r="CJ69" s="405">
        <v>1</v>
      </c>
      <c r="CK69" s="405">
        <v>1</v>
      </c>
      <c r="CL69" s="405">
        <v>1</v>
      </c>
      <c r="CM69" s="405">
        <v>1</v>
      </c>
      <c r="CN69" s="405">
        <v>1</v>
      </c>
      <c r="CO69" s="405">
        <v>1</v>
      </c>
      <c r="CP69" s="405">
        <v>1</v>
      </c>
      <c r="CQ69" s="405"/>
      <c r="CR69" s="405"/>
      <c r="CS69" s="405"/>
      <c r="CT69" s="405">
        <v>1</v>
      </c>
      <c r="CU69" s="405">
        <v>1</v>
      </c>
      <c r="CV69" s="405">
        <v>1</v>
      </c>
      <c r="CW69" s="405"/>
      <c r="CX69" s="405">
        <v>1</v>
      </c>
      <c r="CY69" s="405">
        <v>1</v>
      </c>
      <c r="CZ69" s="405">
        <v>1</v>
      </c>
      <c r="DA69" s="405"/>
      <c r="DB69" s="405">
        <v>1</v>
      </c>
      <c r="DC69" s="405">
        <v>1</v>
      </c>
      <c r="DD69" s="405">
        <v>1</v>
      </c>
      <c r="DE69" s="405">
        <v>1</v>
      </c>
      <c r="DF69" s="405">
        <v>1</v>
      </c>
      <c r="DG69" s="405">
        <v>1</v>
      </c>
      <c r="DH69" s="405">
        <v>1</v>
      </c>
      <c r="DI69" s="405">
        <v>1</v>
      </c>
      <c r="DJ69" s="405">
        <v>1</v>
      </c>
      <c r="DK69" s="405">
        <v>1</v>
      </c>
      <c r="DL69" s="405">
        <v>1</v>
      </c>
      <c r="DM69" s="405">
        <v>1</v>
      </c>
      <c r="DN69" s="405">
        <v>1</v>
      </c>
      <c r="DO69" s="405"/>
      <c r="DP69" s="405">
        <v>1</v>
      </c>
      <c r="DQ69" s="405">
        <v>1</v>
      </c>
      <c r="DR69" s="405"/>
      <c r="DS69" s="405">
        <v>1</v>
      </c>
      <c r="DT69" s="405"/>
      <c r="DU69" s="405">
        <v>1</v>
      </c>
      <c r="DV69" s="405"/>
      <c r="DW69" s="405"/>
      <c r="DX69" s="405"/>
      <c r="DY69" s="405"/>
      <c r="DZ69" s="405">
        <v>1</v>
      </c>
      <c r="EA69" s="405">
        <v>1</v>
      </c>
      <c r="EB69" s="405">
        <v>1</v>
      </c>
      <c r="EC69" s="405"/>
      <c r="ED69" s="405"/>
      <c r="EE69" s="405">
        <v>1</v>
      </c>
      <c r="EF69" s="405">
        <v>1</v>
      </c>
      <c r="EG69" s="405">
        <v>1</v>
      </c>
      <c r="EH69" s="405">
        <v>1</v>
      </c>
      <c r="EI69" s="405">
        <v>1</v>
      </c>
      <c r="EJ69" s="405">
        <v>1</v>
      </c>
      <c r="EK69" s="405">
        <v>1</v>
      </c>
      <c r="EL69" s="405">
        <v>1</v>
      </c>
      <c r="EM69" s="405">
        <v>1</v>
      </c>
      <c r="EN69" s="405">
        <v>1</v>
      </c>
      <c r="EO69" s="405">
        <v>1</v>
      </c>
      <c r="EP69" s="405">
        <v>1</v>
      </c>
      <c r="EQ69" s="405">
        <v>1</v>
      </c>
      <c r="ER69" s="405">
        <v>1</v>
      </c>
      <c r="ES69" s="405">
        <v>1</v>
      </c>
      <c r="ET69" s="405">
        <v>1</v>
      </c>
      <c r="EU69" s="405">
        <v>1</v>
      </c>
      <c r="EV69" s="405">
        <v>1</v>
      </c>
      <c r="EW69" s="405"/>
      <c r="EX69" s="405"/>
      <c r="EY69" s="405"/>
      <c r="EZ69" s="405"/>
      <c r="FA69" s="405"/>
      <c r="FB69" s="405"/>
      <c r="FC69" s="405"/>
      <c r="FD69" s="405"/>
      <c r="FE69" s="405"/>
      <c r="FF69" s="405"/>
      <c r="FG69" s="419" t="s">
        <v>732</v>
      </c>
      <c r="FH69" s="419" t="s">
        <v>733</v>
      </c>
      <c r="FI69" s="419" t="s">
        <v>734</v>
      </c>
      <c r="FJ69" s="419" t="s">
        <v>734</v>
      </c>
      <c r="FK69" s="419" t="s">
        <v>735</v>
      </c>
      <c r="FL69" s="467" t="s">
        <v>736</v>
      </c>
      <c r="FM69" s="419" t="s">
        <v>737</v>
      </c>
      <c r="FN69" s="419" t="s">
        <v>735</v>
      </c>
      <c r="FO69" s="468" t="s">
        <v>1787</v>
      </c>
      <c r="FP69" s="410"/>
    </row>
    <row r="70" spans="1:172" s="421" customFormat="1" ht="34.5" customHeight="1">
      <c r="A70" s="407"/>
      <c r="B70" s="398"/>
      <c r="C70" s="411" t="s">
        <v>1616</v>
      </c>
      <c r="D70" s="399" t="str">
        <f t="shared" si="0"/>
        <v>H6L29AA</v>
      </c>
      <c r="E70" s="399" t="e">
        <f>VLOOKUP(D70,#REF!,1,0)</f>
        <v>#REF!</v>
      </c>
      <c r="F70" s="412" t="s">
        <v>1788</v>
      </c>
      <c r="G70" s="372" t="s">
        <v>730</v>
      </c>
      <c r="H70" s="372" t="s">
        <v>719</v>
      </c>
      <c r="I70" s="413"/>
      <c r="J70" s="413"/>
      <c r="K70" s="466">
        <v>42124</v>
      </c>
      <c r="L70" s="405">
        <v>1</v>
      </c>
      <c r="M70" s="405">
        <v>1</v>
      </c>
      <c r="N70" s="405">
        <v>1</v>
      </c>
      <c r="O70" s="405">
        <v>1</v>
      </c>
      <c r="P70" s="405">
        <v>1</v>
      </c>
      <c r="Q70" s="405">
        <v>1</v>
      </c>
      <c r="R70" s="405">
        <v>1</v>
      </c>
      <c r="S70" s="405">
        <v>1</v>
      </c>
      <c r="T70" s="405">
        <v>1</v>
      </c>
      <c r="U70" s="405">
        <v>1</v>
      </c>
      <c r="V70" s="405">
        <v>1</v>
      </c>
      <c r="W70" s="405">
        <v>1</v>
      </c>
      <c r="X70" s="405">
        <v>1</v>
      </c>
      <c r="Y70" s="405">
        <v>1</v>
      </c>
      <c r="Z70" s="405">
        <v>1</v>
      </c>
      <c r="AA70" s="405">
        <v>1</v>
      </c>
      <c r="AB70" s="405">
        <v>1</v>
      </c>
      <c r="AC70" s="405">
        <v>1</v>
      </c>
      <c r="AD70" s="405">
        <v>1</v>
      </c>
      <c r="AE70" s="405">
        <v>1</v>
      </c>
      <c r="AF70" s="405">
        <v>1</v>
      </c>
      <c r="AG70" s="405">
        <v>1</v>
      </c>
      <c r="AH70" s="405">
        <v>1</v>
      </c>
      <c r="AI70" s="405">
        <v>1</v>
      </c>
      <c r="AJ70" s="405">
        <v>1</v>
      </c>
      <c r="AK70" s="405">
        <v>1</v>
      </c>
      <c r="AL70" s="405">
        <v>1</v>
      </c>
      <c r="AM70" s="405">
        <v>1</v>
      </c>
      <c r="AN70" s="405">
        <v>1</v>
      </c>
      <c r="AO70" s="405">
        <v>1</v>
      </c>
      <c r="AP70" s="405"/>
      <c r="AQ70" s="405"/>
      <c r="AR70" s="405"/>
      <c r="AS70" s="405"/>
      <c r="AT70" s="405"/>
      <c r="AU70" s="405"/>
      <c r="AV70" s="405"/>
      <c r="AW70" s="405"/>
      <c r="AX70" s="405"/>
      <c r="AY70" s="405"/>
      <c r="AZ70" s="405"/>
      <c r="BA70" s="405"/>
      <c r="BB70" s="405"/>
      <c r="BC70" s="405">
        <v>1</v>
      </c>
      <c r="BD70" s="405">
        <v>1</v>
      </c>
      <c r="BE70" s="405">
        <v>1</v>
      </c>
      <c r="BF70" s="405">
        <v>1</v>
      </c>
      <c r="BG70" s="405">
        <v>1</v>
      </c>
      <c r="BH70" s="405">
        <v>1</v>
      </c>
      <c r="BI70" s="405">
        <v>1</v>
      </c>
      <c r="BJ70" s="405">
        <v>1</v>
      </c>
      <c r="BK70" s="405">
        <v>1</v>
      </c>
      <c r="BL70" s="405">
        <v>1</v>
      </c>
      <c r="BM70" s="405">
        <v>1</v>
      </c>
      <c r="BN70" s="405">
        <v>1</v>
      </c>
      <c r="BO70" s="405">
        <v>1</v>
      </c>
      <c r="BP70" s="405"/>
      <c r="BQ70" s="405"/>
      <c r="BR70" s="405"/>
      <c r="BS70" s="405"/>
      <c r="BT70" s="405"/>
      <c r="BU70" s="405"/>
      <c r="BV70" s="405"/>
      <c r="BW70" s="405"/>
      <c r="BX70" s="405"/>
      <c r="BY70" s="405">
        <v>1</v>
      </c>
      <c r="BZ70" s="405">
        <v>1</v>
      </c>
      <c r="CA70" s="405">
        <v>1</v>
      </c>
      <c r="CB70" s="405">
        <v>1</v>
      </c>
      <c r="CC70" s="405">
        <v>1</v>
      </c>
      <c r="CD70" s="405">
        <v>1</v>
      </c>
      <c r="CE70" s="405">
        <v>1</v>
      </c>
      <c r="CF70" s="405"/>
      <c r="CG70" s="405"/>
      <c r="CH70" s="405">
        <v>1</v>
      </c>
      <c r="CI70" s="405">
        <v>1</v>
      </c>
      <c r="CJ70" s="405">
        <v>1</v>
      </c>
      <c r="CK70" s="405">
        <v>1</v>
      </c>
      <c r="CL70" s="405">
        <v>1</v>
      </c>
      <c r="CM70" s="405">
        <v>1</v>
      </c>
      <c r="CN70" s="405">
        <v>1</v>
      </c>
      <c r="CO70" s="405">
        <v>1</v>
      </c>
      <c r="CP70" s="405">
        <v>1</v>
      </c>
      <c r="CQ70" s="405"/>
      <c r="CR70" s="405"/>
      <c r="CS70" s="405"/>
      <c r="CT70" s="405">
        <v>1</v>
      </c>
      <c r="CU70" s="405">
        <v>1</v>
      </c>
      <c r="CV70" s="405">
        <v>1</v>
      </c>
      <c r="CW70" s="405"/>
      <c r="CX70" s="405">
        <v>1</v>
      </c>
      <c r="CY70" s="405">
        <v>1</v>
      </c>
      <c r="CZ70" s="405">
        <v>1</v>
      </c>
      <c r="DA70" s="405"/>
      <c r="DB70" s="405">
        <v>1</v>
      </c>
      <c r="DC70" s="405">
        <v>1</v>
      </c>
      <c r="DD70" s="405">
        <v>1</v>
      </c>
      <c r="DE70" s="405">
        <v>1</v>
      </c>
      <c r="DF70" s="405">
        <v>1</v>
      </c>
      <c r="DG70" s="405">
        <v>1</v>
      </c>
      <c r="DH70" s="405">
        <v>1</v>
      </c>
      <c r="DI70" s="405"/>
      <c r="DJ70" s="405">
        <v>1</v>
      </c>
      <c r="DK70" s="405">
        <v>1</v>
      </c>
      <c r="DL70" s="405"/>
      <c r="DM70" s="405"/>
      <c r="DN70" s="405">
        <v>1</v>
      </c>
      <c r="DO70" s="405"/>
      <c r="DP70" s="405">
        <v>1</v>
      </c>
      <c r="DQ70" s="405">
        <v>1</v>
      </c>
      <c r="DR70" s="405"/>
      <c r="DS70" s="405">
        <v>1</v>
      </c>
      <c r="DT70" s="405"/>
      <c r="DU70" s="405"/>
      <c r="DV70" s="405"/>
      <c r="DW70" s="405"/>
      <c r="DX70" s="405"/>
      <c r="DY70" s="405"/>
      <c r="DZ70" s="405">
        <v>1</v>
      </c>
      <c r="EA70" s="405">
        <v>1</v>
      </c>
      <c r="EB70" s="405">
        <v>1</v>
      </c>
      <c r="EC70" s="405"/>
      <c r="ED70" s="405"/>
      <c r="EE70" s="405">
        <v>1</v>
      </c>
      <c r="EF70" s="405">
        <v>1</v>
      </c>
      <c r="EG70" s="405">
        <v>1</v>
      </c>
      <c r="EH70" s="405">
        <v>1</v>
      </c>
      <c r="EI70" s="405">
        <v>1</v>
      </c>
      <c r="EJ70" s="405">
        <v>1</v>
      </c>
      <c r="EK70" s="405">
        <v>1</v>
      </c>
      <c r="EL70" s="405">
        <v>1</v>
      </c>
      <c r="EM70" s="405">
        <v>1</v>
      </c>
      <c r="EN70" s="405">
        <v>1</v>
      </c>
      <c r="EO70" s="405">
        <v>1</v>
      </c>
      <c r="EP70" s="405">
        <v>1</v>
      </c>
      <c r="EQ70" s="405">
        <v>1</v>
      </c>
      <c r="ER70" s="405">
        <v>1</v>
      </c>
      <c r="ES70" s="405">
        <v>1</v>
      </c>
      <c r="ET70" s="405">
        <v>1</v>
      </c>
      <c r="EU70" s="405">
        <v>1</v>
      </c>
      <c r="EV70" s="405">
        <v>1</v>
      </c>
      <c r="EW70" s="405"/>
      <c r="EX70" s="405"/>
      <c r="EY70" s="405"/>
      <c r="EZ70" s="405"/>
      <c r="FA70" s="405"/>
      <c r="FB70" s="405"/>
      <c r="FC70" s="405"/>
      <c r="FD70" s="405"/>
      <c r="FE70" s="405"/>
      <c r="FF70" s="405"/>
      <c r="FG70" s="419" t="s">
        <v>732</v>
      </c>
      <c r="FH70" s="419" t="s">
        <v>733</v>
      </c>
      <c r="FI70" s="419" t="s">
        <v>735</v>
      </c>
      <c r="FJ70" s="419" t="s">
        <v>735</v>
      </c>
      <c r="FK70" s="419" t="s">
        <v>735</v>
      </c>
      <c r="FL70" s="469" t="s">
        <v>751</v>
      </c>
      <c r="FM70" s="470" t="s">
        <v>751</v>
      </c>
      <c r="FN70" s="419" t="s">
        <v>735</v>
      </c>
      <c r="FO70" s="468" t="s">
        <v>1787</v>
      </c>
      <c r="FP70" s="410"/>
    </row>
    <row r="71" spans="1:172" s="421" customFormat="1" ht="34.5" customHeight="1">
      <c r="A71" s="407"/>
      <c r="B71" s="398"/>
      <c r="C71" s="411" t="s">
        <v>353</v>
      </c>
      <c r="D71" s="399" t="str">
        <f t="shared" si="0"/>
        <v>H4B80AA</v>
      </c>
      <c r="E71" s="399" t="e">
        <f>VLOOKUP(D71,#REF!,1,0)</f>
        <v>#REF!</v>
      </c>
      <c r="F71" s="412" t="s">
        <v>1617</v>
      </c>
      <c r="G71" s="372" t="s">
        <v>730</v>
      </c>
      <c r="H71" s="372" t="s">
        <v>719</v>
      </c>
      <c r="I71" s="413"/>
      <c r="J71" s="413"/>
      <c r="K71" s="466">
        <v>41851</v>
      </c>
      <c r="L71" s="405">
        <v>1</v>
      </c>
      <c r="M71" s="405">
        <v>1</v>
      </c>
      <c r="N71" s="405">
        <v>1</v>
      </c>
      <c r="O71" s="405">
        <v>1</v>
      </c>
      <c r="P71" s="405">
        <v>1</v>
      </c>
      <c r="Q71" s="405">
        <v>1</v>
      </c>
      <c r="R71" s="405">
        <v>1</v>
      </c>
      <c r="S71" s="405">
        <v>1</v>
      </c>
      <c r="T71" s="405">
        <v>1</v>
      </c>
      <c r="U71" s="405">
        <v>1</v>
      </c>
      <c r="V71" s="405">
        <v>1</v>
      </c>
      <c r="W71" s="405">
        <v>1</v>
      </c>
      <c r="X71" s="405">
        <v>1</v>
      </c>
      <c r="Y71" s="405">
        <v>1</v>
      </c>
      <c r="Z71" s="405">
        <v>1</v>
      </c>
      <c r="AA71" s="405">
        <v>1</v>
      </c>
      <c r="AB71" s="405">
        <v>1</v>
      </c>
      <c r="AC71" s="405">
        <v>1</v>
      </c>
      <c r="AD71" s="405">
        <v>1</v>
      </c>
      <c r="AE71" s="405">
        <v>1</v>
      </c>
      <c r="AF71" s="405">
        <v>1</v>
      </c>
      <c r="AG71" s="405">
        <v>1</v>
      </c>
      <c r="AH71" s="405">
        <v>1</v>
      </c>
      <c r="AI71" s="405">
        <v>1</v>
      </c>
      <c r="AJ71" s="405">
        <v>1</v>
      </c>
      <c r="AK71" s="405">
        <v>1</v>
      </c>
      <c r="AL71" s="405">
        <v>1</v>
      </c>
      <c r="AM71" s="405">
        <v>1</v>
      </c>
      <c r="AN71" s="405">
        <v>1</v>
      </c>
      <c r="AO71" s="405">
        <v>1</v>
      </c>
      <c r="AP71" s="405"/>
      <c r="AQ71" s="405"/>
      <c r="AR71" s="405"/>
      <c r="AS71" s="405"/>
      <c r="AT71" s="405"/>
      <c r="AU71" s="405"/>
      <c r="AV71" s="405"/>
      <c r="AW71" s="405"/>
      <c r="AX71" s="405"/>
      <c r="AY71" s="405"/>
      <c r="AZ71" s="405"/>
      <c r="BA71" s="405"/>
      <c r="BB71" s="405"/>
      <c r="BC71" s="405">
        <v>1</v>
      </c>
      <c r="BD71" s="405">
        <v>1</v>
      </c>
      <c r="BE71" s="405">
        <v>1</v>
      </c>
      <c r="BF71" s="405">
        <v>1</v>
      </c>
      <c r="BG71" s="405">
        <v>1</v>
      </c>
      <c r="BH71" s="405">
        <v>1</v>
      </c>
      <c r="BI71" s="405">
        <v>1</v>
      </c>
      <c r="BJ71" s="405">
        <v>1</v>
      </c>
      <c r="BK71" s="405">
        <v>1</v>
      </c>
      <c r="BL71" s="405">
        <v>1</v>
      </c>
      <c r="BM71" s="405">
        <v>1</v>
      </c>
      <c r="BN71" s="405">
        <v>1</v>
      </c>
      <c r="BO71" s="405">
        <v>1</v>
      </c>
      <c r="BP71" s="405"/>
      <c r="BQ71" s="405"/>
      <c r="BR71" s="405"/>
      <c r="BS71" s="405"/>
      <c r="BT71" s="405"/>
      <c r="BU71" s="405"/>
      <c r="BV71" s="405"/>
      <c r="BW71" s="405"/>
      <c r="BX71" s="405"/>
      <c r="BY71" s="405">
        <v>1</v>
      </c>
      <c r="BZ71" s="405">
        <v>1</v>
      </c>
      <c r="CA71" s="405">
        <v>1</v>
      </c>
      <c r="CB71" s="405">
        <v>1</v>
      </c>
      <c r="CC71" s="405">
        <v>1</v>
      </c>
      <c r="CD71" s="405">
        <v>1</v>
      </c>
      <c r="CE71" s="405">
        <v>1</v>
      </c>
      <c r="CF71" s="405"/>
      <c r="CG71" s="405"/>
      <c r="CH71" s="405">
        <v>1</v>
      </c>
      <c r="CI71" s="405">
        <v>1</v>
      </c>
      <c r="CJ71" s="405">
        <v>1</v>
      </c>
      <c r="CK71" s="405">
        <v>1</v>
      </c>
      <c r="CL71" s="405">
        <v>1</v>
      </c>
      <c r="CM71" s="405">
        <v>1</v>
      </c>
      <c r="CN71" s="405">
        <v>1</v>
      </c>
      <c r="CO71" s="405">
        <v>1</v>
      </c>
      <c r="CP71" s="405">
        <v>1</v>
      </c>
      <c r="CQ71" s="405"/>
      <c r="CR71" s="405"/>
      <c r="CS71" s="405"/>
      <c r="CT71" s="405">
        <v>1</v>
      </c>
      <c r="CU71" s="405">
        <v>1</v>
      </c>
      <c r="CV71" s="405">
        <v>1</v>
      </c>
      <c r="CW71" s="405"/>
      <c r="CX71" s="405">
        <v>1</v>
      </c>
      <c r="CY71" s="405">
        <v>1</v>
      </c>
      <c r="CZ71" s="405">
        <v>1</v>
      </c>
      <c r="DA71" s="405"/>
      <c r="DB71" s="405">
        <v>1</v>
      </c>
      <c r="DC71" s="405">
        <v>1</v>
      </c>
      <c r="DD71" s="405">
        <v>1</v>
      </c>
      <c r="DE71" s="405">
        <v>1</v>
      </c>
      <c r="DF71" s="405">
        <v>1</v>
      </c>
      <c r="DG71" s="405">
        <v>1</v>
      </c>
      <c r="DH71" s="405">
        <v>1</v>
      </c>
      <c r="DI71" s="405"/>
      <c r="DJ71" s="405">
        <v>1</v>
      </c>
      <c r="DK71" s="405">
        <v>1</v>
      </c>
      <c r="DL71" s="405"/>
      <c r="DM71" s="405"/>
      <c r="DN71" s="405">
        <v>1</v>
      </c>
      <c r="DO71" s="405"/>
      <c r="DP71" s="405">
        <v>1</v>
      </c>
      <c r="DQ71" s="405">
        <v>1</v>
      </c>
      <c r="DR71" s="405"/>
      <c r="DS71" s="405">
        <v>1</v>
      </c>
      <c r="DT71" s="405"/>
      <c r="DU71" s="405"/>
      <c r="DV71" s="405"/>
      <c r="DW71" s="405"/>
      <c r="DX71" s="405"/>
      <c r="DY71" s="405"/>
      <c r="DZ71" s="405">
        <v>1</v>
      </c>
      <c r="EA71" s="405">
        <v>1</v>
      </c>
      <c r="EB71" s="405">
        <v>1</v>
      </c>
      <c r="EC71" s="405"/>
      <c r="ED71" s="405"/>
      <c r="EE71" s="405">
        <v>1</v>
      </c>
      <c r="EF71" s="405">
        <v>1</v>
      </c>
      <c r="EG71" s="405">
        <v>1</v>
      </c>
      <c r="EH71" s="405">
        <v>1</v>
      </c>
      <c r="EI71" s="405">
        <v>1</v>
      </c>
      <c r="EJ71" s="405">
        <v>1</v>
      </c>
      <c r="EK71" s="405">
        <v>1</v>
      </c>
      <c r="EL71" s="405">
        <v>1</v>
      </c>
      <c r="EM71" s="405">
        <v>1</v>
      </c>
      <c r="EN71" s="405">
        <v>1</v>
      </c>
      <c r="EO71" s="405">
        <v>1</v>
      </c>
      <c r="EP71" s="405">
        <v>1</v>
      </c>
      <c r="EQ71" s="405">
        <v>1</v>
      </c>
      <c r="ER71" s="405">
        <v>1</v>
      </c>
      <c r="ES71" s="405">
        <v>1</v>
      </c>
      <c r="ET71" s="405">
        <v>1</v>
      </c>
      <c r="EU71" s="405">
        <v>1</v>
      </c>
      <c r="EV71" s="405">
        <v>1</v>
      </c>
      <c r="EW71" s="405"/>
      <c r="EX71" s="405"/>
      <c r="EY71" s="405"/>
      <c r="EZ71" s="405"/>
      <c r="FA71" s="405"/>
      <c r="FB71" s="405"/>
      <c r="FC71" s="405"/>
      <c r="FD71" s="405"/>
      <c r="FE71" s="405"/>
      <c r="FF71" s="405"/>
      <c r="FG71" s="419" t="s">
        <v>732</v>
      </c>
      <c r="FH71" s="419" t="s">
        <v>733</v>
      </c>
      <c r="FI71" s="419" t="s">
        <v>734</v>
      </c>
      <c r="FJ71" s="419" t="s">
        <v>734</v>
      </c>
      <c r="FK71" s="419" t="s">
        <v>735</v>
      </c>
      <c r="FL71" s="467" t="s">
        <v>736</v>
      </c>
      <c r="FM71" s="419" t="s">
        <v>737</v>
      </c>
      <c r="FN71" s="419" t="s">
        <v>735</v>
      </c>
      <c r="FO71" s="420" t="s">
        <v>735</v>
      </c>
      <c r="FP71" s="410"/>
    </row>
    <row r="72" spans="1:172" s="421" customFormat="1" ht="34.5" customHeight="1" thickBot="1">
      <c r="A72" s="471"/>
      <c r="B72" s="472"/>
      <c r="C72" s="411" t="s">
        <v>1674</v>
      </c>
      <c r="D72" s="399" t="str">
        <f t="shared" si="0"/>
        <v>H4Q44AA</v>
      </c>
      <c r="E72" s="399" t="e">
        <f>VLOOKUP(D72,#REF!,1,0)</f>
        <v>#REF!</v>
      </c>
      <c r="F72" s="412" t="s">
        <v>804</v>
      </c>
      <c r="G72" s="372" t="s">
        <v>742</v>
      </c>
      <c r="H72" s="402" t="s">
        <v>719</v>
      </c>
      <c r="I72" s="413" t="s">
        <v>731</v>
      </c>
      <c r="J72" s="413"/>
      <c r="K72" s="404">
        <v>41973</v>
      </c>
      <c r="L72" s="405" t="s">
        <v>731</v>
      </c>
      <c r="M72" s="405" t="s">
        <v>731</v>
      </c>
      <c r="N72" s="405" t="s">
        <v>731</v>
      </c>
      <c r="O72" s="405" t="s">
        <v>731</v>
      </c>
      <c r="P72" s="405" t="s">
        <v>731</v>
      </c>
      <c r="Q72" s="405" t="s">
        <v>731</v>
      </c>
      <c r="R72" s="405" t="s">
        <v>731</v>
      </c>
      <c r="S72" s="405" t="s">
        <v>731</v>
      </c>
      <c r="T72" s="405" t="s">
        <v>731</v>
      </c>
      <c r="U72" s="405" t="s">
        <v>731</v>
      </c>
      <c r="V72" s="405" t="s">
        <v>731</v>
      </c>
      <c r="W72" s="405" t="s">
        <v>731</v>
      </c>
      <c r="X72" s="405" t="s">
        <v>731</v>
      </c>
      <c r="Y72" s="405" t="s">
        <v>731</v>
      </c>
      <c r="Z72" s="405" t="s">
        <v>731</v>
      </c>
      <c r="AA72" s="405" t="s">
        <v>731</v>
      </c>
      <c r="AB72" s="405" t="s">
        <v>731</v>
      </c>
      <c r="AC72" s="405" t="s">
        <v>731</v>
      </c>
      <c r="AD72" s="405" t="s">
        <v>731</v>
      </c>
      <c r="AE72" s="405" t="s">
        <v>731</v>
      </c>
      <c r="AF72" s="405" t="s">
        <v>731</v>
      </c>
      <c r="AG72" s="405" t="s">
        <v>731</v>
      </c>
      <c r="AH72" s="405" t="s">
        <v>731</v>
      </c>
      <c r="AI72" s="405" t="s">
        <v>731</v>
      </c>
      <c r="AJ72" s="405" t="s">
        <v>731</v>
      </c>
      <c r="AK72" s="405" t="s">
        <v>731</v>
      </c>
      <c r="AL72" s="405" t="s">
        <v>731</v>
      </c>
      <c r="AM72" s="405" t="s">
        <v>731</v>
      </c>
      <c r="AN72" s="405" t="s">
        <v>731</v>
      </c>
      <c r="AO72" s="405" t="s">
        <v>731</v>
      </c>
      <c r="AP72" s="405"/>
      <c r="AQ72" s="405"/>
      <c r="AR72" s="405"/>
      <c r="AS72" s="405"/>
      <c r="AT72" s="405"/>
      <c r="AU72" s="405"/>
      <c r="AV72" s="405"/>
      <c r="AW72" s="405"/>
      <c r="AX72" s="405"/>
      <c r="AY72" s="405"/>
      <c r="AZ72" s="405"/>
      <c r="BA72" s="405"/>
      <c r="BB72" s="405"/>
      <c r="BC72" s="405" t="s">
        <v>731</v>
      </c>
      <c r="BD72" s="405" t="s">
        <v>731</v>
      </c>
      <c r="BE72" s="405" t="s">
        <v>731</v>
      </c>
      <c r="BF72" s="405" t="s">
        <v>731</v>
      </c>
      <c r="BG72" s="405" t="s">
        <v>731</v>
      </c>
      <c r="BH72" s="405" t="s">
        <v>731</v>
      </c>
      <c r="BI72" s="405" t="s">
        <v>731</v>
      </c>
      <c r="BJ72" s="405" t="s">
        <v>731</v>
      </c>
      <c r="BK72" s="405" t="s">
        <v>731</v>
      </c>
      <c r="BL72" s="405" t="s">
        <v>731</v>
      </c>
      <c r="BM72" s="405" t="s">
        <v>731</v>
      </c>
      <c r="BN72" s="405" t="s">
        <v>731</v>
      </c>
      <c r="BO72" s="405" t="s">
        <v>731</v>
      </c>
      <c r="BP72" s="405"/>
      <c r="BQ72" s="405"/>
      <c r="BR72" s="405"/>
      <c r="BS72" s="405"/>
      <c r="BT72" s="405"/>
      <c r="BU72" s="405"/>
      <c r="BV72" s="405"/>
      <c r="BW72" s="405"/>
      <c r="BX72" s="405"/>
      <c r="BY72" s="405" t="s">
        <v>731</v>
      </c>
      <c r="BZ72" s="405" t="s">
        <v>731</v>
      </c>
      <c r="CA72" s="405" t="s">
        <v>731</v>
      </c>
      <c r="CB72" s="405" t="s">
        <v>731</v>
      </c>
      <c r="CC72" s="405" t="s">
        <v>731</v>
      </c>
      <c r="CD72" s="405" t="s">
        <v>731</v>
      </c>
      <c r="CE72" s="405" t="s">
        <v>731</v>
      </c>
      <c r="CF72" s="405"/>
      <c r="CG72" s="405"/>
      <c r="CH72" s="405" t="s">
        <v>731</v>
      </c>
      <c r="CI72" s="405" t="s">
        <v>731</v>
      </c>
      <c r="CJ72" s="405" t="s">
        <v>731</v>
      </c>
      <c r="CK72" s="405" t="s">
        <v>731</v>
      </c>
      <c r="CL72" s="405" t="s">
        <v>731</v>
      </c>
      <c r="CM72" s="405" t="s">
        <v>731</v>
      </c>
      <c r="CN72" s="405" t="s">
        <v>731</v>
      </c>
      <c r="CO72" s="405" t="s">
        <v>731</v>
      </c>
      <c r="CP72" s="405" t="s">
        <v>731</v>
      </c>
      <c r="CQ72" s="405"/>
      <c r="CR72" s="405"/>
      <c r="CS72" s="405"/>
      <c r="CT72" s="405" t="s">
        <v>731</v>
      </c>
      <c r="CU72" s="405" t="s">
        <v>731</v>
      </c>
      <c r="CV72" s="405" t="s">
        <v>731</v>
      </c>
      <c r="CW72" s="405"/>
      <c r="CX72" s="405" t="s">
        <v>731</v>
      </c>
      <c r="CY72" s="405" t="s">
        <v>731</v>
      </c>
      <c r="CZ72" s="405" t="s">
        <v>731</v>
      </c>
      <c r="DA72" s="405"/>
      <c r="DB72" s="405" t="s">
        <v>731</v>
      </c>
      <c r="DC72" s="405" t="s">
        <v>731</v>
      </c>
      <c r="DD72" s="405" t="s">
        <v>731</v>
      </c>
      <c r="DE72" s="405" t="s">
        <v>731</v>
      </c>
      <c r="DF72" s="405" t="s">
        <v>731</v>
      </c>
      <c r="DG72" s="405" t="s">
        <v>731</v>
      </c>
      <c r="DH72" s="405" t="s">
        <v>731</v>
      </c>
      <c r="DI72" s="436"/>
      <c r="DJ72" s="405" t="s">
        <v>731</v>
      </c>
      <c r="DK72" s="405" t="s">
        <v>731</v>
      </c>
      <c r="DL72" s="405"/>
      <c r="DM72" s="405"/>
      <c r="DN72" s="405" t="s">
        <v>731</v>
      </c>
      <c r="DO72" s="405"/>
      <c r="DP72" s="405" t="s">
        <v>731</v>
      </c>
      <c r="DQ72" s="405" t="s">
        <v>731</v>
      </c>
      <c r="DR72" s="405"/>
      <c r="DS72" s="405" t="s">
        <v>731</v>
      </c>
      <c r="DT72" s="405"/>
      <c r="DU72" s="405"/>
      <c r="DV72" s="405"/>
      <c r="DW72" s="405"/>
      <c r="DX72" s="405"/>
      <c r="DY72" s="405"/>
      <c r="DZ72" s="405" t="s">
        <v>731</v>
      </c>
      <c r="EA72" s="405" t="s">
        <v>731</v>
      </c>
      <c r="EB72" s="405" t="s">
        <v>731</v>
      </c>
      <c r="EC72" s="405"/>
      <c r="ED72" s="405"/>
      <c r="EE72" s="405" t="s">
        <v>731</v>
      </c>
      <c r="EF72" s="405" t="s">
        <v>731</v>
      </c>
      <c r="EG72" s="405" t="s">
        <v>731</v>
      </c>
      <c r="EH72" s="405" t="s">
        <v>731</v>
      </c>
      <c r="EI72" s="405" t="s">
        <v>731</v>
      </c>
      <c r="EJ72" s="405" t="s">
        <v>731</v>
      </c>
      <c r="EK72" s="405" t="s">
        <v>731</v>
      </c>
      <c r="EL72" s="405" t="s">
        <v>731</v>
      </c>
      <c r="EM72" s="405" t="s">
        <v>731</v>
      </c>
      <c r="EN72" s="405" t="s">
        <v>731</v>
      </c>
      <c r="EO72" s="405" t="s">
        <v>731</v>
      </c>
      <c r="EP72" s="405" t="s">
        <v>731</v>
      </c>
      <c r="EQ72" s="405" t="s">
        <v>731</v>
      </c>
      <c r="ER72" s="405" t="s">
        <v>731</v>
      </c>
      <c r="ES72" s="405" t="s">
        <v>731</v>
      </c>
      <c r="ET72" s="405" t="s">
        <v>731</v>
      </c>
      <c r="EU72" s="405" t="s">
        <v>731</v>
      </c>
      <c r="EV72" s="405" t="s">
        <v>731</v>
      </c>
      <c r="EW72" s="405"/>
      <c r="EX72" s="405"/>
      <c r="EY72" s="405"/>
      <c r="EZ72" s="405"/>
      <c r="FA72" s="405"/>
      <c r="FB72" s="405"/>
      <c r="FC72" s="405"/>
      <c r="FD72" s="405"/>
      <c r="FE72" s="405"/>
      <c r="FF72" s="405"/>
      <c r="FG72" s="419" t="s">
        <v>732</v>
      </c>
      <c r="FH72" s="419" t="s">
        <v>733</v>
      </c>
      <c r="FI72" s="419" t="s">
        <v>735</v>
      </c>
      <c r="FJ72" s="419" t="s">
        <v>735</v>
      </c>
      <c r="FK72" s="419" t="s">
        <v>735</v>
      </c>
      <c r="FL72" s="469" t="s">
        <v>751</v>
      </c>
      <c r="FM72" s="419" t="s">
        <v>737</v>
      </c>
      <c r="FN72" s="419" t="s">
        <v>735</v>
      </c>
      <c r="FO72" s="420" t="s">
        <v>735</v>
      </c>
      <c r="FP72" s="473"/>
    </row>
    <row r="73" spans="1:172" ht="34.5" customHeight="1">
      <c r="A73" s="449" t="s">
        <v>805</v>
      </c>
      <c r="B73" s="450"/>
      <c r="C73" s="450"/>
      <c r="D73" s="399" t="str">
        <f t="shared" ref="D73:D136" si="1">LEFT(C73,7)</f>
        <v/>
      </c>
      <c r="E73" s="399"/>
      <c r="F73" s="451"/>
      <c r="G73" s="450"/>
      <c r="H73" s="450"/>
      <c r="I73" s="450"/>
      <c r="J73" s="450"/>
      <c r="K73" s="450"/>
      <c r="L73" s="450"/>
      <c r="M73" s="450"/>
      <c r="N73" s="450"/>
      <c r="O73" s="450"/>
      <c r="P73" s="450"/>
      <c r="Q73" s="450"/>
      <c r="R73" s="450"/>
      <c r="S73" s="450"/>
      <c r="T73" s="450"/>
      <c r="U73" s="450"/>
      <c r="V73" s="450"/>
      <c r="W73" s="450"/>
      <c r="X73" s="450"/>
      <c r="Y73" s="450"/>
      <c r="Z73" s="450"/>
      <c r="AA73" s="450"/>
      <c r="AB73" s="450"/>
      <c r="AC73" s="450"/>
      <c r="AD73" s="450"/>
      <c r="AE73" s="450"/>
      <c r="AF73" s="450"/>
      <c r="AG73" s="450"/>
      <c r="AH73" s="450"/>
      <c r="AI73" s="450"/>
      <c r="AJ73" s="450"/>
      <c r="AK73" s="450"/>
      <c r="AL73" s="450"/>
      <c r="AM73" s="450"/>
      <c r="AN73" s="450"/>
      <c r="AO73" s="450"/>
      <c r="AP73" s="450"/>
      <c r="AQ73" s="450"/>
      <c r="AR73" s="450"/>
      <c r="AS73" s="450"/>
      <c r="AT73" s="450"/>
      <c r="AU73" s="450"/>
      <c r="AV73" s="450"/>
      <c r="AW73" s="450"/>
      <c r="AX73" s="450"/>
      <c r="AY73" s="450"/>
      <c r="AZ73" s="450"/>
      <c r="BA73" s="450"/>
      <c r="BB73" s="450"/>
      <c r="BC73" s="450"/>
      <c r="BD73" s="450"/>
      <c r="BE73" s="450"/>
      <c r="BF73" s="450"/>
      <c r="BG73" s="450"/>
      <c r="BH73" s="450"/>
      <c r="BI73" s="450"/>
      <c r="BJ73" s="450"/>
      <c r="BK73" s="450"/>
      <c r="BL73" s="450"/>
      <c r="BM73" s="450"/>
      <c r="BN73" s="450"/>
      <c r="BO73" s="450"/>
      <c r="BP73" s="450"/>
      <c r="BQ73" s="450"/>
      <c r="BR73" s="450"/>
      <c r="BS73" s="450"/>
      <c r="BT73" s="450"/>
      <c r="BU73" s="450"/>
      <c r="BV73" s="450"/>
      <c r="BW73" s="450"/>
      <c r="BX73" s="450"/>
      <c r="BY73" s="450"/>
      <c r="BZ73" s="450"/>
      <c r="CA73" s="450"/>
      <c r="CB73" s="450"/>
      <c r="CC73" s="450"/>
      <c r="CD73" s="450"/>
      <c r="CE73" s="450"/>
      <c r="CF73" s="450"/>
      <c r="CG73" s="450"/>
      <c r="CH73" s="450"/>
      <c r="CI73" s="450"/>
      <c r="CJ73" s="450"/>
      <c r="CK73" s="450"/>
      <c r="CL73" s="450"/>
      <c r="CM73" s="450"/>
      <c r="CN73" s="450"/>
      <c r="CO73" s="450"/>
      <c r="CP73" s="450"/>
      <c r="CQ73" s="450"/>
      <c r="CR73" s="450"/>
      <c r="CS73" s="450"/>
      <c r="CT73" s="450"/>
      <c r="CU73" s="450"/>
      <c r="CV73" s="450"/>
      <c r="CW73" s="450"/>
      <c r="CX73" s="450"/>
      <c r="CY73" s="450"/>
      <c r="CZ73" s="450"/>
      <c r="DA73" s="450"/>
      <c r="DB73" s="450"/>
      <c r="DC73" s="450"/>
      <c r="DD73" s="450"/>
      <c r="DE73" s="450"/>
      <c r="DF73" s="450"/>
      <c r="DG73" s="450"/>
      <c r="DH73" s="450"/>
      <c r="DI73" s="450"/>
      <c r="DJ73" s="450"/>
      <c r="DK73" s="450"/>
      <c r="DL73" s="450"/>
      <c r="DM73" s="450"/>
      <c r="DN73" s="450"/>
      <c r="DO73" s="450"/>
      <c r="DP73" s="450"/>
      <c r="DQ73" s="450"/>
      <c r="DR73" s="450"/>
      <c r="DS73" s="450"/>
      <c r="DT73" s="450"/>
      <c r="DU73" s="450"/>
      <c r="DV73" s="450"/>
      <c r="DW73" s="450"/>
      <c r="DX73" s="450"/>
      <c r="DY73" s="450"/>
      <c r="DZ73" s="450"/>
      <c r="EA73" s="450"/>
      <c r="EB73" s="450"/>
      <c r="EC73" s="450"/>
      <c r="ED73" s="450"/>
      <c r="EE73" s="450"/>
      <c r="EF73" s="450"/>
      <c r="EG73" s="450"/>
      <c r="EH73" s="450"/>
      <c r="EI73" s="450"/>
      <c r="EJ73" s="450"/>
      <c r="EK73" s="450"/>
      <c r="EL73" s="450"/>
      <c r="EM73" s="450"/>
      <c r="EN73" s="450"/>
      <c r="EO73" s="450"/>
      <c r="EP73" s="450"/>
      <c r="EQ73" s="450"/>
      <c r="ER73" s="450"/>
      <c r="ES73" s="450"/>
      <c r="ET73" s="450"/>
      <c r="EU73" s="450"/>
      <c r="EV73" s="450"/>
      <c r="EW73" s="450"/>
      <c r="EX73" s="450"/>
      <c r="EY73" s="450"/>
      <c r="EZ73" s="450"/>
      <c r="FA73" s="450"/>
      <c r="FB73" s="450"/>
      <c r="FC73" s="450"/>
      <c r="FD73" s="450"/>
      <c r="FE73" s="450"/>
      <c r="FF73" s="450"/>
      <c r="FG73" s="450"/>
      <c r="FH73" s="450"/>
      <c r="FI73" s="450"/>
      <c r="FJ73" s="450"/>
      <c r="FK73" s="450"/>
      <c r="FL73" s="450"/>
      <c r="FM73" s="450"/>
      <c r="FN73" s="450"/>
      <c r="FO73" s="450"/>
      <c r="FP73" s="434"/>
    </row>
    <row r="74" spans="1:172" s="421" customFormat="1" ht="34.5" customHeight="1">
      <c r="A74" s="407"/>
      <c r="B74" s="398"/>
      <c r="C74" s="411" t="s">
        <v>355</v>
      </c>
      <c r="D74" s="399" t="str">
        <f t="shared" si="1"/>
        <v>RH304AA</v>
      </c>
      <c r="E74" s="399" t="e">
        <f>VLOOKUP(D74,#REF!,1,0)</f>
        <v>#REF!</v>
      </c>
      <c r="F74" s="412" t="s">
        <v>356</v>
      </c>
      <c r="G74" s="372" t="s">
        <v>730</v>
      </c>
      <c r="H74" s="372" t="s">
        <v>719</v>
      </c>
      <c r="I74" s="413" t="s">
        <v>731</v>
      </c>
      <c r="J74" s="455" t="s">
        <v>806</v>
      </c>
      <c r="K74" s="404">
        <v>42004</v>
      </c>
      <c r="L74" s="405">
        <v>1</v>
      </c>
      <c r="M74" s="405">
        <v>1</v>
      </c>
      <c r="N74" s="405">
        <v>1</v>
      </c>
      <c r="O74" s="405">
        <v>1</v>
      </c>
      <c r="P74" s="405">
        <v>1</v>
      </c>
      <c r="Q74" s="405">
        <v>1</v>
      </c>
      <c r="R74" s="405">
        <v>1</v>
      </c>
      <c r="S74" s="405">
        <v>1</v>
      </c>
      <c r="T74" s="405">
        <v>1</v>
      </c>
      <c r="U74" s="405">
        <v>1</v>
      </c>
      <c r="V74" s="405">
        <v>1</v>
      </c>
      <c r="W74" s="405">
        <v>1</v>
      </c>
      <c r="X74" s="405">
        <v>1</v>
      </c>
      <c r="Y74" s="405">
        <v>1</v>
      </c>
      <c r="Z74" s="405">
        <v>1</v>
      </c>
      <c r="AA74" s="405">
        <v>1</v>
      </c>
      <c r="AB74" s="405">
        <v>1</v>
      </c>
      <c r="AC74" s="405">
        <v>1</v>
      </c>
      <c r="AD74" s="405">
        <v>1</v>
      </c>
      <c r="AE74" s="405">
        <v>1</v>
      </c>
      <c r="AF74" s="405">
        <v>1</v>
      </c>
      <c r="AG74" s="405">
        <v>1</v>
      </c>
      <c r="AH74" s="405">
        <v>1</v>
      </c>
      <c r="AI74" s="405">
        <v>1</v>
      </c>
      <c r="AJ74" s="405">
        <v>1</v>
      </c>
      <c r="AK74" s="405">
        <v>1</v>
      </c>
      <c r="AL74" s="405">
        <v>1</v>
      </c>
      <c r="AM74" s="405">
        <v>1</v>
      </c>
      <c r="AN74" s="405">
        <v>1</v>
      </c>
      <c r="AO74" s="405">
        <v>1</v>
      </c>
      <c r="AP74" s="405">
        <v>1</v>
      </c>
      <c r="AQ74" s="405">
        <v>1</v>
      </c>
      <c r="AR74" s="405">
        <v>1</v>
      </c>
      <c r="AS74" s="405">
        <v>1</v>
      </c>
      <c r="AT74" s="405">
        <v>1</v>
      </c>
      <c r="AU74" s="405">
        <v>1</v>
      </c>
      <c r="AV74" s="405">
        <v>1</v>
      </c>
      <c r="AW74" s="405">
        <v>1</v>
      </c>
      <c r="AX74" s="405">
        <v>1</v>
      </c>
      <c r="AY74" s="405">
        <v>1</v>
      </c>
      <c r="AZ74" s="405">
        <v>1</v>
      </c>
      <c r="BA74" s="405">
        <v>1</v>
      </c>
      <c r="BB74" s="405">
        <v>1</v>
      </c>
      <c r="BC74" s="405">
        <v>1</v>
      </c>
      <c r="BD74" s="405">
        <v>1</v>
      </c>
      <c r="BE74" s="405">
        <v>1</v>
      </c>
      <c r="BF74" s="405">
        <v>1</v>
      </c>
      <c r="BG74" s="405">
        <v>1</v>
      </c>
      <c r="BH74" s="405">
        <v>1</v>
      </c>
      <c r="BI74" s="405">
        <v>1</v>
      </c>
      <c r="BJ74" s="405">
        <v>1</v>
      </c>
      <c r="BK74" s="405">
        <v>1</v>
      </c>
      <c r="BL74" s="405">
        <v>1</v>
      </c>
      <c r="BM74" s="405">
        <v>1</v>
      </c>
      <c r="BN74" s="405">
        <v>1</v>
      </c>
      <c r="BO74" s="405">
        <v>1</v>
      </c>
      <c r="BP74" s="405">
        <v>1</v>
      </c>
      <c r="BQ74" s="405">
        <v>1</v>
      </c>
      <c r="BR74" s="405">
        <v>1</v>
      </c>
      <c r="BS74" s="405">
        <v>1</v>
      </c>
      <c r="BT74" s="405">
        <v>1</v>
      </c>
      <c r="BU74" s="405">
        <v>1</v>
      </c>
      <c r="BV74" s="405">
        <v>1</v>
      </c>
      <c r="BW74" s="405">
        <v>1</v>
      </c>
      <c r="BX74" s="405">
        <v>1</v>
      </c>
      <c r="BY74" s="405">
        <v>1</v>
      </c>
      <c r="BZ74" s="405">
        <v>1</v>
      </c>
      <c r="CA74" s="405">
        <v>1</v>
      </c>
      <c r="CB74" s="405">
        <v>1</v>
      </c>
      <c r="CC74" s="405">
        <v>1</v>
      </c>
      <c r="CD74" s="405">
        <v>1</v>
      </c>
      <c r="CE74" s="405">
        <v>1</v>
      </c>
      <c r="CF74" s="405">
        <v>1</v>
      </c>
      <c r="CG74" s="405">
        <v>1</v>
      </c>
      <c r="CH74" s="405">
        <v>1</v>
      </c>
      <c r="CI74" s="405">
        <v>1</v>
      </c>
      <c r="CJ74" s="405">
        <v>1</v>
      </c>
      <c r="CK74" s="405">
        <v>1</v>
      </c>
      <c r="CL74" s="405">
        <v>1</v>
      </c>
      <c r="CM74" s="405">
        <v>1</v>
      </c>
      <c r="CN74" s="405">
        <v>1</v>
      </c>
      <c r="CO74" s="405">
        <v>1</v>
      </c>
      <c r="CP74" s="405">
        <v>1</v>
      </c>
      <c r="CQ74" s="405">
        <v>1</v>
      </c>
      <c r="CR74" s="405">
        <v>1</v>
      </c>
      <c r="CS74" s="405">
        <v>1</v>
      </c>
      <c r="CT74" s="405">
        <v>1</v>
      </c>
      <c r="CU74" s="405">
        <v>1</v>
      </c>
      <c r="CV74" s="405">
        <v>1</v>
      </c>
      <c r="CW74" s="405">
        <v>1</v>
      </c>
      <c r="CX74" s="405">
        <v>1</v>
      </c>
      <c r="CY74" s="405">
        <v>1</v>
      </c>
      <c r="CZ74" s="405">
        <v>1</v>
      </c>
      <c r="DA74" s="405">
        <v>1</v>
      </c>
      <c r="DB74" s="405">
        <v>1</v>
      </c>
      <c r="DC74" s="405">
        <v>1</v>
      </c>
      <c r="DD74" s="405">
        <v>1</v>
      </c>
      <c r="DE74" s="405">
        <v>1</v>
      </c>
      <c r="DF74" s="405">
        <v>1</v>
      </c>
      <c r="DG74" s="405">
        <v>1</v>
      </c>
      <c r="DH74" s="405">
        <v>1</v>
      </c>
      <c r="DI74" s="405">
        <v>1</v>
      </c>
      <c r="DJ74" s="405">
        <v>1</v>
      </c>
      <c r="DK74" s="405">
        <v>1</v>
      </c>
      <c r="DL74" s="405">
        <v>1</v>
      </c>
      <c r="DM74" s="405">
        <v>1</v>
      </c>
      <c r="DN74" s="405">
        <v>1</v>
      </c>
      <c r="DO74" s="405">
        <v>1</v>
      </c>
      <c r="DP74" s="405">
        <v>1</v>
      </c>
      <c r="DQ74" s="405">
        <v>1</v>
      </c>
      <c r="DR74" s="405">
        <v>1</v>
      </c>
      <c r="DS74" s="405">
        <v>1</v>
      </c>
      <c r="DT74" s="405">
        <v>1</v>
      </c>
      <c r="DU74" s="405">
        <v>1</v>
      </c>
      <c r="DV74" s="405">
        <v>1</v>
      </c>
      <c r="DW74" s="405">
        <v>1</v>
      </c>
      <c r="DX74" s="405">
        <v>1</v>
      </c>
      <c r="DY74" s="405">
        <v>1</v>
      </c>
      <c r="DZ74" s="405">
        <v>1</v>
      </c>
      <c r="EA74" s="405">
        <v>1</v>
      </c>
      <c r="EB74" s="405">
        <v>1</v>
      </c>
      <c r="EC74" s="405">
        <v>1</v>
      </c>
      <c r="ED74" s="405">
        <v>1</v>
      </c>
      <c r="EE74" s="405">
        <v>1</v>
      </c>
      <c r="EF74" s="405">
        <v>1</v>
      </c>
      <c r="EG74" s="405">
        <v>1</v>
      </c>
      <c r="EH74" s="405">
        <v>1</v>
      </c>
      <c r="EI74" s="405">
        <v>1</v>
      </c>
      <c r="EJ74" s="405">
        <v>1</v>
      </c>
      <c r="EK74" s="405">
        <v>1</v>
      </c>
      <c r="EL74" s="405">
        <v>1</v>
      </c>
      <c r="EM74" s="405">
        <v>1</v>
      </c>
      <c r="EN74" s="405">
        <v>1</v>
      </c>
      <c r="EO74" s="405">
        <v>1</v>
      </c>
      <c r="EP74" s="405">
        <v>1</v>
      </c>
      <c r="EQ74" s="405">
        <v>1</v>
      </c>
      <c r="ER74" s="405">
        <v>1</v>
      </c>
      <c r="ES74" s="405">
        <v>1</v>
      </c>
      <c r="ET74" s="405">
        <v>1</v>
      </c>
      <c r="EU74" s="405">
        <v>1</v>
      </c>
      <c r="EV74" s="405">
        <v>1</v>
      </c>
      <c r="EW74" s="405">
        <v>1</v>
      </c>
      <c r="EX74" s="405">
        <v>1</v>
      </c>
      <c r="EY74" s="405">
        <v>1</v>
      </c>
      <c r="EZ74" s="405">
        <v>1</v>
      </c>
      <c r="FA74" s="405">
        <v>1</v>
      </c>
      <c r="FB74" s="405">
        <v>1</v>
      </c>
      <c r="FC74" s="405">
        <v>1</v>
      </c>
      <c r="FD74" s="405">
        <v>1</v>
      </c>
      <c r="FE74" s="405">
        <v>1</v>
      </c>
      <c r="FF74" s="405">
        <v>1</v>
      </c>
      <c r="FG74" s="405"/>
      <c r="FH74" s="405"/>
      <c r="FI74" s="405"/>
      <c r="FJ74" s="405"/>
      <c r="FK74" s="405"/>
      <c r="FL74" s="405"/>
      <c r="FM74" s="405"/>
      <c r="FN74" s="405"/>
      <c r="FO74" s="438"/>
      <c r="FP74" s="410" t="s">
        <v>0</v>
      </c>
    </row>
    <row r="75" spans="1:172" s="421" customFormat="1" ht="34.5" customHeight="1">
      <c r="A75" s="407"/>
      <c r="B75" s="398"/>
      <c r="C75" s="410" t="s">
        <v>357</v>
      </c>
      <c r="D75" s="399" t="str">
        <f t="shared" si="1"/>
        <v>H2L63AA</v>
      </c>
      <c r="E75" s="399" t="e">
        <f>VLOOKUP(D75,#REF!,1,0)</f>
        <v>#REF!</v>
      </c>
      <c r="F75" s="412" t="s">
        <v>358</v>
      </c>
      <c r="G75" s="372" t="s">
        <v>730</v>
      </c>
      <c r="H75" s="372" t="s">
        <v>719</v>
      </c>
      <c r="I75" s="413" t="s">
        <v>731</v>
      </c>
      <c r="J75" s="413"/>
      <c r="K75" s="404">
        <v>41729</v>
      </c>
      <c r="L75" s="405">
        <v>1</v>
      </c>
      <c r="M75" s="405">
        <v>1</v>
      </c>
      <c r="N75" s="405">
        <v>1</v>
      </c>
      <c r="O75" s="405">
        <v>1</v>
      </c>
      <c r="P75" s="405">
        <v>1</v>
      </c>
      <c r="Q75" s="405">
        <v>1</v>
      </c>
      <c r="R75" s="405">
        <v>1</v>
      </c>
      <c r="S75" s="405">
        <v>1</v>
      </c>
      <c r="T75" s="405">
        <v>1</v>
      </c>
      <c r="U75" s="405">
        <v>1</v>
      </c>
      <c r="V75" s="405">
        <v>1</v>
      </c>
      <c r="W75" s="405">
        <v>1</v>
      </c>
      <c r="X75" s="405">
        <v>1</v>
      </c>
      <c r="Y75" s="405">
        <v>1</v>
      </c>
      <c r="Z75" s="405">
        <v>1</v>
      </c>
      <c r="AA75" s="405">
        <v>1</v>
      </c>
      <c r="AB75" s="405">
        <v>1</v>
      </c>
      <c r="AC75" s="405">
        <v>1</v>
      </c>
      <c r="AD75" s="405">
        <v>1</v>
      </c>
      <c r="AE75" s="405">
        <v>1</v>
      </c>
      <c r="AF75" s="405">
        <v>1</v>
      </c>
      <c r="AG75" s="405">
        <v>1</v>
      </c>
      <c r="AH75" s="405">
        <v>1</v>
      </c>
      <c r="AI75" s="405">
        <v>1</v>
      </c>
      <c r="AJ75" s="405">
        <v>1</v>
      </c>
      <c r="AK75" s="405">
        <v>1</v>
      </c>
      <c r="AL75" s="405">
        <v>1</v>
      </c>
      <c r="AM75" s="405">
        <v>1</v>
      </c>
      <c r="AN75" s="405">
        <v>1</v>
      </c>
      <c r="AO75" s="405">
        <v>1</v>
      </c>
      <c r="AP75" s="405">
        <v>1</v>
      </c>
      <c r="AQ75" s="405">
        <v>1</v>
      </c>
      <c r="AR75" s="405">
        <v>1</v>
      </c>
      <c r="AS75" s="405">
        <v>1</v>
      </c>
      <c r="AT75" s="405">
        <v>1</v>
      </c>
      <c r="AU75" s="405">
        <v>1</v>
      </c>
      <c r="AV75" s="405">
        <v>1</v>
      </c>
      <c r="AW75" s="405">
        <v>1</v>
      </c>
      <c r="AX75" s="405">
        <v>1</v>
      </c>
      <c r="AY75" s="405">
        <v>1</v>
      </c>
      <c r="AZ75" s="405">
        <v>1</v>
      </c>
      <c r="BA75" s="405">
        <v>1</v>
      </c>
      <c r="BB75" s="405">
        <v>1</v>
      </c>
      <c r="BC75" s="405">
        <v>1</v>
      </c>
      <c r="BD75" s="405">
        <v>1</v>
      </c>
      <c r="BE75" s="405">
        <v>1</v>
      </c>
      <c r="BF75" s="405">
        <v>1</v>
      </c>
      <c r="BG75" s="405">
        <v>1</v>
      </c>
      <c r="BH75" s="405">
        <v>1</v>
      </c>
      <c r="BI75" s="405">
        <v>1</v>
      </c>
      <c r="BJ75" s="405">
        <v>1</v>
      </c>
      <c r="BK75" s="405">
        <v>1</v>
      </c>
      <c r="BL75" s="405">
        <v>1</v>
      </c>
      <c r="BM75" s="405">
        <v>1</v>
      </c>
      <c r="BN75" s="405">
        <v>1</v>
      </c>
      <c r="BO75" s="405">
        <v>1</v>
      </c>
      <c r="BP75" s="405">
        <v>1</v>
      </c>
      <c r="BQ75" s="405">
        <v>1</v>
      </c>
      <c r="BR75" s="405">
        <v>1</v>
      </c>
      <c r="BS75" s="405">
        <v>1</v>
      </c>
      <c r="BT75" s="405">
        <v>1</v>
      </c>
      <c r="BU75" s="405">
        <v>1</v>
      </c>
      <c r="BV75" s="405">
        <v>1</v>
      </c>
      <c r="BW75" s="405">
        <v>1</v>
      </c>
      <c r="BX75" s="405">
        <v>1</v>
      </c>
      <c r="BY75" s="405">
        <v>1</v>
      </c>
      <c r="BZ75" s="405">
        <v>1</v>
      </c>
      <c r="CA75" s="405">
        <v>1</v>
      </c>
      <c r="CB75" s="405">
        <v>1</v>
      </c>
      <c r="CC75" s="405">
        <v>1</v>
      </c>
      <c r="CD75" s="405">
        <v>1</v>
      </c>
      <c r="CE75" s="405">
        <v>1</v>
      </c>
      <c r="CF75" s="405">
        <v>1</v>
      </c>
      <c r="CG75" s="405">
        <v>1</v>
      </c>
      <c r="CH75" s="405">
        <v>1</v>
      </c>
      <c r="CI75" s="405">
        <v>1</v>
      </c>
      <c r="CJ75" s="405">
        <v>1</v>
      </c>
      <c r="CK75" s="405">
        <v>1</v>
      </c>
      <c r="CL75" s="405">
        <v>1</v>
      </c>
      <c r="CM75" s="405">
        <v>1</v>
      </c>
      <c r="CN75" s="405">
        <v>1</v>
      </c>
      <c r="CO75" s="405">
        <v>1</v>
      </c>
      <c r="CP75" s="405">
        <v>1</v>
      </c>
      <c r="CQ75" s="405">
        <v>1</v>
      </c>
      <c r="CR75" s="405">
        <v>1</v>
      </c>
      <c r="CS75" s="405">
        <v>1</v>
      </c>
      <c r="CT75" s="405">
        <v>1</v>
      </c>
      <c r="CU75" s="405">
        <v>1</v>
      </c>
      <c r="CV75" s="405">
        <v>1</v>
      </c>
      <c r="CW75" s="405">
        <v>1</v>
      </c>
      <c r="CX75" s="405">
        <v>1</v>
      </c>
      <c r="CY75" s="405">
        <v>1</v>
      </c>
      <c r="CZ75" s="405">
        <v>1</v>
      </c>
      <c r="DA75" s="405">
        <v>1</v>
      </c>
      <c r="DB75" s="405">
        <v>1</v>
      </c>
      <c r="DC75" s="405">
        <v>1</v>
      </c>
      <c r="DD75" s="405">
        <v>1</v>
      </c>
      <c r="DE75" s="405">
        <v>1</v>
      </c>
      <c r="DF75" s="405">
        <v>1</v>
      </c>
      <c r="DG75" s="405">
        <v>1</v>
      </c>
      <c r="DH75" s="405">
        <v>1</v>
      </c>
      <c r="DI75" s="405">
        <v>1</v>
      </c>
      <c r="DJ75" s="405">
        <v>1</v>
      </c>
      <c r="DK75" s="405">
        <v>1</v>
      </c>
      <c r="DL75" s="405">
        <v>1</v>
      </c>
      <c r="DM75" s="405">
        <v>1</v>
      </c>
      <c r="DN75" s="405">
        <v>1</v>
      </c>
      <c r="DO75" s="405">
        <v>1</v>
      </c>
      <c r="DP75" s="405">
        <v>1</v>
      </c>
      <c r="DQ75" s="405">
        <v>1</v>
      </c>
      <c r="DR75" s="405">
        <v>1</v>
      </c>
      <c r="DS75" s="405">
        <v>1</v>
      </c>
      <c r="DT75" s="405">
        <v>1</v>
      </c>
      <c r="DU75" s="405">
        <v>1</v>
      </c>
      <c r="DV75" s="405">
        <v>1</v>
      </c>
      <c r="DW75" s="405">
        <v>1</v>
      </c>
      <c r="DX75" s="405">
        <v>1</v>
      </c>
      <c r="DY75" s="405">
        <v>1</v>
      </c>
      <c r="DZ75" s="405">
        <v>1</v>
      </c>
      <c r="EA75" s="405">
        <v>1</v>
      </c>
      <c r="EB75" s="405">
        <v>1</v>
      </c>
      <c r="EC75" s="405">
        <v>1</v>
      </c>
      <c r="ED75" s="405">
        <v>1</v>
      </c>
      <c r="EE75" s="405">
        <v>1</v>
      </c>
      <c r="EF75" s="405">
        <v>1</v>
      </c>
      <c r="EG75" s="405">
        <v>1</v>
      </c>
      <c r="EH75" s="405">
        <v>1</v>
      </c>
      <c r="EI75" s="405">
        <v>1</v>
      </c>
      <c r="EJ75" s="405">
        <v>1</v>
      </c>
      <c r="EK75" s="405">
        <v>1</v>
      </c>
      <c r="EL75" s="405">
        <v>1</v>
      </c>
      <c r="EM75" s="405">
        <v>1</v>
      </c>
      <c r="EN75" s="405">
        <v>1</v>
      </c>
      <c r="EO75" s="405">
        <v>1</v>
      </c>
      <c r="EP75" s="405">
        <v>1</v>
      </c>
      <c r="EQ75" s="405">
        <v>1</v>
      </c>
      <c r="ER75" s="405">
        <v>1</v>
      </c>
      <c r="ES75" s="405">
        <v>1</v>
      </c>
      <c r="ET75" s="405">
        <v>1</v>
      </c>
      <c r="EU75" s="405">
        <v>1</v>
      </c>
      <c r="EV75" s="405">
        <v>1</v>
      </c>
      <c r="EW75" s="405">
        <v>1</v>
      </c>
      <c r="EX75" s="405">
        <v>1</v>
      </c>
      <c r="EY75" s="405">
        <v>1</v>
      </c>
      <c r="EZ75" s="405">
        <v>1</v>
      </c>
      <c r="FA75" s="405">
        <v>1</v>
      </c>
      <c r="FB75" s="405">
        <v>1</v>
      </c>
      <c r="FC75" s="405">
        <v>1</v>
      </c>
      <c r="FD75" s="405">
        <v>1</v>
      </c>
      <c r="FE75" s="405">
        <v>1</v>
      </c>
      <c r="FF75" s="405">
        <v>1</v>
      </c>
      <c r="FG75" s="405"/>
      <c r="FH75" s="405"/>
      <c r="FI75" s="405"/>
      <c r="FJ75" s="405"/>
      <c r="FK75" s="405"/>
      <c r="FL75" s="419"/>
      <c r="FM75" s="405"/>
      <c r="FN75" s="405"/>
      <c r="FO75" s="438"/>
      <c r="FP75" s="410"/>
    </row>
    <row r="76" spans="1:172" s="421" customFormat="1" ht="34.5" customHeight="1">
      <c r="A76" s="407"/>
      <c r="B76" s="398"/>
      <c r="C76" s="411" t="s">
        <v>359</v>
      </c>
      <c r="D76" s="399" t="str">
        <f t="shared" si="1"/>
        <v>H4B81AA</v>
      </c>
      <c r="E76" s="399" t="e">
        <f>VLOOKUP(D76,#REF!,1,0)</f>
        <v>#REF!</v>
      </c>
      <c r="F76" s="412" t="s">
        <v>807</v>
      </c>
      <c r="G76" s="372" t="s">
        <v>730</v>
      </c>
      <c r="H76" s="377" t="s">
        <v>719</v>
      </c>
      <c r="I76" s="402" t="s">
        <v>731</v>
      </c>
      <c r="J76" s="413"/>
      <c r="K76" s="404">
        <v>41851</v>
      </c>
      <c r="L76" s="405">
        <v>1</v>
      </c>
      <c r="M76" s="405">
        <v>1</v>
      </c>
      <c r="N76" s="405">
        <v>1</v>
      </c>
      <c r="O76" s="405">
        <v>1</v>
      </c>
      <c r="P76" s="405">
        <v>1</v>
      </c>
      <c r="Q76" s="405">
        <v>1</v>
      </c>
      <c r="R76" s="405">
        <v>1</v>
      </c>
      <c r="S76" s="405">
        <v>1</v>
      </c>
      <c r="T76" s="405">
        <v>1</v>
      </c>
      <c r="U76" s="405">
        <v>1</v>
      </c>
      <c r="V76" s="405">
        <v>1</v>
      </c>
      <c r="W76" s="405">
        <v>1</v>
      </c>
      <c r="X76" s="405">
        <v>1</v>
      </c>
      <c r="Y76" s="405">
        <v>1</v>
      </c>
      <c r="Z76" s="405">
        <v>1</v>
      </c>
      <c r="AA76" s="405">
        <v>1</v>
      </c>
      <c r="AB76" s="405">
        <v>1</v>
      </c>
      <c r="AC76" s="405">
        <v>1</v>
      </c>
      <c r="AD76" s="405">
        <v>1</v>
      </c>
      <c r="AE76" s="405">
        <v>1</v>
      </c>
      <c r="AF76" s="405">
        <v>1</v>
      </c>
      <c r="AG76" s="405">
        <v>1</v>
      </c>
      <c r="AH76" s="405">
        <v>1</v>
      </c>
      <c r="AI76" s="405">
        <v>1</v>
      </c>
      <c r="AJ76" s="405">
        <v>1</v>
      </c>
      <c r="AK76" s="405">
        <v>1</v>
      </c>
      <c r="AL76" s="405">
        <v>1</v>
      </c>
      <c r="AM76" s="405">
        <v>1</v>
      </c>
      <c r="AN76" s="405">
        <v>1</v>
      </c>
      <c r="AO76" s="405">
        <v>1</v>
      </c>
      <c r="AP76" s="405"/>
      <c r="AQ76" s="405"/>
      <c r="AR76" s="405"/>
      <c r="AS76" s="405"/>
      <c r="AT76" s="405"/>
      <c r="AU76" s="405"/>
      <c r="AV76" s="405"/>
      <c r="AW76" s="405"/>
      <c r="AX76" s="405"/>
      <c r="AY76" s="405"/>
      <c r="AZ76" s="405"/>
      <c r="BA76" s="405"/>
      <c r="BB76" s="405"/>
      <c r="BC76" s="405">
        <v>1</v>
      </c>
      <c r="BD76" s="405">
        <v>1</v>
      </c>
      <c r="BE76" s="405">
        <v>1</v>
      </c>
      <c r="BF76" s="405">
        <v>1</v>
      </c>
      <c r="BG76" s="405">
        <v>1</v>
      </c>
      <c r="BH76" s="405">
        <v>1</v>
      </c>
      <c r="BI76" s="405">
        <v>1</v>
      </c>
      <c r="BJ76" s="405">
        <v>1</v>
      </c>
      <c r="BK76" s="405">
        <v>1</v>
      </c>
      <c r="BL76" s="405">
        <v>1</v>
      </c>
      <c r="BM76" s="405">
        <v>1</v>
      </c>
      <c r="BN76" s="405">
        <v>1</v>
      </c>
      <c r="BO76" s="405">
        <v>1</v>
      </c>
      <c r="BP76" s="405"/>
      <c r="BQ76" s="405"/>
      <c r="BR76" s="405"/>
      <c r="BS76" s="405"/>
      <c r="BT76" s="405"/>
      <c r="BU76" s="405"/>
      <c r="BV76" s="405"/>
      <c r="BW76" s="405"/>
      <c r="BX76" s="405"/>
      <c r="BY76" s="405">
        <v>1</v>
      </c>
      <c r="BZ76" s="405">
        <v>1</v>
      </c>
      <c r="CA76" s="405">
        <v>1</v>
      </c>
      <c r="CB76" s="405">
        <v>1</v>
      </c>
      <c r="CC76" s="405">
        <v>1</v>
      </c>
      <c r="CD76" s="405">
        <v>1</v>
      </c>
      <c r="CE76" s="405">
        <v>1</v>
      </c>
      <c r="CF76" s="405"/>
      <c r="CG76" s="405"/>
      <c r="CH76" s="405">
        <v>1</v>
      </c>
      <c r="CI76" s="405">
        <v>1</v>
      </c>
      <c r="CJ76" s="405">
        <v>1</v>
      </c>
      <c r="CK76" s="405">
        <v>1</v>
      </c>
      <c r="CL76" s="405">
        <v>1</v>
      </c>
      <c r="CM76" s="405">
        <v>1</v>
      </c>
      <c r="CN76" s="405">
        <v>1</v>
      </c>
      <c r="CO76" s="405">
        <v>1</v>
      </c>
      <c r="CP76" s="405">
        <v>1</v>
      </c>
      <c r="CQ76" s="405"/>
      <c r="CR76" s="405"/>
      <c r="CS76" s="405"/>
      <c r="CT76" s="405">
        <v>1</v>
      </c>
      <c r="CU76" s="405">
        <v>1</v>
      </c>
      <c r="CV76" s="405">
        <v>1</v>
      </c>
      <c r="CW76" s="405"/>
      <c r="CX76" s="405">
        <v>1</v>
      </c>
      <c r="CY76" s="405">
        <v>1</v>
      </c>
      <c r="CZ76" s="405">
        <v>1</v>
      </c>
      <c r="DA76" s="405"/>
      <c r="DB76" s="405">
        <v>1</v>
      </c>
      <c r="DC76" s="405">
        <v>1</v>
      </c>
      <c r="DD76" s="405">
        <v>1</v>
      </c>
      <c r="DE76" s="405">
        <v>1</v>
      </c>
      <c r="DF76" s="405">
        <v>1</v>
      </c>
      <c r="DG76" s="405">
        <v>1</v>
      </c>
      <c r="DH76" s="405">
        <v>1</v>
      </c>
      <c r="DI76" s="405"/>
      <c r="DJ76" s="405">
        <v>1</v>
      </c>
      <c r="DK76" s="405">
        <v>1</v>
      </c>
      <c r="DL76" s="405"/>
      <c r="DM76" s="405"/>
      <c r="DN76" s="405">
        <v>1</v>
      </c>
      <c r="DO76" s="405"/>
      <c r="DP76" s="405">
        <v>1</v>
      </c>
      <c r="DQ76" s="405">
        <v>1</v>
      </c>
      <c r="DR76" s="405"/>
      <c r="DS76" s="405">
        <v>1</v>
      </c>
      <c r="DT76" s="405"/>
      <c r="DU76" s="405"/>
      <c r="DV76" s="405"/>
      <c r="DW76" s="405"/>
      <c r="DX76" s="405"/>
      <c r="DY76" s="405"/>
      <c r="DZ76" s="405">
        <v>1</v>
      </c>
      <c r="EA76" s="405">
        <v>1</v>
      </c>
      <c r="EB76" s="405">
        <v>1</v>
      </c>
      <c r="EC76" s="405"/>
      <c r="ED76" s="405"/>
      <c r="EE76" s="405">
        <v>1</v>
      </c>
      <c r="EF76" s="405">
        <v>1</v>
      </c>
      <c r="EG76" s="405">
        <v>1</v>
      </c>
      <c r="EH76" s="405">
        <v>1</v>
      </c>
      <c r="EI76" s="405">
        <v>1</v>
      </c>
      <c r="EJ76" s="405">
        <v>1</v>
      </c>
      <c r="EK76" s="405">
        <v>1</v>
      </c>
      <c r="EL76" s="405">
        <v>1</v>
      </c>
      <c r="EM76" s="405">
        <v>1</v>
      </c>
      <c r="EN76" s="405">
        <v>1</v>
      </c>
      <c r="EO76" s="405">
        <v>1</v>
      </c>
      <c r="EP76" s="405">
        <v>1</v>
      </c>
      <c r="EQ76" s="405">
        <v>1</v>
      </c>
      <c r="ER76" s="405">
        <v>1</v>
      </c>
      <c r="ES76" s="405">
        <v>1</v>
      </c>
      <c r="ET76" s="405">
        <v>1</v>
      </c>
      <c r="EU76" s="405">
        <v>1</v>
      </c>
      <c r="EV76" s="405">
        <v>1</v>
      </c>
      <c r="EW76" s="405"/>
      <c r="EX76" s="405"/>
      <c r="EY76" s="405"/>
      <c r="EZ76" s="405"/>
      <c r="FA76" s="405"/>
      <c r="FB76" s="405"/>
      <c r="FC76" s="405"/>
      <c r="FD76" s="405"/>
      <c r="FE76" s="405"/>
      <c r="FF76" s="405"/>
      <c r="FG76" s="419"/>
      <c r="FH76" s="419"/>
      <c r="FI76" s="419"/>
      <c r="FJ76" s="419"/>
      <c r="FK76" s="419"/>
      <c r="FL76" s="405"/>
      <c r="FM76" s="419"/>
      <c r="FN76" s="419"/>
      <c r="FO76" s="420"/>
      <c r="FP76" s="410"/>
    </row>
    <row r="77" spans="1:172" s="421" customFormat="1" ht="34.5" customHeight="1">
      <c r="A77" s="407"/>
      <c r="B77" s="398"/>
      <c r="C77" s="411" t="s">
        <v>360</v>
      </c>
      <c r="D77" s="399" t="str">
        <f t="shared" si="1"/>
        <v>H3T50AA</v>
      </c>
      <c r="E77" s="399" t="e">
        <f>VLOOKUP(D77,#REF!,1,0)</f>
        <v>#REF!</v>
      </c>
      <c r="F77" s="412" t="s">
        <v>1618</v>
      </c>
      <c r="G77" s="372" t="s">
        <v>742</v>
      </c>
      <c r="H77" s="377" t="s">
        <v>719</v>
      </c>
      <c r="I77" s="402" t="s">
        <v>731</v>
      </c>
      <c r="J77" s="413"/>
      <c r="K77" s="404">
        <v>41882</v>
      </c>
      <c r="L77" s="405">
        <v>1</v>
      </c>
      <c r="M77" s="405">
        <v>1</v>
      </c>
      <c r="N77" s="405">
        <v>1</v>
      </c>
      <c r="O77" s="405">
        <v>1</v>
      </c>
      <c r="P77" s="405">
        <v>1</v>
      </c>
      <c r="Q77" s="405">
        <v>1</v>
      </c>
      <c r="R77" s="405">
        <v>1</v>
      </c>
      <c r="S77" s="405">
        <v>1</v>
      </c>
      <c r="T77" s="405">
        <v>1</v>
      </c>
      <c r="U77" s="405">
        <v>1</v>
      </c>
      <c r="V77" s="405">
        <v>1</v>
      </c>
      <c r="W77" s="405">
        <v>1</v>
      </c>
      <c r="X77" s="405">
        <v>1</v>
      </c>
      <c r="Y77" s="405">
        <v>1</v>
      </c>
      <c r="Z77" s="405">
        <v>1</v>
      </c>
      <c r="AA77" s="405">
        <v>1</v>
      </c>
      <c r="AB77" s="405">
        <v>1</v>
      </c>
      <c r="AC77" s="405">
        <v>1</v>
      </c>
      <c r="AD77" s="405">
        <v>1</v>
      </c>
      <c r="AE77" s="405">
        <v>1</v>
      </c>
      <c r="AF77" s="405">
        <v>1</v>
      </c>
      <c r="AG77" s="405">
        <v>1</v>
      </c>
      <c r="AH77" s="405">
        <v>1</v>
      </c>
      <c r="AI77" s="405">
        <v>1</v>
      </c>
      <c r="AJ77" s="405">
        <v>1</v>
      </c>
      <c r="AK77" s="405">
        <v>1</v>
      </c>
      <c r="AL77" s="405">
        <v>1</v>
      </c>
      <c r="AM77" s="405">
        <v>1</v>
      </c>
      <c r="AN77" s="405">
        <v>1</v>
      </c>
      <c r="AO77" s="405">
        <v>1</v>
      </c>
      <c r="AP77" s="405">
        <v>1</v>
      </c>
      <c r="AQ77" s="405">
        <v>1</v>
      </c>
      <c r="AR77" s="405">
        <v>1</v>
      </c>
      <c r="AS77" s="405">
        <v>1</v>
      </c>
      <c r="AT77" s="405">
        <v>1</v>
      </c>
      <c r="AU77" s="405">
        <v>1</v>
      </c>
      <c r="AV77" s="405">
        <v>1</v>
      </c>
      <c r="AW77" s="405">
        <v>1</v>
      </c>
      <c r="AX77" s="405">
        <v>1</v>
      </c>
      <c r="AY77" s="405">
        <v>1</v>
      </c>
      <c r="AZ77" s="405">
        <v>1</v>
      </c>
      <c r="BA77" s="405">
        <v>1</v>
      </c>
      <c r="BB77" s="405">
        <v>1</v>
      </c>
      <c r="BC77" s="405">
        <v>1</v>
      </c>
      <c r="BD77" s="405">
        <v>1</v>
      </c>
      <c r="BE77" s="405">
        <v>1</v>
      </c>
      <c r="BF77" s="405">
        <v>1</v>
      </c>
      <c r="BG77" s="405">
        <v>1</v>
      </c>
      <c r="BH77" s="405">
        <v>1</v>
      </c>
      <c r="BI77" s="405">
        <v>1</v>
      </c>
      <c r="BJ77" s="405">
        <v>1</v>
      </c>
      <c r="BK77" s="405">
        <v>1</v>
      </c>
      <c r="BL77" s="405">
        <v>1</v>
      </c>
      <c r="BM77" s="405">
        <v>1</v>
      </c>
      <c r="BN77" s="405">
        <v>1</v>
      </c>
      <c r="BO77" s="405">
        <v>1</v>
      </c>
      <c r="BP77" s="405">
        <v>1</v>
      </c>
      <c r="BQ77" s="405">
        <v>1</v>
      </c>
      <c r="BR77" s="405">
        <v>1</v>
      </c>
      <c r="BS77" s="405">
        <v>1</v>
      </c>
      <c r="BT77" s="405">
        <v>1</v>
      </c>
      <c r="BU77" s="405">
        <v>1</v>
      </c>
      <c r="BV77" s="405">
        <v>1</v>
      </c>
      <c r="BW77" s="405">
        <v>1</v>
      </c>
      <c r="BX77" s="405">
        <v>1</v>
      </c>
      <c r="BY77" s="405">
        <v>1</v>
      </c>
      <c r="BZ77" s="405">
        <v>1</v>
      </c>
      <c r="CA77" s="405">
        <v>1</v>
      </c>
      <c r="CB77" s="405">
        <v>1</v>
      </c>
      <c r="CC77" s="405">
        <v>1</v>
      </c>
      <c r="CD77" s="405">
        <v>1</v>
      </c>
      <c r="CE77" s="405">
        <v>1</v>
      </c>
      <c r="CF77" s="405">
        <v>1</v>
      </c>
      <c r="CG77" s="405">
        <v>1</v>
      </c>
      <c r="CH77" s="405">
        <v>1</v>
      </c>
      <c r="CI77" s="405">
        <v>1</v>
      </c>
      <c r="CJ77" s="405">
        <v>1</v>
      </c>
      <c r="CK77" s="405">
        <v>1</v>
      </c>
      <c r="CL77" s="405">
        <v>1</v>
      </c>
      <c r="CM77" s="405">
        <v>1</v>
      </c>
      <c r="CN77" s="405">
        <v>1</v>
      </c>
      <c r="CO77" s="405">
        <v>1</v>
      </c>
      <c r="CP77" s="405">
        <v>1</v>
      </c>
      <c r="CQ77" s="405">
        <v>1</v>
      </c>
      <c r="CR77" s="405">
        <v>1</v>
      </c>
      <c r="CS77" s="405">
        <v>1</v>
      </c>
      <c r="CT77" s="405">
        <v>1</v>
      </c>
      <c r="CU77" s="405">
        <v>1</v>
      </c>
      <c r="CV77" s="405">
        <v>1</v>
      </c>
      <c r="CW77" s="405">
        <v>1</v>
      </c>
      <c r="CX77" s="405">
        <v>1</v>
      </c>
      <c r="CY77" s="405">
        <v>1</v>
      </c>
      <c r="CZ77" s="405">
        <v>1</v>
      </c>
      <c r="DA77" s="405">
        <v>1</v>
      </c>
      <c r="DB77" s="405">
        <v>1</v>
      </c>
      <c r="DC77" s="405">
        <v>1</v>
      </c>
      <c r="DD77" s="405">
        <v>1</v>
      </c>
      <c r="DE77" s="405">
        <v>1</v>
      </c>
      <c r="DF77" s="405">
        <v>1</v>
      </c>
      <c r="DG77" s="405">
        <v>1</v>
      </c>
      <c r="DH77" s="405">
        <v>1</v>
      </c>
      <c r="DI77" s="405">
        <v>1</v>
      </c>
      <c r="DJ77" s="405">
        <v>1</v>
      </c>
      <c r="DK77" s="405">
        <v>1</v>
      </c>
      <c r="DL77" s="405">
        <v>1</v>
      </c>
      <c r="DM77" s="405">
        <v>1</v>
      </c>
      <c r="DN77" s="405">
        <v>1</v>
      </c>
      <c r="DO77" s="405">
        <v>1</v>
      </c>
      <c r="DP77" s="405">
        <v>1</v>
      </c>
      <c r="DQ77" s="405">
        <v>1</v>
      </c>
      <c r="DR77" s="405">
        <v>1</v>
      </c>
      <c r="DS77" s="405">
        <v>1</v>
      </c>
      <c r="DT77" s="405">
        <v>1</v>
      </c>
      <c r="DU77" s="405">
        <v>1</v>
      </c>
      <c r="DV77" s="405">
        <v>1</v>
      </c>
      <c r="DW77" s="405">
        <v>1</v>
      </c>
      <c r="DX77" s="405">
        <v>1</v>
      </c>
      <c r="DY77" s="405">
        <v>1</v>
      </c>
      <c r="DZ77" s="405">
        <v>1</v>
      </c>
      <c r="EA77" s="405">
        <v>1</v>
      </c>
      <c r="EB77" s="405">
        <v>1</v>
      </c>
      <c r="EC77" s="405">
        <v>1</v>
      </c>
      <c r="ED77" s="405">
        <v>1</v>
      </c>
      <c r="EE77" s="405">
        <v>1</v>
      </c>
      <c r="EF77" s="405">
        <v>1</v>
      </c>
      <c r="EG77" s="405">
        <v>1</v>
      </c>
      <c r="EH77" s="405">
        <v>1</v>
      </c>
      <c r="EI77" s="405">
        <v>1</v>
      </c>
      <c r="EJ77" s="405">
        <v>1</v>
      </c>
      <c r="EK77" s="405">
        <v>1</v>
      </c>
      <c r="EL77" s="405">
        <v>1</v>
      </c>
      <c r="EM77" s="405">
        <v>1</v>
      </c>
      <c r="EN77" s="405">
        <v>1</v>
      </c>
      <c r="EO77" s="405">
        <v>1</v>
      </c>
      <c r="EP77" s="405">
        <v>1</v>
      </c>
      <c r="EQ77" s="405">
        <v>1</v>
      </c>
      <c r="ER77" s="405">
        <v>1</v>
      </c>
      <c r="ES77" s="405">
        <v>1</v>
      </c>
      <c r="ET77" s="405">
        <v>1</v>
      </c>
      <c r="EU77" s="405">
        <v>1</v>
      </c>
      <c r="EV77" s="405">
        <v>1</v>
      </c>
      <c r="EW77" s="405">
        <v>1</v>
      </c>
      <c r="EX77" s="405">
        <v>1</v>
      </c>
      <c r="EY77" s="405">
        <v>1</v>
      </c>
      <c r="EZ77" s="405">
        <v>1</v>
      </c>
      <c r="FA77" s="405">
        <v>1</v>
      </c>
      <c r="FB77" s="405">
        <v>1</v>
      </c>
      <c r="FC77" s="405">
        <v>1</v>
      </c>
      <c r="FD77" s="405">
        <v>1</v>
      </c>
      <c r="FE77" s="405">
        <v>1</v>
      </c>
      <c r="FF77" s="405">
        <v>1</v>
      </c>
      <c r="FG77" s="419" t="s">
        <v>735</v>
      </c>
      <c r="FH77" s="419" t="s">
        <v>735</v>
      </c>
      <c r="FI77" s="419" t="s">
        <v>735</v>
      </c>
      <c r="FJ77" s="419" t="s">
        <v>735</v>
      </c>
      <c r="FK77" s="419" t="s">
        <v>735</v>
      </c>
      <c r="FL77" s="419" t="s">
        <v>735</v>
      </c>
      <c r="FM77" s="419" t="s">
        <v>735</v>
      </c>
      <c r="FN77" s="419" t="s">
        <v>735</v>
      </c>
      <c r="FO77" s="420" t="s">
        <v>735</v>
      </c>
      <c r="FP77" s="410"/>
    </row>
    <row r="78" spans="1:172" s="421" customFormat="1" ht="34.5" customHeight="1" thickBot="1">
      <c r="A78" s="407"/>
      <c r="B78" s="398"/>
      <c r="C78" s="411" t="s">
        <v>808</v>
      </c>
      <c r="D78" s="399" t="str">
        <f t="shared" si="1"/>
        <v>H4K60AA</v>
      </c>
      <c r="E78" s="399" t="s">
        <v>1778</v>
      </c>
      <c r="F78" s="412" t="s">
        <v>1789</v>
      </c>
      <c r="G78" s="372" t="s">
        <v>742</v>
      </c>
      <c r="H78" s="377" t="s">
        <v>719</v>
      </c>
      <c r="I78" s="413"/>
      <c r="J78" s="413"/>
      <c r="K78" s="404">
        <v>41851</v>
      </c>
      <c r="L78" s="405">
        <v>1</v>
      </c>
      <c r="M78" s="405">
        <v>1</v>
      </c>
      <c r="N78" s="405">
        <v>1</v>
      </c>
      <c r="O78" s="405">
        <v>1</v>
      </c>
      <c r="P78" s="405">
        <v>1</v>
      </c>
      <c r="Q78" s="405">
        <v>1</v>
      </c>
      <c r="R78" s="405">
        <v>1</v>
      </c>
      <c r="S78" s="405">
        <v>1</v>
      </c>
      <c r="T78" s="405">
        <v>1</v>
      </c>
      <c r="U78" s="405">
        <v>1</v>
      </c>
      <c r="V78" s="405">
        <v>1</v>
      </c>
      <c r="W78" s="405">
        <v>1</v>
      </c>
      <c r="X78" s="405">
        <v>1</v>
      </c>
      <c r="Y78" s="405">
        <v>1</v>
      </c>
      <c r="Z78" s="405">
        <v>1</v>
      </c>
      <c r="AA78" s="405">
        <v>1</v>
      </c>
      <c r="AB78" s="405">
        <v>1</v>
      </c>
      <c r="AC78" s="405">
        <v>1</v>
      </c>
      <c r="AD78" s="405">
        <v>1</v>
      </c>
      <c r="AE78" s="405">
        <v>1</v>
      </c>
      <c r="AF78" s="405">
        <v>1</v>
      </c>
      <c r="AG78" s="405">
        <v>1</v>
      </c>
      <c r="AH78" s="405">
        <v>1</v>
      </c>
      <c r="AI78" s="405">
        <v>1</v>
      </c>
      <c r="AJ78" s="405">
        <v>1</v>
      </c>
      <c r="AK78" s="405">
        <v>1</v>
      </c>
      <c r="AL78" s="405">
        <v>1</v>
      </c>
      <c r="AM78" s="405">
        <v>1</v>
      </c>
      <c r="AN78" s="405">
        <v>1</v>
      </c>
      <c r="AO78" s="405">
        <v>1</v>
      </c>
      <c r="AP78" s="405"/>
      <c r="AQ78" s="405"/>
      <c r="AR78" s="405"/>
      <c r="AS78" s="405"/>
      <c r="AT78" s="405"/>
      <c r="AU78" s="405"/>
      <c r="AV78" s="405"/>
      <c r="AW78" s="405"/>
      <c r="AX78" s="405"/>
      <c r="AY78" s="405"/>
      <c r="AZ78" s="405"/>
      <c r="BA78" s="405"/>
      <c r="BB78" s="405"/>
      <c r="BC78" s="405">
        <v>1</v>
      </c>
      <c r="BD78" s="405">
        <v>1</v>
      </c>
      <c r="BE78" s="405">
        <v>1</v>
      </c>
      <c r="BF78" s="405">
        <v>1</v>
      </c>
      <c r="BG78" s="405">
        <v>1</v>
      </c>
      <c r="BH78" s="405">
        <v>1</v>
      </c>
      <c r="BI78" s="405">
        <v>1</v>
      </c>
      <c r="BJ78" s="405">
        <v>1</v>
      </c>
      <c r="BK78" s="405">
        <v>1</v>
      </c>
      <c r="BL78" s="405">
        <v>1</v>
      </c>
      <c r="BM78" s="405">
        <v>1</v>
      </c>
      <c r="BN78" s="405">
        <v>1</v>
      </c>
      <c r="BO78" s="405">
        <v>1</v>
      </c>
      <c r="BP78" s="405"/>
      <c r="BQ78" s="405"/>
      <c r="BR78" s="405"/>
      <c r="BS78" s="405"/>
      <c r="BT78" s="405"/>
      <c r="BU78" s="405"/>
      <c r="BV78" s="405"/>
      <c r="BW78" s="405"/>
      <c r="BX78" s="405"/>
      <c r="BY78" s="405">
        <v>1</v>
      </c>
      <c r="BZ78" s="405">
        <v>1</v>
      </c>
      <c r="CA78" s="405">
        <v>1</v>
      </c>
      <c r="CB78" s="405">
        <v>1</v>
      </c>
      <c r="CC78" s="405">
        <v>1</v>
      </c>
      <c r="CD78" s="405">
        <v>1</v>
      </c>
      <c r="CE78" s="405">
        <v>1</v>
      </c>
      <c r="CF78" s="405"/>
      <c r="CG78" s="405"/>
      <c r="CH78" s="405">
        <v>1</v>
      </c>
      <c r="CI78" s="405">
        <v>1</v>
      </c>
      <c r="CJ78" s="405">
        <v>1</v>
      </c>
      <c r="CK78" s="405">
        <v>1</v>
      </c>
      <c r="CL78" s="405">
        <v>1</v>
      </c>
      <c r="CM78" s="405">
        <v>1</v>
      </c>
      <c r="CN78" s="405">
        <v>1</v>
      </c>
      <c r="CO78" s="405">
        <v>1</v>
      </c>
      <c r="CP78" s="405">
        <v>1</v>
      </c>
      <c r="CQ78" s="405"/>
      <c r="CR78" s="405"/>
      <c r="CS78" s="405"/>
      <c r="CT78" s="405"/>
      <c r="CU78" s="405"/>
      <c r="CV78" s="405">
        <v>1</v>
      </c>
      <c r="CW78" s="405"/>
      <c r="CX78" s="405"/>
      <c r="CY78" s="405">
        <v>1</v>
      </c>
      <c r="CZ78" s="405">
        <v>1</v>
      </c>
      <c r="DA78" s="405"/>
      <c r="DB78" s="405"/>
      <c r="DC78" s="405"/>
      <c r="DD78" s="405"/>
      <c r="DE78" s="405"/>
      <c r="DF78" s="405"/>
      <c r="DG78" s="405"/>
      <c r="DH78" s="405"/>
      <c r="DI78" s="405"/>
      <c r="DJ78" s="405"/>
      <c r="DK78" s="405">
        <v>1</v>
      </c>
      <c r="DL78" s="405"/>
      <c r="DM78" s="405"/>
      <c r="DN78" s="405"/>
      <c r="DO78" s="405"/>
      <c r="DP78" s="405"/>
      <c r="DQ78" s="405"/>
      <c r="DR78" s="405"/>
      <c r="DS78" s="405"/>
      <c r="DT78" s="405"/>
      <c r="DU78" s="405"/>
      <c r="DV78" s="405"/>
      <c r="DW78" s="405"/>
      <c r="DX78" s="405"/>
      <c r="DY78" s="405"/>
      <c r="DZ78" s="405"/>
      <c r="EA78" s="405"/>
      <c r="EB78" s="405"/>
      <c r="EC78" s="405"/>
      <c r="ED78" s="405"/>
      <c r="EE78" s="405">
        <v>1</v>
      </c>
      <c r="EF78" s="405">
        <v>1</v>
      </c>
      <c r="EG78" s="405"/>
      <c r="EH78" s="405">
        <v>1</v>
      </c>
      <c r="EI78" s="405">
        <v>1</v>
      </c>
      <c r="EJ78" s="405">
        <v>1</v>
      </c>
      <c r="EK78" s="405"/>
      <c r="EL78" s="405"/>
      <c r="EM78" s="405"/>
      <c r="EN78" s="405"/>
      <c r="EO78" s="405"/>
      <c r="EP78" s="405"/>
      <c r="EQ78" s="405"/>
      <c r="ER78" s="405"/>
      <c r="ES78" s="405"/>
      <c r="ET78" s="405"/>
      <c r="EU78" s="405"/>
      <c r="EV78" s="405"/>
      <c r="EW78" s="405"/>
      <c r="EX78" s="405"/>
      <c r="EY78" s="405"/>
      <c r="EZ78" s="405"/>
      <c r="FA78" s="405"/>
      <c r="FB78" s="405"/>
      <c r="FC78" s="405"/>
      <c r="FD78" s="405"/>
      <c r="FE78" s="405"/>
      <c r="FF78" s="405"/>
      <c r="FG78" s="419"/>
      <c r="FH78" s="419" t="s">
        <v>733</v>
      </c>
      <c r="FI78" s="419"/>
      <c r="FJ78" s="419"/>
      <c r="FK78" s="419"/>
      <c r="FL78" s="405"/>
      <c r="FM78" s="419"/>
      <c r="FN78" s="419"/>
      <c r="FO78" s="420"/>
      <c r="FP78" s="410" t="s">
        <v>809</v>
      </c>
    </row>
    <row r="79" spans="1:172" ht="34.5" customHeight="1">
      <c r="A79" s="449" t="s">
        <v>810</v>
      </c>
      <c r="B79" s="450"/>
      <c r="C79" s="450"/>
      <c r="D79" s="399" t="str">
        <f t="shared" si="1"/>
        <v/>
      </c>
      <c r="E79" s="399"/>
      <c r="F79" s="451"/>
      <c r="G79" s="450"/>
      <c r="H79" s="450"/>
      <c r="I79" s="450"/>
      <c r="J79" s="450"/>
      <c r="K79" s="450"/>
      <c r="L79" s="450"/>
      <c r="M79" s="450"/>
      <c r="N79" s="450"/>
      <c r="O79" s="450"/>
      <c r="P79" s="450"/>
      <c r="Q79" s="450"/>
      <c r="R79" s="450"/>
      <c r="S79" s="450"/>
      <c r="T79" s="450"/>
      <c r="U79" s="450"/>
      <c r="V79" s="450"/>
      <c r="W79" s="450"/>
      <c r="X79" s="450"/>
      <c r="Y79" s="450"/>
      <c r="Z79" s="450"/>
      <c r="AA79" s="450"/>
      <c r="AB79" s="450"/>
      <c r="AC79" s="450"/>
      <c r="AD79" s="450"/>
      <c r="AE79" s="450"/>
      <c r="AF79" s="450"/>
      <c r="AG79" s="450"/>
      <c r="AH79" s="450"/>
      <c r="AI79" s="450"/>
      <c r="AJ79" s="450"/>
      <c r="AK79" s="450"/>
      <c r="AL79" s="450"/>
      <c r="AM79" s="450"/>
      <c r="AN79" s="450"/>
      <c r="AO79" s="450"/>
      <c r="AP79" s="450"/>
      <c r="AQ79" s="450"/>
      <c r="AR79" s="450"/>
      <c r="AS79" s="450"/>
      <c r="AT79" s="450"/>
      <c r="AU79" s="450"/>
      <c r="AV79" s="450"/>
      <c r="AW79" s="450"/>
      <c r="AX79" s="450"/>
      <c r="AY79" s="450"/>
      <c r="AZ79" s="450"/>
      <c r="BA79" s="450"/>
      <c r="BB79" s="450"/>
      <c r="BC79" s="450"/>
      <c r="BD79" s="450"/>
      <c r="BE79" s="450"/>
      <c r="BF79" s="450"/>
      <c r="BG79" s="450"/>
      <c r="BH79" s="450"/>
      <c r="BI79" s="450"/>
      <c r="BJ79" s="450"/>
      <c r="BK79" s="450"/>
      <c r="BL79" s="450"/>
      <c r="BM79" s="450"/>
      <c r="BN79" s="450"/>
      <c r="BO79" s="450"/>
      <c r="BP79" s="450"/>
      <c r="BQ79" s="450"/>
      <c r="BR79" s="450"/>
      <c r="BS79" s="450"/>
      <c r="BT79" s="450"/>
      <c r="BU79" s="450"/>
      <c r="BV79" s="450"/>
      <c r="BW79" s="450"/>
      <c r="BX79" s="450"/>
      <c r="BY79" s="450"/>
      <c r="BZ79" s="450"/>
      <c r="CA79" s="450"/>
      <c r="CB79" s="450"/>
      <c r="CC79" s="450"/>
      <c r="CD79" s="450"/>
      <c r="CE79" s="450"/>
      <c r="CF79" s="450"/>
      <c r="CG79" s="450"/>
      <c r="CH79" s="450"/>
      <c r="CI79" s="450"/>
      <c r="CJ79" s="450"/>
      <c r="CK79" s="450"/>
      <c r="CL79" s="450"/>
      <c r="CM79" s="450"/>
      <c r="CN79" s="450"/>
      <c r="CO79" s="450"/>
      <c r="CP79" s="450"/>
      <c r="CQ79" s="450"/>
      <c r="CR79" s="450"/>
      <c r="CS79" s="450"/>
      <c r="CT79" s="450"/>
      <c r="CU79" s="450"/>
      <c r="CV79" s="450"/>
      <c r="CW79" s="450"/>
      <c r="CX79" s="450"/>
      <c r="CY79" s="450"/>
      <c r="CZ79" s="450"/>
      <c r="DA79" s="450"/>
      <c r="DB79" s="450"/>
      <c r="DC79" s="450"/>
      <c r="DD79" s="450"/>
      <c r="DE79" s="450"/>
      <c r="DF79" s="450"/>
      <c r="DG79" s="450"/>
      <c r="DH79" s="450"/>
      <c r="DI79" s="450"/>
      <c r="DJ79" s="450"/>
      <c r="DK79" s="450"/>
      <c r="DL79" s="450"/>
      <c r="DM79" s="450"/>
      <c r="DN79" s="450"/>
      <c r="DO79" s="450"/>
      <c r="DP79" s="450"/>
      <c r="DQ79" s="450"/>
      <c r="DR79" s="450"/>
      <c r="DS79" s="450"/>
      <c r="DT79" s="450"/>
      <c r="DU79" s="450"/>
      <c r="DV79" s="450"/>
      <c r="DW79" s="450"/>
      <c r="DX79" s="450"/>
      <c r="DY79" s="450"/>
      <c r="DZ79" s="450"/>
      <c r="EA79" s="450"/>
      <c r="EB79" s="450"/>
      <c r="EC79" s="450"/>
      <c r="ED79" s="450"/>
      <c r="EE79" s="450"/>
      <c r="EF79" s="450"/>
      <c r="EG79" s="450"/>
      <c r="EH79" s="450"/>
      <c r="EI79" s="450"/>
      <c r="EJ79" s="450"/>
      <c r="EK79" s="450"/>
      <c r="EL79" s="450"/>
      <c r="EM79" s="450"/>
      <c r="EN79" s="450"/>
      <c r="EO79" s="450"/>
      <c r="EP79" s="450"/>
      <c r="EQ79" s="450"/>
      <c r="ER79" s="450"/>
      <c r="ES79" s="450"/>
      <c r="ET79" s="450"/>
      <c r="EU79" s="450"/>
      <c r="EV79" s="450"/>
      <c r="EW79" s="450"/>
      <c r="EX79" s="450"/>
      <c r="EY79" s="450"/>
      <c r="EZ79" s="450"/>
      <c r="FA79" s="450"/>
      <c r="FB79" s="450"/>
      <c r="FC79" s="450"/>
      <c r="FD79" s="450"/>
      <c r="FE79" s="450"/>
      <c r="FF79" s="450"/>
      <c r="FG79" s="450"/>
      <c r="FH79" s="450"/>
      <c r="FI79" s="450"/>
      <c r="FJ79" s="450"/>
      <c r="FK79" s="450"/>
      <c r="FL79" s="450"/>
      <c r="FM79" s="450"/>
      <c r="FN79" s="450"/>
      <c r="FO79" s="450"/>
      <c r="FP79" s="434"/>
    </row>
    <row r="80" spans="1:172" s="421" customFormat="1" ht="34.5" customHeight="1">
      <c r="A80" s="407"/>
      <c r="B80" s="398" t="s">
        <v>720</v>
      </c>
      <c r="C80" s="411" t="s">
        <v>361</v>
      </c>
      <c r="D80" s="399" t="str">
        <f t="shared" si="1"/>
        <v>PL800A</v>
      </c>
      <c r="E80" s="399" t="e">
        <f>VLOOKUP(D80,#REF!,1,0)</f>
        <v>#REF!</v>
      </c>
      <c r="F80" s="412" t="s">
        <v>1619</v>
      </c>
      <c r="G80" s="372" t="s">
        <v>730</v>
      </c>
      <c r="H80" s="372" t="s">
        <v>719</v>
      </c>
      <c r="I80" s="413" t="s">
        <v>731</v>
      </c>
      <c r="J80" s="413"/>
      <c r="K80" s="418">
        <v>41639</v>
      </c>
      <c r="L80" s="405"/>
      <c r="M80" s="405"/>
      <c r="N80" s="405"/>
      <c r="O80" s="405"/>
      <c r="P80" s="405"/>
      <c r="Q80" s="405"/>
      <c r="R80" s="405"/>
      <c r="S80" s="405"/>
      <c r="T80" s="405"/>
      <c r="U80" s="405"/>
      <c r="V80" s="405"/>
      <c r="W80" s="405"/>
      <c r="X80" s="405"/>
      <c r="Y80" s="405"/>
      <c r="Z80" s="405"/>
      <c r="AA80" s="405"/>
      <c r="AB80" s="405"/>
      <c r="AC80" s="405"/>
      <c r="AD80" s="405"/>
      <c r="AE80" s="405"/>
      <c r="AF80" s="405"/>
      <c r="AG80" s="405"/>
      <c r="AH80" s="405"/>
      <c r="AI80" s="405"/>
      <c r="AJ80" s="405"/>
      <c r="AK80" s="405"/>
      <c r="AL80" s="405"/>
      <c r="AM80" s="405"/>
      <c r="AN80" s="405"/>
      <c r="AO80" s="405"/>
      <c r="AP80" s="405"/>
      <c r="AQ80" s="405"/>
      <c r="AR80" s="405"/>
      <c r="AS80" s="405"/>
      <c r="AT80" s="405"/>
      <c r="AU80" s="405"/>
      <c r="AV80" s="405"/>
      <c r="AW80" s="405"/>
      <c r="AX80" s="405"/>
      <c r="AY80" s="405"/>
      <c r="AZ80" s="405"/>
      <c r="BA80" s="405"/>
      <c r="BB80" s="405"/>
      <c r="BC80" s="405"/>
      <c r="BD80" s="405"/>
      <c r="BE80" s="405"/>
      <c r="BF80" s="405"/>
      <c r="BG80" s="405"/>
      <c r="BH80" s="405"/>
      <c r="BI80" s="405"/>
      <c r="BJ80" s="405"/>
      <c r="BK80" s="405"/>
      <c r="BL80" s="405"/>
      <c r="BM80" s="405"/>
      <c r="BN80" s="405"/>
      <c r="BO80" s="405"/>
      <c r="BP80" s="405"/>
      <c r="BQ80" s="405"/>
      <c r="BR80" s="405"/>
      <c r="BS80" s="405"/>
      <c r="BT80" s="405"/>
      <c r="BU80" s="405"/>
      <c r="BV80" s="405"/>
      <c r="BW80" s="405"/>
      <c r="BX80" s="405"/>
      <c r="BY80" s="405"/>
      <c r="BZ80" s="405"/>
      <c r="CA80" s="405"/>
      <c r="CB80" s="405"/>
      <c r="CC80" s="405"/>
      <c r="CD80" s="405"/>
      <c r="CE80" s="405"/>
      <c r="CF80" s="405"/>
      <c r="CG80" s="405"/>
      <c r="CH80" s="405"/>
      <c r="CI80" s="405"/>
      <c r="CJ80" s="405"/>
      <c r="CK80" s="405"/>
      <c r="CL80" s="405"/>
      <c r="CM80" s="405"/>
      <c r="CN80" s="405"/>
      <c r="CO80" s="405"/>
      <c r="CP80" s="405"/>
      <c r="CQ80" s="405"/>
      <c r="CR80" s="405"/>
      <c r="CS80" s="405"/>
      <c r="CT80" s="474"/>
      <c r="CU80" s="474"/>
      <c r="CV80" s="405">
        <v>1</v>
      </c>
      <c r="CW80" s="405">
        <v>1</v>
      </c>
      <c r="CX80" s="405"/>
      <c r="CY80" s="405"/>
      <c r="CZ80" s="405"/>
      <c r="DA80" s="405"/>
      <c r="DB80" s="474"/>
      <c r="DC80" s="474"/>
      <c r="DD80" s="474"/>
      <c r="DE80" s="405"/>
      <c r="DF80" s="405"/>
      <c r="DG80" s="405"/>
      <c r="DH80" s="405"/>
      <c r="DI80" s="405"/>
      <c r="DJ80" s="405"/>
      <c r="DK80" s="405"/>
      <c r="DL80" s="405"/>
      <c r="DM80" s="405"/>
      <c r="DN80" s="405"/>
      <c r="DO80" s="405"/>
      <c r="DP80" s="405"/>
      <c r="DQ80" s="405"/>
      <c r="DR80" s="405"/>
      <c r="DS80" s="405"/>
      <c r="DT80" s="405"/>
      <c r="DU80" s="405"/>
      <c r="DV80" s="405"/>
      <c r="DW80" s="405"/>
      <c r="DX80" s="405"/>
      <c r="DY80" s="405"/>
      <c r="DZ80" s="474"/>
      <c r="EA80" s="474"/>
      <c r="EB80" s="474">
        <v>1</v>
      </c>
      <c r="EC80" s="405"/>
      <c r="ED80" s="405"/>
      <c r="EE80" s="405"/>
      <c r="EF80" s="405"/>
      <c r="EG80" s="405"/>
      <c r="EH80" s="405"/>
      <c r="EI80" s="405"/>
      <c r="EJ80" s="405"/>
      <c r="EK80" s="405"/>
      <c r="EL80" s="405"/>
      <c r="EM80" s="405"/>
      <c r="EN80" s="405"/>
      <c r="EO80" s="405"/>
      <c r="EP80" s="405"/>
      <c r="EQ80" s="405"/>
      <c r="ER80" s="405"/>
      <c r="ES80" s="405"/>
      <c r="ET80" s="405"/>
      <c r="EU80" s="405"/>
      <c r="EV80" s="405"/>
      <c r="EW80" s="405"/>
      <c r="EX80" s="405"/>
      <c r="EY80" s="405"/>
      <c r="EZ80" s="405"/>
      <c r="FA80" s="405"/>
      <c r="FB80" s="405"/>
      <c r="FC80" s="405"/>
      <c r="FD80" s="405"/>
      <c r="FE80" s="405"/>
      <c r="FF80" s="405"/>
      <c r="FG80" s="405"/>
      <c r="FH80" s="405"/>
      <c r="FI80" s="405"/>
      <c r="FJ80" s="405"/>
      <c r="FK80" s="405"/>
      <c r="FL80" s="405"/>
      <c r="FM80" s="405"/>
      <c r="FN80" s="405"/>
      <c r="FO80" s="438"/>
      <c r="FP80" s="410" t="s">
        <v>0</v>
      </c>
    </row>
    <row r="81" spans="1:172" s="421" customFormat="1" ht="34.5" customHeight="1">
      <c r="A81" s="407"/>
      <c r="B81" s="413"/>
      <c r="C81" s="411" t="s">
        <v>362</v>
      </c>
      <c r="D81" s="399" t="str">
        <f t="shared" si="1"/>
        <v>XZ613AA</v>
      </c>
      <c r="E81" s="399" t="e">
        <f>VLOOKUP(D81,#REF!,1,0)</f>
        <v>#REF!</v>
      </c>
      <c r="F81" s="412" t="s">
        <v>811</v>
      </c>
      <c r="G81" s="372" t="s">
        <v>730</v>
      </c>
      <c r="H81" s="372" t="s">
        <v>719</v>
      </c>
      <c r="I81" s="413" t="s">
        <v>0</v>
      </c>
      <c r="J81" s="413"/>
      <c r="K81" s="404">
        <v>42004</v>
      </c>
      <c r="L81" s="405">
        <v>1</v>
      </c>
      <c r="M81" s="405">
        <v>1</v>
      </c>
      <c r="N81" s="405"/>
      <c r="O81" s="405"/>
      <c r="P81" s="405"/>
      <c r="Q81" s="405"/>
      <c r="R81" s="405"/>
      <c r="S81" s="405"/>
      <c r="T81" s="405"/>
      <c r="U81" s="405"/>
      <c r="V81" s="405"/>
      <c r="W81" s="405"/>
      <c r="X81" s="405"/>
      <c r="Y81" s="405"/>
      <c r="Z81" s="405"/>
      <c r="AA81" s="405"/>
      <c r="AB81" s="405"/>
      <c r="AC81" s="405"/>
      <c r="AD81" s="405"/>
      <c r="AE81" s="405"/>
      <c r="AF81" s="405"/>
      <c r="AG81" s="405"/>
      <c r="AH81" s="405"/>
      <c r="AI81" s="405"/>
      <c r="AJ81" s="405"/>
      <c r="AK81" s="405"/>
      <c r="AL81" s="405"/>
      <c r="AM81" s="405"/>
      <c r="AN81" s="405"/>
      <c r="AO81" s="405"/>
      <c r="AP81" s="405"/>
      <c r="AQ81" s="405"/>
      <c r="AR81" s="405"/>
      <c r="AS81" s="405"/>
      <c r="AT81" s="405"/>
      <c r="AU81" s="405"/>
      <c r="AV81" s="405"/>
      <c r="AW81" s="405"/>
      <c r="AX81" s="405"/>
      <c r="AY81" s="405"/>
      <c r="AZ81" s="405"/>
      <c r="BA81" s="405"/>
      <c r="BB81" s="405"/>
      <c r="BC81" s="405"/>
      <c r="BD81" s="405"/>
      <c r="BE81" s="405"/>
      <c r="BF81" s="405"/>
      <c r="BG81" s="405"/>
      <c r="BH81" s="405"/>
      <c r="BI81" s="405"/>
      <c r="BJ81" s="405"/>
      <c r="BK81" s="405"/>
      <c r="BL81" s="405"/>
      <c r="BM81" s="405"/>
      <c r="BN81" s="405"/>
      <c r="BO81" s="405"/>
      <c r="BP81" s="405"/>
      <c r="BQ81" s="405"/>
      <c r="BR81" s="405"/>
      <c r="BS81" s="405"/>
      <c r="BT81" s="405"/>
      <c r="BU81" s="405"/>
      <c r="BV81" s="405"/>
      <c r="BW81" s="405"/>
      <c r="BX81" s="405"/>
      <c r="BY81" s="405"/>
      <c r="BZ81" s="405"/>
      <c r="CA81" s="405"/>
      <c r="CB81" s="405"/>
      <c r="CC81" s="405"/>
      <c r="CD81" s="405"/>
      <c r="CE81" s="405"/>
      <c r="CF81" s="405"/>
      <c r="CG81" s="405"/>
      <c r="CH81" s="405"/>
      <c r="CI81" s="405"/>
      <c r="CJ81" s="405"/>
      <c r="CK81" s="405"/>
      <c r="CL81" s="405"/>
      <c r="CM81" s="405"/>
      <c r="CN81" s="405"/>
      <c r="CO81" s="405"/>
      <c r="CP81" s="405"/>
      <c r="CQ81" s="405"/>
      <c r="CR81" s="405"/>
      <c r="CS81" s="405"/>
      <c r="CT81" s="405"/>
      <c r="CU81" s="405"/>
      <c r="CV81" s="405"/>
      <c r="CW81" s="405"/>
      <c r="CX81" s="405"/>
      <c r="CY81" s="405"/>
      <c r="CZ81" s="405"/>
      <c r="DA81" s="405"/>
      <c r="DB81" s="405">
        <v>1</v>
      </c>
      <c r="DC81" s="405"/>
      <c r="DD81" s="405"/>
      <c r="DE81" s="405"/>
      <c r="DF81" s="405"/>
      <c r="DG81" s="405"/>
      <c r="DH81" s="405">
        <v>1</v>
      </c>
      <c r="DI81" s="405">
        <v>1</v>
      </c>
      <c r="DJ81" s="405"/>
      <c r="DK81" s="405"/>
      <c r="DL81" s="405"/>
      <c r="DM81" s="405"/>
      <c r="DN81" s="405"/>
      <c r="DO81" s="405"/>
      <c r="DP81" s="405"/>
      <c r="DQ81" s="405"/>
      <c r="DR81" s="405"/>
      <c r="DS81" s="405"/>
      <c r="DT81" s="405"/>
      <c r="DU81" s="405"/>
      <c r="DV81" s="405"/>
      <c r="DW81" s="405"/>
      <c r="DX81" s="405"/>
      <c r="DY81" s="405"/>
      <c r="DZ81" s="405"/>
      <c r="EA81" s="405"/>
      <c r="EB81" s="405"/>
      <c r="EC81" s="405"/>
      <c r="ED81" s="405"/>
      <c r="EE81" s="405"/>
      <c r="EF81" s="405"/>
      <c r="EG81" s="405"/>
      <c r="EH81" s="405"/>
      <c r="EI81" s="405"/>
      <c r="EJ81" s="405"/>
      <c r="EK81" s="405"/>
      <c r="EL81" s="405"/>
      <c r="EM81" s="405"/>
      <c r="EN81" s="405"/>
      <c r="EO81" s="405"/>
      <c r="EP81" s="405"/>
      <c r="EQ81" s="405"/>
      <c r="ER81" s="405"/>
      <c r="ES81" s="405"/>
      <c r="ET81" s="405"/>
      <c r="EU81" s="405"/>
      <c r="EV81" s="405"/>
      <c r="EW81" s="405"/>
      <c r="EX81" s="405"/>
      <c r="EY81" s="405"/>
      <c r="EZ81" s="405"/>
      <c r="FA81" s="405"/>
      <c r="FB81" s="405"/>
      <c r="FC81" s="405"/>
      <c r="FD81" s="405"/>
      <c r="FE81" s="405"/>
      <c r="FF81" s="405"/>
      <c r="FG81" s="419" t="s">
        <v>735</v>
      </c>
      <c r="FH81" s="419" t="s">
        <v>735</v>
      </c>
      <c r="FI81" s="419" t="s">
        <v>735</v>
      </c>
      <c r="FJ81" s="419" t="s">
        <v>735</v>
      </c>
      <c r="FK81" s="419" t="s">
        <v>735</v>
      </c>
      <c r="FL81" s="419" t="s">
        <v>735</v>
      </c>
      <c r="FM81" s="419" t="s">
        <v>735</v>
      </c>
      <c r="FN81" s="419" t="s">
        <v>735</v>
      </c>
      <c r="FO81" s="420" t="s">
        <v>735</v>
      </c>
      <c r="FP81" s="410" t="s">
        <v>0</v>
      </c>
    </row>
    <row r="82" spans="1:172" s="421" customFormat="1" ht="34.5" customHeight="1">
      <c r="A82" s="407"/>
      <c r="B82" s="398"/>
      <c r="C82" s="411" t="s">
        <v>363</v>
      </c>
      <c r="D82" s="399" t="str">
        <f t="shared" si="1"/>
        <v>H4F02AA</v>
      </c>
      <c r="E82" s="399" t="e">
        <f>VLOOKUP(D82,#REF!,1,0)</f>
        <v>#REF!</v>
      </c>
      <c r="F82" s="412" t="s">
        <v>1620</v>
      </c>
      <c r="G82" s="372" t="s">
        <v>742</v>
      </c>
      <c r="H82" s="386" t="s">
        <v>719</v>
      </c>
      <c r="I82" s="413"/>
      <c r="J82" s="413"/>
      <c r="K82" s="404">
        <v>41943</v>
      </c>
      <c r="L82" s="405"/>
      <c r="M82" s="405">
        <v>1</v>
      </c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 t="s">
        <v>731</v>
      </c>
      <c r="Y82" s="405" t="s">
        <v>731</v>
      </c>
      <c r="Z82" s="405">
        <v>1</v>
      </c>
      <c r="AA82" s="405" t="s">
        <v>731</v>
      </c>
      <c r="AB82" s="405" t="s">
        <v>731</v>
      </c>
      <c r="AC82" s="405" t="s">
        <v>731</v>
      </c>
      <c r="AD82" s="405" t="s">
        <v>731</v>
      </c>
      <c r="AE82" s="405" t="s">
        <v>731</v>
      </c>
      <c r="AF82" s="405" t="s">
        <v>731</v>
      </c>
      <c r="AG82" s="405" t="s">
        <v>731</v>
      </c>
      <c r="AH82" s="405" t="s">
        <v>731</v>
      </c>
      <c r="AI82" s="405" t="s">
        <v>731</v>
      </c>
      <c r="AJ82" s="405" t="s">
        <v>731</v>
      </c>
      <c r="AK82" s="405" t="s">
        <v>731</v>
      </c>
      <c r="AL82" s="405" t="s">
        <v>731</v>
      </c>
      <c r="AM82" s="405" t="s">
        <v>731</v>
      </c>
      <c r="AN82" s="405">
        <v>1</v>
      </c>
      <c r="AO82" s="405">
        <v>1</v>
      </c>
      <c r="AP82" s="405"/>
      <c r="AQ82" s="405"/>
      <c r="AR82" s="405"/>
      <c r="AS82" s="405"/>
      <c r="AT82" s="405"/>
      <c r="AU82" s="405"/>
      <c r="AV82" s="405"/>
      <c r="AW82" s="405"/>
      <c r="AX82" s="405"/>
      <c r="AY82" s="405"/>
      <c r="AZ82" s="405"/>
      <c r="BA82" s="405"/>
      <c r="BB82" s="405"/>
      <c r="BC82" s="405"/>
      <c r="BD82" s="405"/>
      <c r="BE82" s="405"/>
      <c r="BF82" s="405"/>
      <c r="BG82" s="405"/>
      <c r="BH82" s="405"/>
      <c r="BI82" s="405"/>
      <c r="BJ82" s="405"/>
      <c r="BK82" s="405"/>
      <c r="BL82" s="405"/>
      <c r="BM82" s="405"/>
      <c r="BN82" s="405"/>
      <c r="BO82" s="405"/>
      <c r="BP82" s="405"/>
      <c r="BQ82" s="405"/>
      <c r="BR82" s="405"/>
      <c r="BS82" s="405"/>
      <c r="BT82" s="405"/>
      <c r="BU82" s="405"/>
      <c r="BV82" s="405"/>
      <c r="BW82" s="405"/>
      <c r="BX82" s="405"/>
      <c r="BY82" s="405"/>
      <c r="BZ82" s="405"/>
      <c r="CA82" s="405"/>
      <c r="CB82" s="405"/>
      <c r="CC82" s="405"/>
      <c r="CD82" s="405"/>
      <c r="CE82" s="405"/>
      <c r="CF82" s="405"/>
      <c r="CG82" s="405"/>
      <c r="CH82" s="405"/>
      <c r="CI82" s="405"/>
      <c r="CJ82" s="405"/>
      <c r="CK82" s="405"/>
      <c r="CL82" s="405"/>
      <c r="CM82" s="405"/>
      <c r="CN82" s="405"/>
      <c r="CO82" s="405"/>
      <c r="CP82" s="405"/>
      <c r="CQ82" s="405"/>
      <c r="CR82" s="405"/>
      <c r="CS82" s="405"/>
      <c r="CT82" s="405"/>
      <c r="CU82" s="405"/>
      <c r="CV82" s="405"/>
      <c r="CW82" s="405"/>
      <c r="CX82" s="405"/>
      <c r="CY82" s="405"/>
      <c r="CZ82" s="405"/>
      <c r="DA82" s="405"/>
      <c r="DB82" s="405">
        <v>1</v>
      </c>
      <c r="DC82" s="405">
        <v>1</v>
      </c>
      <c r="DD82" s="405">
        <v>1</v>
      </c>
      <c r="DE82" s="405">
        <v>1</v>
      </c>
      <c r="DF82" s="405">
        <v>1</v>
      </c>
      <c r="DG82" s="405"/>
      <c r="DH82" s="405"/>
      <c r="DI82" s="405"/>
      <c r="DJ82" s="405"/>
      <c r="DK82" s="405" t="s">
        <v>731</v>
      </c>
      <c r="DL82" s="405"/>
      <c r="DM82" s="405"/>
      <c r="DN82" s="405"/>
      <c r="DO82" s="405"/>
      <c r="DP82" s="405"/>
      <c r="DQ82" s="405"/>
      <c r="DR82" s="405"/>
      <c r="DS82" s="405"/>
      <c r="DT82" s="405"/>
      <c r="DU82" s="405"/>
      <c r="DV82" s="405"/>
      <c r="DW82" s="405"/>
      <c r="DX82" s="405"/>
      <c r="DY82" s="405"/>
      <c r="DZ82" s="405"/>
      <c r="EA82" s="405"/>
      <c r="EB82" s="405"/>
      <c r="EC82" s="405"/>
      <c r="ED82" s="405"/>
      <c r="EE82" s="405">
        <v>1</v>
      </c>
      <c r="EF82" s="405"/>
      <c r="EG82" s="405" t="s">
        <v>731</v>
      </c>
      <c r="EH82" s="405"/>
      <c r="EI82" s="405"/>
      <c r="EJ82" s="405"/>
      <c r="EK82" s="405" t="s">
        <v>731</v>
      </c>
      <c r="EL82" s="405" t="s">
        <v>731</v>
      </c>
      <c r="EM82" s="405" t="s">
        <v>731</v>
      </c>
      <c r="EN82" s="405" t="s">
        <v>731</v>
      </c>
      <c r="EO82" s="405" t="s">
        <v>731</v>
      </c>
      <c r="EP82" s="405" t="s">
        <v>731</v>
      </c>
      <c r="EQ82" s="405" t="s">
        <v>731</v>
      </c>
      <c r="ER82" s="405" t="s">
        <v>731</v>
      </c>
      <c r="ES82" s="405" t="s">
        <v>731</v>
      </c>
      <c r="ET82" s="405" t="s">
        <v>731</v>
      </c>
      <c r="EU82" s="405" t="s">
        <v>731</v>
      </c>
      <c r="EV82" s="405" t="s">
        <v>731</v>
      </c>
      <c r="EW82" s="405"/>
      <c r="EX82" s="405"/>
      <c r="EY82" s="405"/>
      <c r="EZ82" s="405"/>
      <c r="FA82" s="405"/>
      <c r="FB82" s="405"/>
      <c r="FC82" s="405"/>
      <c r="FD82" s="405"/>
      <c r="FE82" s="405"/>
      <c r="FF82" s="405"/>
      <c r="FG82" s="419" t="s">
        <v>735</v>
      </c>
      <c r="FH82" s="419" t="s">
        <v>735</v>
      </c>
      <c r="FI82" s="419" t="s">
        <v>735</v>
      </c>
      <c r="FJ82" s="419" t="s">
        <v>735</v>
      </c>
      <c r="FK82" s="419" t="s">
        <v>735</v>
      </c>
      <c r="FL82" s="419" t="s">
        <v>735</v>
      </c>
      <c r="FM82" s="419" t="s">
        <v>735</v>
      </c>
      <c r="FN82" s="419" t="s">
        <v>735</v>
      </c>
      <c r="FO82" s="420" t="s">
        <v>735</v>
      </c>
      <c r="FP82" s="410"/>
    </row>
    <row r="83" spans="1:172" s="421" customFormat="1" ht="34.5" customHeight="1">
      <c r="A83" s="407"/>
      <c r="B83" s="398"/>
      <c r="C83" s="411" t="s">
        <v>812</v>
      </c>
      <c r="D83" s="399" t="str">
        <f t="shared" si="1"/>
        <v>H4K61AA</v>
      </c>
      <c r="E83" s="399" t="s">
        <v>1778</v>
      </c>
      <c r="F83" s="412" t="s">
        <v>1790</v>
      </c>
      <c r="G83" s="372" t="s">
        <v>742</v>
      </c>
      <c r="H83" s="377" t="s">
        <v>719</v>
      </c>
      <c r="I83" s="413"/>
      <c r="J83" s="413"/>
      <c r="K83" s="404">
        <v>41851</v>
      </c>
      <c r="L83" s="405"/>
      <c r="M83" s="405"/>
      <c r="N83" s="405"/>
      <c r="O83" s="405">
        <v>1</v>
      </c>
      <c r="P83" s="405">
        <v>1</v>
      </c>
      <c r="Q83" s="405">
        <v>1</v>
      </c>
      <c r="R83" s="405">
        <v>1</v>
      </c>
      <c r="S83" s="405">
        <v>1</v>
      </c>
      <c r="T83" s="405">
        <v>1</v>
      </c>
      <c r="U83" s="405">
        <v>1</v>
      </c>
      <c r="V83" s="405">
        <v>1</v>
      </c>
      <c r="W83" s="405">
        <v>1</v>
      </c>
      <c r="X83" s="405">
        <v>1</v>
      </c>
      <c r="Y83" s="405">
        <v>1</v>
      </c>
      <c r="Z83" s="405">
        <v>1</v>
      </c>
      <c r="AA83" s="405">
        <v>1</v>
      </c>
      <c r="AB83" s="405">
        <v>1</v>
      </c>
      <c r="AC83" s="405">
        <v>1</v>
      </c>
      <c r="AD83" s="405">
        <v>1</v>
      </c>
      <c r="AE83" s="405">
        <v>1</v>
      </c>
      <c r="AF83" s="405">
        <v>1</v>
      </c>
      <c r="AG83" s="405">
        <v>1</v>
      </c>
      <c r="AH83" s="405">
        <v>1</v>
      </c>
      <c r="AI83" s="405">
        <v>1</v>
      </c>
      <c r="AJ83" s="405">
        <v>1</v>
      </c>
      <c r="AK83" s="405">
        <v>1</v>
      </c>
      <c r="AL83" s="405">
        <v>1</v>
      </c>
      <c r="AM83" s="405">
        <v>1</v>
      </c>
      <c r="AN83" s="405">
        <v>1</v>
      </c>
      <c r="AO83" s="405">
        <v>1</v>
      </c>
      <c r="AP83" s="405"/>
      <c r="AQ83" s="405"/>
      <c r="AR83" s="405"/>
      <c r="AS83" s="405"/>
      <c r="AT83" s="405"/>
      <c r="AU83" s="405"/>
      <c r="AV83" s="405"/>
      <c r="AW83" s="405"/>
      <c r="AX83" s="405"/>
      <c r="AY83" s="405"/>
      <c r="AZ83" s="405"/>
      <c r="BA83" s="405"/>
      <c r="BB83" s="405"/>
      <c r="BC83" s="405">
        <v>1</v>
      </c>
      <c r="BD83" s="405">
        <v>1</v>
      </c>
      <c r="BE83" s="405">
        <v>1</v>
      </c>
      <c r="BF83" s="405">
        <v>1</v>
      </c>
      <c r="BG83" s="405">
        <v>1</v>
      </c>
      <c r="BH83" s="405">
        <v>1</v>
      </c>
      <c r="BI83" s="405">
        <v>1</v>
      </c>
      <c r="BJ83" s="405">
        <v>1</v>
      </c>
      <c r="BK83" s="405">
        <v>1</v>
      </c>
      <c r="BL83" s="405">
        <v>1</v>
      </c>
      <c r="BM83" s="405">
        <v>1</v>
      </c>
      <c r="BN83" s="405">
        <v>1</v>
      </c>
      <c r="BO83" s="405">
        <v>1</v>
      </c>
      <c r="BP83" s="405"/>
      <c r="BQ83" s="405"/>
      <c r="BR83" s="405"/>
      <c r="BS83" s="405"/>
      <c r="BT83" s="405"/>
      <c r="BU83" s="405"/>
      <c r="BV83" s="405"/>
      <c r="BW83" s="405"/>
      <c r="BX83" s="405"/>
      <c r="BY83" s="405">
        <v>1</v>
      </c>
      <c r="BZ83" s="405">
        <v>1</v>
      </c>
      <c r="CA83" s="405">
        <v>1</v>
      </c>
      <c r="CB83" s="405">
        <v>1</v>
      </c>
      <c r="CC83" s="405">
        <v>1</v>
      </c>
      <c r="CD83" s="405">
        <v>1</v>
      </c>
      <c r="CE83" s="405">
        <v>1</v>
      </c>
      <c r="CF83" s="405"/>
      <c r="CG83" s="405"/>
      <c r="CH83" s="405">
        <v>1</v>
      </c>
      <c r="CI83" s="405">
        <v>1</v>
      </c>
      <c r="CJ83" s="405">
        <v>1</v>
      </c>
      <c r="CK83" s="405">
        <v>1</v>
      </c>
      <c r="CL83" s="405">
        <v>1</v>
      </c>
      <c r="CM83" s="405">
        <v>1</v>
      </c>
      <c r="CN83" s="405">
        <v>1</v>
      </c>
      <c r="CO83" s="405">
        <v>1</v>
      </c>
      <c r="CP83" s="405">
        <v>1</v>
      </c>
      <c r="CQ83" s="405"/>
      <c r="CR83" s="405"/>
      <c r="CS83" s="405"/>
      <c r="CT83" s="405"/>
      <c r="CU83" s="405"/>
      <c r="CV83" s="405">
        <v>1</v>
      </c>
      <c r="CW83" s="405"/>
      <c r="CX83" s="405"/>
      <c r="CY83" s="405">
        <v>1</v>
      </c>
      <c r="CZ83" s="405">
        <v>1</v>
      </c>
      <c r="DA83" s="405"/>
      <c r="DB83" s="405"/>
      <c r="DC83" s="405"/>
      <c r="DD83" s="405"/>
      <c r="DE83" s="405"/>
      <c r="DF83" s="405"/>
      <c r="DG83" s="405"/>
      <c r="DH83" s="405"/>
      <c r="DI83" s="405"/>
      <c r="DJ83" s="405"/>
      <c r="DK83" s="405">
        <v>1</v>
      </c>
      <c r="DL83" s="405"/>
      <c r="DM83" s="405"/>
      <c r="DN83" s="405"/>
      <c r="DO83" s="405"/>
      <c r="DP83" s="405"/>
      <c r="DQ83" s="405"/>
      <c r="DR83" s="405"/>
      <c r="DS83" s="405"/>
      <c r="DT83" s="405"/>
      <c r="DU83" s="405"/>
      <c r="DV83" s="405"/>
      <c r="DW83" s="405"/>
      <c r="DX83" s="405"/>
      <c r="DY83" s="405"/>
      <c r="DZ83" s="405"/>
      <c r="EA83" s="405"/>
      <c r="EB83" s="405"/>
      <c r="EC83" s="405"/>
      <c r="ED83" s="405"/>
      <c r="EE83" s="405"/>
      <c r="EF83" s="405"/>
      <c r="EG83" s="405"/>
      <c r="EH83" s="405"/>
      <c r="EI83" s="405"/>
      <c r="EJ83" s="405"/>
      <c r="EK83" s="405"/>
      <c r="EL83" s="405"/>
      <c r="EM83" s="405"/>
      <c r="EN83" s="405"/>
      <c r="EO83" s="405"/>
      <c r="EP83" s="405"/>
      <c r="EQ83" s="405"/>
      <c r="ER83" s="405"/>
      <c r="ES83" s="405"/>
      <c r="ET83" s="405"/>
      <c r="EU83" s="405"/>
      <c r="EV83" s="405"/>
      <c r="EW83" s="405"/>
      <c r="EX83" s="405"/>
      <c r="EY83" s="405"/>
      <c r="EZ83" s="405"/>
      <c r="FA83" s="405"/>
      <c r="FB83" s="405"/>
      <c r="FC83" s="405"/>
      <c r="FD83" s="405"/>
      <c r="FE83" s="405"/>
      <c r="FF83" s="405"/>
      <c r="FG83" s="419"/>
      <c r="FH83" s="419" t="s">
        <v>733</v>
      </c>
      <c r="FI83" s="419"/>
      <c r="FJ83" s="419"/>
      <c r="FK83" s="419"/>
      <c r="FL83" s="405"/>
      <c r="FM83" s="419"/>
      <c r="FN83" s="419"/>
      <c r="FO83" s="420"/>
      <c r="FP83" s="410" t="s">
        <v>809</v>
      </c>
    </row>
    <row r="84" spans="1:172" s="421" customFormat="1" ht="34.5" customHeight="1">
      <c r="A84" s="407"/>
      <c r="B84" s="398"/>
      <c r="C84" s="411" t="s">
        <v>813</v>
      </c>
      <c r="D84" s="399" t="str">
        <f t="shared" si="1"/>
        <v>H4R94AA</v>
      </c>
      <c r="E84" s="399" t="s">
        <v>1778</v>
      </c>
      <c r="F84" s="412" t="s">
        <v>1791</v>
      </c>
      <c r="G84" s="372" t="s">
        <v>742</v>
      </c>
      <c r="H84" s="377" t="s">
        <v>719</v>
      </c>
      <c r="I84" s="413"/>
      <c r="J84" s="413"/>
      <c r="K84" s="404">
        <v>41943</v>
      </c>
      <c r="L84" s="405"/>
      <c r="M84" s="405"/>
      <c r="N84" s="405"/>
      <c r="O84" s="405">
        <v>1</v>
      </c>
      <c r="P84" s="405">
        <v>1</v>
      </c>
      <c r="Q84" s="405">
        <v>1</v>
      </c>
      <c r="R84" s="405">
        <v>1</v>
      </c>
      <c r="S84" s="405">
        <v>1</v>
      </c>
      <c r="T84" s="405">
        <v>1</v>
      </c>
      <c r="U84" s="405">
        <v>1</v>
      </c>
      <c r="V84" s="405">
        <v>1</v>
      </c>
      <c r="W84" s="405">
        <v>1</v>
      </c>
      <c r="X84" s="405">
        <v>1</v>
      </c>
      <c r="Y84" s="405">
        <v>1</v>
      </c>
      <c r="Z84" s="405">
        <v>1</v>
      </c>
      <c r="AA84" s="405">
        <v>1</v>
      </c>
      <c r="AB84" s="405">
        <v>1</v>
      </c>
      <c r="AC84" s="405">
        <v>1</v>
      </c>
      <c r="AD84" s="405">
        <v>1</v>
      </c>
      <c r="AE84" s="405">
        <v>1</v>
      </c>
      <c r="AF84" s="405">
        <v>1</v>
      </c>
      <c r="AG84" s="405">
        <v>1</v>
      </c>
      <c r="AH84" s="405">
        <v>1</v>
      </c>
      <c r="AI84" s="405">
        <v>1</v>
      </c>
      <c r="AJ84" s="405">
        <v>1</v>
      </c>
      <c r="AK84" s="405">
        <v>1</v>
      </c>
      <c r="AL84" s="405">
        <v>1</v>
      </c>
      <c r="AM84" s="405">
        <v>1</v>
      </c>
      <c r="AN84" s="405">
        <v>1</v>
      </c>
      <c r="AO84" s="405">
        <v>1</v>
      </c>
      <c r="AP84" s="405"/>
      <c r="AQ84" s="405"/>
      <c r="AR84" s="405"/>
      <c r="AS84" s="405"/>
      <c r="AT84" s="405"/>
      <c r="AU84" s="405"/>
      <c r="AV84" s="405"/>
      <c r="AW84" s="405"/>
      <c r="AX84" s="405"/>
      <c r="AY84" s="405"/>
      <c r="AZ84" s="405"/>
      <c r="BA84" s="405"/>
      <c r="BB84" s="405"/>
      <c r="BC84" s="405">
        <v>1</v>
      </c>
      <c r="BD84" s="405">
        <v>1</v>
      </c>
      <c r="BE84" s="405">
        <v>1</v>
      </c>
      <c r="BF84" s="405">
        <v>1</v>
      </c>
      <c r="BG84" s="405">
        <v>1</v>
      </c>
      <c r="BH84" s="405">
        <v>1</v>
      </c>
      <c r="BI84" s="405">
        <v>1</v>
      </c>
      <c r="BJ84" s="405">
        <v>1</v>
      </c>
      <c r="BK84" s="405">
        <v>1</v>
      </c>
      <c r="BL84" s="405">
        <v>1</v>
      </c>
      <c r="BM84" s="405">
        <v>1</v>
      </c>
      <c r="BN84" s="405">
        <v>1</v>
      </c>
      <c r="BO84" s="405">
        <v>1</v>
      </c>
      <c r="BP84" s="405"/>
      <c r="BQ84" s="405"/>
      <c r="BR84" s="405"/>
      <c r="BS84" s="405"/>
      <c r="BT84" s="405"/>
      <c r="BU84" s="405"/>
      <c r="BV84" s="405"/>
      <c r="BW84" s="405"/>
      <c r="BX84" s="405"/>
      <c r="BY84" s="405">
        <v>1</v>
      </c>
      <c r="BZ84" s="405">
        <v>1</v>
      </c>
      <c r="CA84" s="405">
        <v>1</v>
      </c>
      <c r="CB84" s="405">
        <v>1</v>
      </c>
      <c r="CC84" s="405">
        <v>1</v>
      </c>
      <c r="CD84" s="405">
        <v>1</v>
      </c>
      <c r="CE84" s="405">
        <v>1</v>
      </c>
      <c r="CF84" s="405"/>
      <c r="CG84" s="405"/>
      <c r="CH84" s="405">
        <v>1</v>
      </c>
      <c r="CI84" s="405">
        <v>1</v>
      </c>
      <c r="CJ84" s="405">
        <v>1</v>
      </c>
      <c r="CK84" s="405">
        <v>1</v>
      </c>
      <c r="CL84" s="405">
        <v>1</v>
      </c>
      <c r="CM84" s="405">
        <v>1</v>
      </c>
      <c r="CN84" s="405">
        <v>1</v>
      </c>
      <c r="CO84" s="405">
        <v>1</v>
      </c>
      <c r="CP84" s="405">
        <v>1</v>
      </c>
      <c r="CQ84" s="405"/>
      <c r="CR84" s="405"/>
      <c r="CS84" s="405"/>
      <c r="CT84" s="405"/>
      <c r="CU84" s="405"/>
      <c r="CV84" s="405">
        <v>1</v>
      </c>
      <c r="CW84" s="405"/>
      <c r="CX84" s="405"/>
      <c r="CY84" s="405">
        <v>1</v>
      </c>
      <c r="CZ84" s="405">
        <v>1</v>
      </c>
      <c r="DA84" s="405"/>
      <c r="DB84" s="405"/>
      <c r="DC84" s="405"/>
      <c r="DD84" s="405"/>
      <c r="DE84" s="405"/>
      <c r="DF84" s="405"/>
      <c r="DG84" s="405"/>
      <c r="DH84" s="405"/>
      <c r="DI84" s="405"/>
      <c r="DJ84" s="405"/>
      <c r="DK84" s="405">
        <v>1</v>
      </c>
      <c r="DL84" s="405"/>
      <c r="DM84" s="405"/>
      <c r="DN84" s="405"/>
      <c r="DO84" s="405"/>
      <c r="DP84" s="405"/>
      <c r="DQ84" s="405"/>
      <c r="DR84" s="405"/>
      <c r="DS84" s="405"/>
      <c r="DT84" s="405"/>
      <c r="DU84" s="405"/>
      <c r="DV84" s="405"/>
      <c r="DW84" s="405"/>
      <c r="DX84" s="405"/>
      <c r="DY84" s="405"/>
      <c r="DZ84" s="405"/>
      <c r="EA84" s="405"/>
      <c r="EB84" s="405"/>
      <c r="EC84" s="405"/>
      <c r="ED84" s="405"/>
      <c r="EE84" s="405"/>
      <c r="EF84" s="405"/>
      <c r="EG84" s="405"/>
      <c r="EH84" s="405"/>
      <c r="EI84" s="405"/>
      <c r="EJ84" s="405"/>
      <c r="EK84" s="405"/>
      <c r="EL84" s="405"/>
      <c r="EM84" s="405"/>
      <c r="EN84" s="405"/>
      <c r="EO84" s="405"/>
      <c r="EP84" s="405"/>
      <c r="EQ84" s="405"/>
      <c r="ER84" s="405"/>
      <c r="ES84" s="405"/>
      <c r="ET84" s="405"/>
      <c r="EU84" s="405"/>
      <c r="EV84" s="405"/>
      <c r="EW84" s="405"/>
      <c r="EX84" s="405"/>
      <c r="EY84" s="405"/>
      <c r="EZ84" s="405"/>
      <c r="FA84" s="405"/>
      <c r="FB84" s="405"/>
      <c r="FC84" s="405"/>
      <c r="FD84" s="405"/>
      <c r="FE84" s="405"/>
      <c r="FF84" s="405"/>
      <c r="FG84" s="419"/>
      <c r="FH84" s="419" t="s">
        <v>733</v>
      </c>
      <c r="FI84" s="419"/>
      <c r="FJ84" s="419"/>
      <c r="FK84" s="419"/>
      <c r="FL84" s="405"/>
      <c r="FM84" s="419"/>
      <c r="FN84" s="419"/>
      <c r="FO84" s="420"/>
      <c r="FP84" s="410" t="s">
        <v>809</v>
      </c>
    </row>
    <row r="85" spans="1:172" s="421" customFormat="1" ht="34.5" customHeight="1">
      <c r="A85" s="407"/>
      <c r="B85" s="398" t="s">
        <v>1765</v>
      </c>
      <c r="C85" s="445" t="s">
        <v>1621</v>
      </c>
      <c r="D85" s="399" t="str">
        <f t="shared" si="1"/>
        <v>F3W43AA</v>
      </c>
      <c r="E85" s="417" t="e">
        <f>VLOOKUP(D85,#REF!,1,0)</f>
        <v>#REF!</v>
      </c>
      <c r="F85" s="475" t="s">
        <v>1792</v>
      </c>
      <c r="G85" s="372" t="s">
        <v>730</v>
      </c>
      <c r="H85" s="377"/>
      <c r="I85" s="413"/>
      <c r="J85" s="413"/>
      <c r="K85" s="404">
        <v>42338</v>
      </c>
      <c r="L85" s="405"/>
      <c r="M85" s="405"/>
      <c r="N85" s="405"/>
      <c r="O85" s="405"/>
      <c r="P85" s="405"/>
      <c r="Q85" s="405"/>
      <c r="R85" s="405"/>
      <c r="S85" s="405"/>
      <c r="T85" s="405"/>
      <c r="U85" s="405"/>
      <c r="V85" s="405"/>
      <c r="W85" s="405"/>
      <c r="X85" s="405"/>
      <c r="Y85" s="405"/>
      <c r="Z85" s="405"/>
      <c r="AA85" s="405"/>
      <c r="AB85" s="405"/>
      <c r="AC85" s="405"/>
      <c r="AD85" s="405"/>
      <c r="AE85" s="405"/>
      <c r="AF85" s="405"/>
      <c r="AG85" s="405"/>
      <c r="AH85" s="405"/>
      <c r="AI85" s="405"/>
      <c r="AJ85" s="405"/>
      <c r="AK85" s="405"/>
      <c r="AL85" s="405"/>
      <c r="AM85" s="405"/>
      <c r="AN85" s="405"/>
      <c r="AO85" s="405"/>
      <c r="AP85" s="405"/>
      <c r="AQ85" s="405"/>
      <c r="AR85" s="405"/>
      <c r="AS85" s="405"/>
      <c r="AT85" s="405"/>
      <c r="AU85" s="405"/>
      <c r="AV85" s="405"/>
      <c r="AW85" s="405"/>
      <c r="AX85" s="405"/>
      <c r="AY85" s="405"/>
      <c r="AZ85" s="405"/>
      <c r="BA85" s="405"/>
      <c r="BB85" s="405"/>
      <c r="BC85" s="405"/>
      <c r="BD85" s="405"/>
      <c r="BE85" s="405"/>
      <c r="BF85" s="405"/>
      <c r="BG85" s="405"/>
      <c r="BH85" s="405"/>
      <c r="BI85" s="405"/>
      <c r="BJ85" s="405"/>
      <c r="BK85" s="405"/>
      <c r="BL85" s="405"/>
      <c r="BM85" s="405"/>
      <c r="BN85" s="405"/>
      <c r="BO85" s="405"/>
      <c r="BP85" s="405"/>
      <c r="BQ85" s="405"/>
      <c r="BR85" s="405"/>
      <c r="BS85" s="405"/>
      <c r="BT85" s="405"/>
      <c r="BU85" s="405"/>
      <c r="BV85" s="405"/>
      <c r="BW85" s="405"/>
      <c r="BX85" s="405"/>
      <c r="BY85" s="405"/>
      <c r="BZ85" s="405"/>
      <c r="CA85" s="405"/>
      <c r="CB85" s="405"/>
      <c r="CC85" s="405"/>
      <c r="CD85" s="405"/>
      <c r="CE85" s="405"/>
      <c r="CF85" s="405"/>
      <c r="CG85" s="405"/>
      <c r="CH85" s="405"/>
      <c r="CI85" s="405"/>
      <c r="CJ85" s="405"/>
      <c r="CK85" s="405"/>
      <c r="CL85" s="405"/>
      <c r="CM85" s="405"/>
      <c r="CN85" s="405"/>
      <c r="CO85" s="405"/>
      <c r="CP85" s="405"/>
      <c r="CQ85" s="405"/>
      <c r="CR85" s="405"/>
      <c r="CS85" s="405"/>
      <c r="CT85" s="405" t="s">
        <v>731</v>
      </c>
      <c r="CU85" s="405"/>
      <c r="CV85" s="405"/>
      <c r="CW85" s="405"/>
      <c r="CX85" s="405"/>
      <c r="CY85" s="405"/>
      <c r="CZ85" s="405"/>
      <c r="DA85" s="405"/>
      <c r="DB85" s="405"/>
      <c r="DC85" s="405"/>
      <c r="DD85" s="405"/>
      <c r="DE85" s="405"/>
      <c r="DF85" s="476"/>
      <c r="DG85" s="476"/>
      <c r="DH85" s="476"/>
      <c r="DI85" s="476"/>
      <c r="DJ85" s="476"/>
      <c r="DK85" s="476"/>
      <c r="DL85" s="476"/>
      <c r="DM85" s="476"/>
      <c r="DN85" s="476"/>
      <c r="DO85" s="476"/>
      <c r="DP85" s="476"/>
      <c r="DQ85" s="476"/>
      <c r="DR85" s="476"/>
      <c r="DS85" s="476"/>
      <c r="DT85" s="476"/>
      <c r="DU85" s="476"/>
      <c r="DV85" s="476"/>
      <c r="DW85" s="476"/>
      <c r="DX85" s="476"/>
      <c r="DY85" s="476"/>
      <c r="DZ85" s="476"/>
      <c r="EA85" s="476"/>
      <c r="EB85" s="476"/>
      <c r="EC85" s="476"/>
      <c r="ED85" s="476"/>
      <c r="EE85" s="476"/>
      <c r="EF85" s="476"/>
      <c r="EG85" s="476"/>
      <c r="EH85" s="476"/>
      <c r="EI85" s="476"/>
      <c r="EJ85" s="476"/>
      <c r="EK85" s="476"/>
      <c r="EL85" s="476"/>
      <c r="EM85" s="476"/>
      <c r="EN85" s="476"/>
      <c r="EO85" s="476"/>
      <c r="EP85" s="476"/>
      <c r="EQ85" s="476"/>
      <c r="ER85" s="476"/>
      <c r="ES85" s="476"/>
      <c r="ET85" s="476"/>
      <c r="EU85" s="476"/>
      <c r="EV85" s="476"/>
      <c r="EW85" s="476"/>
      <c r="EX85" s="476"/>
      <c r="EY85" s="476"/>
      <c r="EZ85" s="476"/>
      <c r="FA85" s="476"/>
      <c r="FB85" s="476"/>
      <c r="FC85" s="476"/>
      <c r="FD85" s="476"/>
      <c r="FE85" s="476"/>
      <c r="FF85" s="476"/>
      <c r="FG85" s="419"/>
      <c r="FH85" s="419"/>
      <c r="FI85" s="419"/>
      <c r="FJ85" s="419"/>
      <c r="FK85" s="419"/>
      <c r="FL85" s="405"/>
      <c r="FM85" s="419"/>
      <c r="FN85" s="419"/>
      <c r="FO85" s="419"/>
      <c r="FP85" s="477"/>
    </row>
    <row r="86" spans="1:172" ht="34.5" customHeight="1">
      <c r="A86" s="439" t="s">
        <v>814</v>
      </c>
      <c r="B86" s="440"/>
      <c r="C86" s="440"/>
      <c r="D86" s="399" t="str">
        <f t="shared" si="1"/>
        <v/>
      </c>
      <c r="E86" s="399"/>
      <c r="F86" s="441"/>
      <c r="G86" s="440"/>
      <c r="H86" s="440"/>
      <c r="I86" s="440"/>
      <c r="J86" s="440"/>
      <c r="K86" s="440"/>
      <c r="L86" s="440"/>
      <c r="M86" s="440"/>
      <c r="N86" s="440"/>
      <c r="O86" s="440"/>
      <c r="P86" s="440"/>
      <c r="Q86" s="440"/>
      <c r="R86" s="440"/>
      <c r="S86" s="440"/>
      <c r="T86" s="440"/>
      <c r="U86" s="440"/>
      <c r="V86" s="440"/>
      <c r="W86" s="440"/>
      <c r="X86" s="440"/>
      <c r="Y86" s="440"/>
      <c r="Z86" s="440"/>
      <c r="AA86" s="440"/>
      <c r="AB86" s="440"/>
      <c r="AC86" s="440"/>
      <c r="AD86" s="440"/>
      <c r="AE86" s="440"/>
      <c r="AF86" s="440"/>
      <c r="AG86" s="440"/>
      <c r="AH86" s="440"/>
      <c r="AI86" s="440"/>
      <c r="AJ86" s="440"/>
      <c r="AK86" s="440"/>
      <c r="AL86" s="440"/>
      <c r="AM86" s="440"/>
      <c r="AN86" s="440"/>
      <c r="AO86" s="440"/>
      <c r="AP86" s="440"/>
      <c r="AQ86" s="440"/>
      <c r="AR86" s="440"/>
      <c r="AS86" s="440"/>
      <c r="AT86" s="440"/>
      <c r="AU86" s="440"/>
      <c r="AV86" s="440"/>
      <c r="AW86" s="440"/>
      <c r="AX86" s="440"/>
      <c r="AY86" s="440"/>
      <c r="AZ86" s="440"/>
      <c r="BA86" s="440"/>
      <c r="BB86" s="440"/>
      <c r="BC86" s="440"/>
      <c r="BD86" s="440"/>
      <c r="BE86" s="440"/>
      <c r="BF86" s="440"/>
      <c r="BG86" s="440"/>
      <c r="BH86" s="440"/>
      <c r="BI86" s="440"/>
      <c r="BJ86" s="440"/>
      <c r="BK86" s="440"/>
      <c r="BL86" s="440"/>
      <c r="BM86" s="440"/>
      <c r="BN86" s="440"/>
      <c r="BO86" s="440"/>
      <c r="BP86" s="440"/>
      <c r="BQ86" s="440"/>
      <c r="BR86" s="440"/>
      <c r="BS86" s="440"/>
      <c r="BT86" s="440"/>
      <c r="BU86" s="440"/>
      <c r="BV86" s="440"/>
      <c r="BW86" s="440"/>
      <c r="BX86" s="440"/>
      <c r="BY86" s="440"/>
      <c r="BZ86" s="440"/>
      <c r="CA86" s="440"/>
      <c r="CB86" s="440"/>
      <c r="CC86" s="440"/>
      <c r="CD86" s="440"/>
      <c r="CE86" s="440"/>
      <c r="CF86" s="440"/>
      <c r="CG86" s="440"/>
      <c r="CH86" s="440"/>
      <c r="CI86" s="440"/>
      <c r="CJ86" s="440"/>
      <c r="CK86" s="440"/>
      <c r="CL86" s="440"/>
      <c r="CM86" s="440"/>
      <c r="CN86" s="440"/>
      <c r="CO86" s="440"/>
      <c r="CP86" s="440"/>
      <c r="CQ86" s="440"/>
      <c r="CR86" s="440"/>
      <c r="CS86" s="440"/>
      <c r="CT86" s="440"/>
      <c r="CU86" s="440"/>
      <c r="CV86" s="440"/>
      <c r="CW86" s="440"/>
      <c r="CX86" s="440"/>
      <c r="CY86" s="440"/>
      <c r="CZ86" s="440"/>
      <c r="DA86" s="440"/>
      <c r="DB86" s="440"/>
      <c r="DC86" s="440"/>
      <c r="DD86" s="440"/>
      <c r="DE86" s="440"/>
      <c r="DF86" s="440"/>
      <c r="DG86" s="440"/>
      <c r="DH86" s="440"/>
      <c r="DI86" s="440"/>
      <c r="DJ86" s="440"/>
      <c r="DK86" s="440"/>
      <c r="DL86" s="440"/>
      <c r="DM86" s="440"/>
      <c r="DN86" s="440"/>
      <c r="DO86" s="440"/>
      <c r="DP86" s="440"/>
      <c r="DQ86" s="440"/>
      <c r="DR86" s="440"/>
      <c r="DS86" s="440"/>
      <c r="DT86" s="440"/>
      <c r="DU86" s="440"/>
      <c r="DV86" s="440"/>
      <c r="DW86" s="440"/>
      <c r="DX86" s="440"/>
      <c r="DY86" s="440"/>
      <c r="DZ86" s="440"/>
      <c r="EA86" s="440"/>
      <c r="EB86" s="440"/>
      <c r="EC86" s="440"/>
      <c r="ED86" s="440"/>
      <c r="EE86" s="440"/>
      <c r="EF86" s="440"/>
      <c r="EG86" s="440"/>
      <c r="EH86" s="440"/>
      <c r="EI86" s="440"/>
      <c r="EJ86" s="440"/>
      <c r="EK86" s="440"/>
      <c r="EL86" s="440"/>
      <c r="EM86" s="440"/>
      <c r="EN86" s="440"/>
      <c r="EO86" s="440"/>
      <c r="EP86" s="440"/>
      <c r="EQ86" s="440"/>
      <c r="ER86" s="440"/>
      <c r="ES86" s="440"/>
      <c r="ET86" s="440"/>
      <c r="EU86" s="440"/>
      <c r="EV86" s="440"/>
      <c r="EW86" s="440"/>
      <c r="EX86" s="440"/>
      <c r="EY86" s="440"/>
      <c r="EZ86" s="440"/>
      <c r="FA86" s="440"/>
      <c r="FB86" s="440"/>
      <c r="FC86" s="440"/>
      <c r="FD86" s="440"/>
      <c r="FE86" s="440"/>
      <c r="FF86" s="440"/>
      <c r="FG86" s="440"/>
      <c r="FH86" s="440"/>
      <c r="FI86" s="440"/>
      <c r="FJ86" s="440"/>
      <c r="FK86" s="440"/>
      <c r="FL86" s="440"/>
      <c r="FM86" s="440"/>
      <c r="FN86" s="440"/>
      <c r="FO86" s="440"/>
      <c r="FP86" s="442"/>
    </row>
    <row r="87" spans="1:172" s="421" customFormat="1" ht="34.5" customHeight="1">
      <c r="A87" s="407"/>
      <c r="B87" s="398" t="s">
        <v>720</v>
      </c>
      <c r="C87" s="411" t="s">
        <v>364</v>
      </c>
      <c r="D87" s="399" t="str">
        <f t="shared" si="1"/>
        <v>H2P63AA</v>
      </c>
      <c r="E87" s="399" t="e">
        <f>VLOOKUP(D87,#REF!,1,0)</f>
        <v>#REF!</v>
      </c>
      <c r="F87" s="412" t="s">
        <v>815</v>
      </c>
      <c r="G87" s="372" t="s">
        <v>730</v>
      </c>
      <c r="H87" s="372" t="s">
        <v>719</v>
      </c>
      <c r="I87" s="413" t="s">
        <v>731</v>
      </c>
      <c r="J87" s="413"/>
      <c r="K87" s="458">
        <v>41547</v>
      </c>
      <c r="L87" s="405"/>
      <c r="M87" s="405"/>
      <c r="N87" s="405"/>
      <c r="O87" s="405"/>
      <c r="P87" s="405"/>
      <c r="Q87" s="405"/>
      <c r="R87" s="405"/>
      <c r="S87" s="405"/>
      <c r="T87" s="405"/>
      <c r="U87" s="405"/>
      <c r="V87" s="405"/>
      <c r="W87" s="405"/>
      <c r="X87" s="405">
        <v>1</v>
      </c>
      <c r="Y87" s="405">
        <v>1</v>
      </c>
      <c r="Z87" s="405">
        <v>1</v>
      </c>
      <c r="AA87" s="405">
        <v>1</v>
      </c>
      <c r="AB87" s="405">
        <v>1</v>
      </c>
      <c r="AC87" s="405">
        <v>1</v>
      </c>
      <c r="AD87" s="405">
        <v>1</v>
      </c>
      <c r="AE87" s="405">
        <v>1</v>
      </c>
      <c r="AF87" s="405">
        <v>1</v>
      </c>
      <c r="AG87" s="405">
        <v>1</v>
      </c>
      <c r="AH87" s="405">
        <v>1</v>
      </c>
      <c r="AI87" s="405">
        <v>1</v>
      </c>
      <c r="AJ87" s="405">
        <v>1</v>
      </c>
      <c r="AK87" s="405">
        <v>1</v>
      </c>
      <c r="AL87" s="405">
        <v>1</v>
      </c>
      <c r="AM87" s="405">
        <v>1</v>
      </c>
      <c r="AN87" s="405">
        <v>1</v>
      </c>
      <c r="AO87" s="405">
        <v>1</v>
      </c>
      <c r="AP87" s="405">
        <v>1</v>
      </c>
      <c r="AQ87" s="405">
        <v>1</v>
      </c>
      <c r="AR87" s="405"/>
      <c r="AS87" s="405"/>
      <c r="AT87" s="405">
        <v>1</v>
      </c>
      <c r="AU87" s="405">
        <v>1</v>
      </c>
      <c r="AV87" s="478">
        <v>1</v>
      </c>
      <c r="AW87" s="405"/>
      <c r="AX87" s="405">
        <v>1</v>
      </c>
      <c r="AY87" s="405"/>
      <c r="AZ87" s="405"/>
      <c r="BA87" s="405">
        <v>1</v>
      </c>
      <c r="BB87" s="405">
        <v>1</v>
      </c>
      <c r="BC87" s="405"/>
      <c r="BD87" s="405"/>
      <c r="BE87" s="405"/>
      <c r="BF87" s="405"/>
      <c r="BG87" s="405">
        <v>1</v>
      </c>
      <c r="BH87" s="405">
        <v>1</v>
      </c>
      <c r="BI87" s="405">
        <v>1</v>
      </c>
      <c r="BJ87" s="405">
        <v>1</v>
      </c>
      <c r="BK87" s="405">
        <v>1</v>
      </c>
      <c r="BL87" s="405" t="s">
        <v>731</v>
      </c>
      <c r="BM87" s="405">
        <v>1</v>
      </c>
      <c r="BN87" s="405">
        <v>1</v>
      </c>
      <c r="BO87" s="405">
        <v>1</v>
      </c>
      <c r="BP87" s="405">
        <v>1</v>
      </c>
      <c r="BQ87" s="405">
        <v>1</v>
      </c>
      <c r="BR87" s="405">
        <v>1</v>
      </c>
      <c r="BS87" s="405"/>
      <c r="BT87" s="405"/>
      <c r="BU87" s="478">
        <v>1</v>
      </c>
      <c r="BV87" s="478">
        <v>1</v>
      </c>
      <c r="BW87" s="405">
        <v>1</v>
      </c>
      <c r="BX87" s="405">
        <v>1</v>
      </c>
      <c r="BY87" s="405"/>
      <c r="BZ87" s="405"/>
      <c r="CA87" s="405">
        <v>1</v>
      </c>
      <c r="CB87" s="405">
        <v>1</v>
      </c>
      <c r="CC87" s="405">
        <v>1</v>
      </c>
      <c r="CD87" s="405">
        <v>1</v>
      </c>
      <c r="CE87" s="405">
        <v>1</v>
      </c>
      <c r="CF87" s="478">
        <v>1</v>
      </c>
      <c r="CG87" s="405">
        <v>1</v>
      </c>
      <c r="CH87" s="405"/>
      <c r="CI87" s="405"/>
      <c r="CJ87" s="405"/>
      <c r="CK87" s="405">
        <v>1</v>
      </c>
      <c r="CL87" s="405">
        <v>1</v>
      </c>
      <c r="CM87" s="405">
        <v>1</v>
      </c>
      <c r="CN87" s="405">
        <v>1</v>
      </c>
      <c r="CO87" s="405">
        <v>1</v>
      </c>
      <c r="CP87" s="405">
        <v>1</v>
      </c>
      <c r="CQ87" s="478">
        <v>1</v>
      </c>
      <c r="CR87" s="478">
        <v>1</v>
      </c>
      <c r="CS87" s="405">
        <v>1</v>
      </c>
      <c r="CT87" s="405">
        <v>1</v>
      </c>
      <c r="CU87" s="405">
        <v>1</v>
      </c>
      <c r="CV87" s="405">
        <v>1</v>
      </c>
      <c r="CW87" s="405">
        <v>1</v>
      </c>
      <c r="CX87" s="405">
        <v>1</v>
      </c>
      <c r="CY87" s="405"/>
      <c r="CZ87" s="405">
        <v>1</v>
      </c>
      <c r="DA87" s="405">
        <v>1</v>
      </c>
      <c r="DB87" s="405"/>
      <c r="DC87" s="405">
        <v>1</v>
      </c>
      <c r="DD87" s="405">
        <v>1</v>
      </c>
      <c r="DE87" s="405"/>
      <c r="DF87" s="405">
        <v>1</v>
      </c>
      <c r="DG87" s="405"/>
      <c r="DH87" s="405"/>
      <c r="DI87" s="405"/>
      <c r="DJ87" s="405">
        <v>1</v>
      </c>
      <c r="DK87" s="405">
        <v>1</v>
      </c>
      <c r="DL87" s="405">
        <v>1</v>
      </c>
      <c r="DM87" s="405">
        <v>1</v>
      </c>
      <c r="DN87" s="405">
        <v>1</v>
      </c>
      <c r="DO87" s="478">
        <v>1</v>
      </c>
      <c r="DP87" s="405"/>
      <c r="DQ87" s="405"/>
      <c r="DR87" s="405"/>
      <c r="DS87" s="405">
        <v>1</v>
      </c>
      <c r="DT87" s="405"/>
      <c r="DU87" s="405"/>
      <c r="DV87" s="405">
        <v>1</v>
      </c>
      <c r="DW87" s="405"/>
      <c r="DX87" s="405">
        <v>1</v>
      </c>
      <c r="DY87" s="405">
        <v>1</v>
      </c>
      <c r="DZ87" s="405"/>
      <c r="EA87" s="405"/>
      <c r="EB87" s="405">
        <v>1</v>
      </c>
      <c r="EC87" s="405">
        <v>1</v>
      </c>
      <c r="ED87" s="405"/>
      <c r="EE87" s="405"/>
      <c r="EF87" s="405"/>
      <c r="EG87" s="405">
        <v>1</v>
      </c>
      <c r="EH87" s="405"/>
      <c r="EI87" s="405"/>
      <c r="EJ87" s="405"/>
      <c r="EK87" s="405">
        <v>1</v>
      </c>
      <c r="EL87" s="405">
        <v>1</v>
      </c>
      <c r="EM87" s="405">
        <v>1</v>
      </c>
      <c r="EN87" s="405">
        <v>1</v>
      </c>
      <c r="EO87" s="405">
        <v>1</v>
      </c>
      <c r="EP87" s="405">
        <v>1</v>
      </c>
      <c r="EQ87" s="405">
        <v>1</v>
      </c>
      <c r="ER87" s="405">
        <v>1</v>
      </c>
      <c r="ES87" s="405">
        <v>1</v>
      </c>
      <c r="ET87" s="405">
        <v>1</v>
      </c>
      <c r="EU87" s="405">
        <v>1</v>
      </c>
      <c r="EV87" s="405">
        <v>1</v>
      </c>
      <c r="EW87" s="405">
        <v>1</v>
      </c>
      <c r="EX87" s="405">
        <v>1</v>
      </c>
      <c r="EY87" s="405">
        <v>1</v>
      </c>
      <c r="EZ87" s="405">
        <v>1</v>
      </c>
      <c r="FA87" s="405">
        <v>1</v>
      </c>
      <c r="FB87" s="405">
        <v>1</v>
      </c>
      <c r="FC87" s="405"/>
      <c r="FD87" s="405"/>
      <c r="FE87" s="405"/>
      <c r="FF87" s="405"/>
      <c r="FG87" s="419"/>
      <c r="FH87" s="419"/>
      <c r="FI87" s="419"/>
      <c r="FJ87" s="419"/>
      <c r="FK87" s="419"/>
      <c r="FL87" s="419"/>
      <c r="FM87" s="419"/>
      <c r="FN87" s="419"/>
      <c r="FO87" s="420"/>
      <c r="FP87" s="410"/>
    </row>
    <row r="88" spans="1:172" s="421" customFormat="1" ht="34.5" customHeight="1">
      <c r="A88" s="407"/>
      <c r="B88" s="398" t="s">
        <v>720</v>
      </c>
      <c r="C88" s="411" t="s">
        <v>365</v>
      </c>
      <c r="D88" s="399" t="str">
        <f t="shared" si="1"/>
        <v>H2P64AA</v>
      </c>
      <c r="E88" s="399" t="e">
        <f>VLOOKUP(D88,#REF!,1,0)</f>
        <v>#REF!</v>
      </c>
      <c r="F88" s="412" t="s">
        <v>816</v>
      </c>
      <c r="G88" s="372" t="s">
        <v>730</v>
      </c>
      <c r="H88" s="372" t="s">
        <v>719</v>
      </c>
      <c r="I88" s="413" t="s">
        <v>731</v>
      </c>
      <c r="J88" s="413"/>
      <c r="K88" s="458">
        <v>41547</v>
      </c>
      <c r="L88" s="405"/>
      <c r="M88" s="405"/>
      <c r="N88" s="405"/>
      <c r="O88" s="405"/>
      <c r="P88" s="405"/>
      <c r="Q88" s="405"/>
      <c r="R88" s="405"/>
      <c r="S88" s="405"/>
      <c r="T88" s="405"/>
      <c r="U88" s="405"/>
      <c r="V88" s="405"/>
      <c r="W88" s="405"/>
      <c r="X88" s="405">
        <v>1</v>
      </c>
      <c r="Y88" s="405">
        <v>1</v>
      </c>
      <c r="Z88" s="405">
        <v>1</v>
      </c>
      <c r="AA88" s="405">
        <v>1</v>
      </c>
      <c r="AB88" s="405">
        <v>1</v>
      </c>
      <c r="AC88" s="405">
        <v>1</v>
      </c>
      <c r="AD88" s="405">
        <v>1</v>
      </c>
      <c r="AE88" s="405">
        <v>1</v>
      </c>
      <c r="AF88" s="405">
        <v>1</v>
      </c>
      <c r="AG88" s="405">
        <v>1</v>
      </c>
      <c r="AH88" s="405">
        <v>1</v>
      </c>
      <c r="AI88" s="405">
        <v>1</v>
      </c>
      <c r="AJ88" s="405">
        <v>1</v>
      </c>
      <c r="AK88" s="405">
        <v>1</v>
      </c>
      <c r="AL88" s="405">
        <v>1</v>
      </c>
      <c r="AM88" s="405">
        <v>1</v>
      </c>
      <c r="AN88" s="405">
        <v>1</v>
      </c>
      <c r="AO88" s="405">
        <v>1</v>
      </c>
      <c r="AP88" s="405">
        <v>1</v>
      </c>
      <c r="AQ88" s="405">
        <v>1</v>
      </c>
      <c r="AR88" s="405">
        <v>1</v>
      </c>
      <c r="AS88" s="405">
        <v>1</v>
      </c>
      <c r="AT88" s="405">
        <v>1</v>
      </c>
      <c r="AU88" s="405">
        <v>1</v>
      </c>
      <c r="AV88" s="478">
        <v>1</v>
      </c>
      <c r="AW88" s="405"/>
      <c r="AX88" s="405">
        <v>1</v>
      </c>
      <c r="AY88" s="405"/>
      <c r="AZ88" s="405"/>
      <c r="BA88" s="405">
        <v>1</v>
      </c>
      <c r="BB88" s="405">
        <v>1</v>
      </c>
      <c r="BC88" s="405"/>
      <c r="BD88" s="405"/>
      <c r="BE88" s="405"/>
      <c r="BF88" s="405"/>
      <c r="BG88" s="405">
        <v>1</v>
      </c>
      <c r="BH88" s="405">
        <v>1</v>
      </c>
      <c r="BI88" s="405">
        <v>1</v>
      </c>
      <c r="BJ88" s="405">
        <v>1</v>
      </c>
      <c r="BK88" s="405">
        <v>1</v>
      </c>
      <c r="BL88" s="405" t="s">
        <v>731</v>
      </c>
      <c r="BM88" s="405">
        <v>1</v>
      </c>
      <c r="BN88" s="405">
        <v>1</v>
      </c>
      <c r="BO88" s="405">
        <v>1</v>
      </c>
      <c r="BP88" s="405">
        <v>1</v>
      </c>
      <c r="BQ88" s="405">
        <v>1</v>
      </c>
      <c r="BR88" s="405">
        <v>1</v>
      </c>
      <c r="BS88" s="405"/>
      <c r="BT88" s="405"/>
      <c r="BU88" s="478">
        <v>1</v>
      </c>
      <c r="BV88" s="478">
        <v>1</v>
      </c>
      <c r="BW88" s="405">
        <v>1</v>
      </c>
      <c r="BX88" s="405">
        <v>1</v>
      </c>
      <c r="BY88" s="405"/>
      <c r="BZ88" s="405"/>
      <c r="CA88" s="405">
        <v>1</v>
      </c>
      <c r="CB88" s="405">
        <v>1</v>
      </c>
      <c r="CC88" s="405">
        <v>1</v>
      </c>
      <c r="CD88" s="405">
        <v>1</v>
      </c>
      <c r="CE88" s="405">
        <v>1</v>
      </c>
      <c r="CF88" s="478">
        <v>1</v>
      </c>
      <c r="CG88" s="405">
        <v>1</v>
      </c>
      <c r="CH88" s="405"/>
      <c r="CI88" s="405"/>
      <c r="CJ88" s="405"/>
      <c r="CK88" s="405">
        <v>1</v>
      </c>
      <c r="CL88" s="405">
        <v>1</v>
      </c>
      <c r="CM88" s="405">
        <v>1</v>
      </c>
      <c r="CN88" s="405">
        <v>1</v>
      </c>
      <c r="CO88" s="405">
        <v>1</v>
      </c>
      <c r="CP88" s="405">
        <v>1</v>
      </c>
      <c r="CQ88" s="478">
        <v>1</v>
      </c>
      <c r="CR88" s="478">
        <v>1</v>
      </c>
      <c r="CS88" s="405">
        <v>1</v>
      </c>
      <c r="CT88" s="405">
        <v>1</v>
      </c>
      <c r="CU88" s="405">
        <v>1</v>
      </c>
      <c r="CV88" s="405">
        <v>1</v>
      </c>
      <c r="CW88" s="405">
        <v>1</v>
      </c>
      <c r="CX88" s="405">
        <v>1</v>
      </c>
      <c r="CY88" s="405"/>
      <c r="CZ88" s="405">
        <v>1</v>
      </c>
      <c r="DA88" s="405">
        <v>1</v>
      </c>
      <c r="DB88" s="405"/>
      <c r="DC88" s="405">
        <v>1</v>
      </c>
      <c r="DD88" s="405">
        <v>1</v>
      </c>
      <c r="DE88" s="405"/>
      <c r="DF88" s="405">
        <v>1</v>
      </c>
      <c r="DG88" s="405"/>
      <c r="DH88" s="405"/>
      <c r="DI88" s="405"/>
      <c r="DJ88" s="405">
        <v>1</v>
      </c>
      <c r="DK88" s="405">
        <v>1</v>
      </c>
      <c r="DL88" s="405">
        <v>1</v>
      </c>
      <c r="DM88" s="405">
        <v>1</v>
      </c>
      <c r="DN88" s="405">
        <v>1</v>
      </c>
      <c r="DO88" s="478">
        <v>1</v>
      </c>
      <c r="DP88" s="405"/>
      <c r="DQ88" s="405"/>
      <c r="DR88" s="405"/>
      <c r="DS88" s="405"/>
      <c r="DT88" s="405"/>
      <c r="DU88" s="405"/>
      <c r="DV88" s="405"/>
      <c r="DW88" s="405"/>
      <c r="DX88" s="405"/>
      <c r="DY88" s="405"/>
      <c r="DZ88" s="405">
        <v>1</v>
      </c>
      <c r="EA88" s="405">
        <v>1</v>
      </c>
      <c r="EB88" s="405">
        <v>1</v>
      </c>
      <c r="EC88" s="405">
        <v>1</v>
      </c>
      <c r="ED88" s="405"/>
      <c r="EE88" s="405"/>
      <c r="EF88" s="405"/>
      <c r="EG88" s="405">
        <v>1</v>
      </c>
      <c r="EH88" s="405"/>
      <c r="EI88" s="405"/>
      <c r="EJ88" s="405"/>
      <c r="EK88" s="405">
        <v>1</v>
      </c>
      <c r="EL88" s="405">
        <v>1</v>
      </c>
      <c r="EM88" s="405">
        <v>1</v>
      </c>
      <c r="EN88" s="405">
        <v>1</v>
      </c>
      <c r="EO88" s="405">
        <v>1</v>
      </c>
      <c r="EP88" s="405">
        <v>1</v>
      </c>
      <c r="EQ88" s="405">
        <v>1</v>
      </c>
      <c r="ER88" s="405">
        <v>1</v>
      </c>
      <c r="ES88" s="405">
        <v>1</v>
      </c>
      <c r="ET88" s="405">
        <v>1</v>
      </c>
      <c r="EU88" s="405">
        <v>1</v>
      </c>
      <c r="EV88" s="405">
        <v>1</v>
      </c>
      <c r="EW88" s="405">
        <v>1</v>
      </c>
      <c r="EX88" s="405">
        <v>1</v>
      </c>
      <c r="EY88" s="405">
        <v>1</v>
      </c>
      <c r="EZ88" s="405">
        <v>1</v>
      </c>
      <c r="FA88" s="405">
        <v>1</v>
      </c>
      <c r="FB88" s="405">
        <v>1</v>
      </c>
      <c r="FC88" s="405"/>
      <c r="FD88" s="405"/>
      <c r="FE88" s="405"/>
      <c r="FF88" s="405"/>
      <c r="FG88" s="419"/>
      <c r="FH88" s="419"/>
      <c r="FI88" s="419"/>
      <c r="FJ88" s="419"/>
      <c r="FK88" s="419"/>
      <c r="FL88" s="419"/>
      <c r="FM88" s="419"/>
      <c r="FN88" s="419"/>
      <c r="FO88" s="420"/>
      <c r="FP88" s="410"/>
    </row>
    <row r="89" spans="1:172" s="421" customFormat="1" ht="34.5" customHeight="1">
      <c r="A89" s="407"/>
      <c r="B89" s="398" t="s">
        <v>720</v>
      </c>
      <c r="C89" s="411" t="s">
        <v>366</v>
      </c>
      <c r="D89" s="399" t="str">
        <f t="shared" si="1"/>
        <v>H2P65AA</v>
      </c>
      <c r="E89" s="399" t="e">
        <f>VLOOKUP(D89,#REF!,1,0)</f>
        <v>#REF!</v>
      </c>
      <c r="F89" s="412" t="s">
        <v>817</v>
      </c>
      <c r="G89" s="372" t="s">
        <v>730</v>
      </c>
      <c r="H89" s="372" t="s">
        <v>719</v>
      </c>
      <c r="I89" s="413" t="s">
        <v>731</v>
      </c>
      <c r="J89" s="413"/>
      <c r="K89" s="458">
        <v>41547</v>
      </c>
      <c r="L89" s="405"/>
      <c r="M89" s="405"/>
      <c r="N89" s="405"/>
      <c r="O89" s="405"/>
      <c r="P89" s="405"/>
      <c r="Q89" s="405"/>
      <c r="R89" s="405"/>
      <c r="S89" s="405"/>
      <c r="T89" s="405"/>
      <c r="U89" s="405"/>
      <c r="V89" s="405"/>
      <c r="W89" s="405"/>
      <c r="X89" s="405"/>
      <c r="Y89" s="405"/>
      <c r="Z89" s="405"/>
      <c r="AA89" s="405"/>
      <c r="AB89" s="405"/>
      <c r="AC89" s="405"/>
      <c r="AD89" s="405"/>
      <c r="AE89" s="405"/>
      <c r="AF89" s="405"/>
      <c r="AG89" s="405"/>
      <c r="AH89" s="405"/>
      <c r="AI89" s="405"/>
      <c r="AJ89" s="405"/>
      <c r="AK89" s="405"/>
      <c r="AL89" s="405"/>
      <c r="AM89" s="405"/>
      <c r="AN89" s="405"/>
      <c r="AO89" s="405"/>
      <c r="AP89" s="405"/>
      <c r="AQ89" s="405"/>
      <c r="AR89" s="405"/>
      <c r="AS89" s="405"/>
      <c r="AT89" s="405"/>
      <c r="AU89" s="405"/>
      <c r="AV89" s="405"/>
      <c r="AW89" s="405"/>
      <c r="AX89" s="405"/>
      <c r="AY89" s="405"/>
      <c r="AZ89" s="405"/>
      <c r="BA89" s="405"/>
      <c r="BB89" s="405"/>
      <c r="BC89" s="405"/>
      <c r="BD89" s="405"/>
      <c r="BE89" s="405"/>
      <c r="BF89" s="405"/>
      <c r="BG89" s="405">
        <v>1</v>
      </c>
      <c r="BH89" s="405">
        <v>1</v>
      </c>
      <c r="BI89" s="405">
        <v>1</v>
      </c>
      <c r="BJ89" s="405">
        <v>1</v>
      </c>
      <c r="BK89" s="405">
        <v>1</v>
      </c>
      <c r="BL89" s="405" t="s">
        <v>731</v>
      </c>
      <c r="BM89" s="405">
        <v>1</v>
      </c>
      <c r="BN89" s="405">
        <v>1</v>
      </c>
      <c r="BO89" s="405">
        <v>1</v>
      </c>
      <c r="BP89" s="405"/>
      <c r="BQ89" s="405"/>
      <c r="BR89" s="405"/>
      <c r="BS89" s="405"/>
      <c r="BT89" s="405"/>
      <c r="BU89" s="405"/>
      <c r="BV89" s="405"/>
      <c r="BW89" s="405"/>
      <c r="BX89" s="405"/>
      <c r="BY89" s="405"/>
      <c r="BZ89" s="405"/>
      <c r="CA89" s="405">
        <v>1</v>
      </c>
      <c r="CB89" s="405">
        <v>1</v>
      </c>
      <c r="CC89" s="405">
        <v>1</v>
      </c>
      <c r="CD89" s="405">
        <v>1</v>
      </c>
      <c r="CE89" s="405">
        <v>1</v>
      </c>
      <c r="CF89" s="478">
        <v>1</v>
      </c>
      <c r="CG89" s="405">
        <v>1</v>
      </c>
      <c r="CH89" s="405"/>
      <c r="CI89" s="405"/>
      <c r="CJ89" s="405"/>
      <c r="CK89" s="405">
        <v>1</v>
      </c>
      <c r="CL89" s="405">
        <v>1</v>
      </c>
      <c r="CM89" s="405">
        <v>1</v>
      </c>
      <c r="CN89" s="405">
        <v>1</v>
      </c>
      <c r="CO89" s="405">
        <v>1</v>
      </c>
      <c r="CP89" s="405">
        <v>1</v>
      </c>
      <c r="CQ89" s="478">
        <v>1</v>
      </c>
      <c r="CR89" s="478">
        <v>1</v>
      </c>
      <c r="CS89" s="405">
        <v>1</v>
      </c>
      <c r="CT89" s="405">
        <v>1</v>
      </c>
      <c r="CU89" s="405">
        <v>1</v>
      </c>
      <c r="CV89" s="405">
        <v>1</v>
      </c>
      <c r="CW89" s="405"/>
      <c r="CX89" s="405">
        <v>1</v>
      </c>
      <c r="CY89" s="405"/>
      <c r="CZ89" s="405">
        <v>1</v>
      </c>
      <c r="DA89" s="405"/>
      <c r="DB89" s="405"/>
      <c r="DC89" s="405">
        <v>1</v>
      </c>
      <c r="DD89" s="405">
        <v>1</v>
      </c>
      <c r="DE89" s="405"/>
      <c r="DF89" s="405">
        <v>1</v>
      </c>
      <c r="DG89" s="405"/>
      <c r="DH89" s="405"/>
      <c r="DI89" s="405"/>
      <c r="DJ89" s="405"/>
      <c r="DK89" s="405"/>
      <c r="DL89" s="405"/>
      <c r="DM89" s="405"/>
      <c r="DN89" s="405"/>
      <c r="DO89" s="405"/>
      <c r="DP89" s="405"/>
      <c r="DQ89" s="405"/>
      <c r="DR89" s="405"/>
      <c r="DS89" s="405"/>
      <c r="DT89" s="405"/>
      <c r="DU89" s="405"/>
      <c r="DV89" s="405"/>
      <c r="DW89" s="405"/>
      <c r="DX89" s="405"/>
      <c r="DY89" s="405"/>
      <c r="DZ89" s="405"/>
      <c r="EA89" s="405"/>
      <c r="EB89" s="405">
        <v>1</v>
      </c>
      <c r="EC89" s="405"/>
      <c r="ED89" s="405"/>
      <c r="EE89" s="405"/>
      <c r="EF89" s="405"/>
      <c r="EG89" s="405"/>
      <c r="EH89" s="405"/>
      <c r="EI89" s="405"/>
      <c r="EJ89" s="405"/>
      <c r="EK89" s="405"/>
      <c r="EL89" s="405"/>
      <c r="EM89" s="405"/>
      <c r="EN89" s="405"/>
      <c r="EO89" s="405"/>
      <c r="EP89" s="405"/>
      <c r="EQ89" s="405"/>
      <c r="ER89" s="405"/>
      <c r="ES89" s="405"/>
      <c r="ET89" s="405"/>
      <c r="EU89" s="405"/>
      <c r="EV89" s="405"/>
      <c r="EW89" s="405"/>
      <c r="EX89" s="405"/>
      <c r="EY89" s="405"/>
      <c r="EZ89" s="405"/>
      <c r="FA89" s="405"/>
      <c r="FB89" s="405"/>
      <c r="FC89" s="405"/>
      <c r="FD89" s="405"/>
      <c r="FE89" s="405"/>
      <c r="FF89" s="405"/>
      <c r="FG89" s="419"/>
      <c r="FH89" s="419"/>
      <c r="FI89" s="419"/>
      <c r="FJ89" s="419"/>
      <c r="FK89" s="419"/>
      <c r="FL89" s="419"/>
      <c r="FM89" s="419"/>
      <c r="FN89" s="419"/>
      <c r="FO89" s="420"/>
      <c r="FP89" s="410"/>
    </row>
    <row r="90" spans="1:172" s="421" customFormat="1" ht="34.5" customHeight="1">
      <c r="A90" s="407"/>
      <c r="B90" s="398"/>
      <c r="C90" s="411" t="s">
        <v>1793</v>
      </c>
      <c r="D90" s="399" t="str">
        <f t="shared" si="1"/>
        <v>H6Y73AA</v>
      </c>
      <c r="E90" s="399" t="e">
        <f>VLOOKUP(D90,#REF!,1,0)</f>
        <v>#REF!</v>
      </c>
      <c r="F90" s="412" t="s">
        <v>1622</v>
      </c>
      <c r="G90" s="372" t="s">
        <v>730</v>
      </c>
      <c r="H90" s="372"/>
      <c r="I90" s="413"/>
      <c r="J90" s="413"/>
      <c r="K90" s="404">
        <v>42155</v>
      </c>
      <c r="L90" s="405"/>
      <c r="M90" s="405"/>
      <c r="N90" s="405"/>
      <c r="O90" s="405">
        <v>1</v>
      </c>
      <c r="P90" s="405">
        <v>1</v>
      </c>
      <c r="Q90" s="405">
        <v>1</v>
      </c>
      <c r="R90" s="405">
        <v>1</v>
      </c>
      <c r="S90" s="405">
        <v>1</v>
      </c>
      <c r="T90" s="405">
        <v>1</v>
      </c>
      <c r="U90" s="405">
        <v>1</v>
      </c>
      <c r="V90" s="405">
        <v>1</v>
      </c>
      <c r="W90" s="405">
        <v>1</v>
      </c>
      <c r="X90" s="405">
        <v>1</v>
      </c>
      <c r="Y90" s="405">
        <v>1</v>
      </c>
      <c r="Z90" s="405">
        <v>1</v>
      </c>
      <c r="AA90" s="405">
        <v>1</v>
      </c>
      <c r="AB90" s="405">
        <v>1</v>
      </c>
      <c r="AC90" s="405">
        <v>1</v>
      </c>
      <c r="AD90" s="405">
        <v>1</v>
      </c>
      <c r="AE90" s="405">
        <v>1</v>
      </c>
      <c r="AF90" s="405">
        <v>1</v>
      </c>
      <c r="AG90" s="405">
        <v>1</v>
      </c>
      <c r="AH90" s="405">
        <v>1</v>
      </c>
      <c r="AI90" s="405">
        <v>1</v>
      </c>
      <c r="AJ90" s="405">
        <v>1</v>
      </c>
      <c r="AK90" s="405">
        <v>1</v>
      </c>
      <c r="AL90" s="405">
        <v>1</v>
      </c>
      <c r="AM90" s="405">
        <v>1</v>
      </c>
      <c r="AN90" s="405">
        <v>1</v>
      </c>
      <c r="AO90" s="405">
        <v>1</v>
      </c>
      <c r="AP90" s="405"/>
      <c r="AQ90" s="405"/>
      <c r="AR90" s="405"/>
      <c r="AS90" s="405"/>
      <c r="AT90" s="405"/>
      <c r="AU90" s="405"/>
      <c r="AV90" s="405"/>
      <c r="AW90" s="405"/>
      <c r="AX90" s="405"/>
      <c r="AY90" s="405"/>
      <c r="AZ90" s="405"/>
      <c r="BA90" s="405"/>
      <c r="BB90" s="405"/>
      <c r="BC90" s="405">
        <v>1</v>
      </c>
      <c r="BD90" s="405">
        <v>1</v>
      </c>
      <c r="BE90" s="405">
        <v>1</v>
      </c>
      <c r="BF90" s="405">
        <v>1</v>
      </c>
      <c r="BG90" s="405">
        <v>1</v>
      </c>
      <c r="BH90" s="405">
        <v>1</v>
      </c>
      <c r="BI90" s="405">
        <v>1</v>
      </c>
      <c r="BJ90" s="405">
        <v>1</v>
      </c>
      <c r="BK90" s="405">
        <v>1</v>
      </c>
      <c r="BL90" s="405" t="s">
        <v>731</v>
      </c>
      <c r="BM90" s="405">
        <v>1</v>
      </c>
      <c r="BN90" s="405">
        <v>1</v>
      </c>
      <c r="BO90" s="405">
        <v>1</v>
      </c>
      <c r="BP90" s="405"/>
      <c r="BQ90" s="405"/>
      <c r="BR90" s="405"/>
      <c r="BS90" s="405"/>
      <c r="BT90" s="405"/>
      <c r="BU90" s="405"/>
      <c r="BV90" s="405"/>
      <c r="BW90" s="405"/>
      <c r="BX90" s="405"/>
      <c r="BY90" s="405">
        <v>1</v>
      </c>
      <c r="BZ90" s="405">
        <v>1</v>
      </c>
      <c r="CA90" s="405">
        <v>1</v>
      </c>
      <c r="CB90" s="405">
        <v>1</v>
      </c>
      <c r="CC90" s="405">
        <v>1</v>
      </c>
      <c r="CD90" s="405">
        <v>1</v>
      </c>
      <c r="CE90" s="405">
        <v>1</v>
      </c>
      <c r="CF90" s="405"/>
      <c r="CG90" s="405"/>
      <c r="CH90" s="405">
        <v>1</v>
      </c>
      <c r="CI90" s="405">
        <v>1</v>
      </c>
      <c r="CJ90" s="405">
        <v>1</v>
      </c>
      <c r="CK90" s="405">
        <v>1</v>
      </c>
      <c r="CL90" s="405">
        <v>1</v>
      </c>
      <c r="CM90" s="405">
        <v>1</v>
      </c>
      <c r="CN90" s="405">
        <v>1</v>
      </c>
      <c r="CO90" s="405">
        <v>1</v>
      </c>
      <c r="CP90" s="405">
        <v>1</v>
      </c>
      <c r="CQ90" s="405"/>
      <c r="CR90" s="405"/>
      <c r="CS90" s="405"/>
      <c r="CT90" s="405">
        <v>1</v>
      </c>
      <c r="CU90" s="405">
        <v>1</v>
      </c>
      <c r="CV90" s="405">
        <v>1</v>
      </c>
      <c r="CW90" s="405"/>
      <c r="CX90" s="405">
        <v>1</v>
      </c>
      <c r="CY90" s="405">
        <v>1</v>
      </c>
      <c r="CZ90" s="405">
        <v>1</v>
      </c>
      <c r="DA90" s="405"/>
      <c r="DB90" s="405">
        <v>1</v>
      </c>
      <c r="DC90" s="405">
        <v>1</v>
      </c>
      <c r="DD90" s="405">
        <v>1</v>
      </c>
      <c r="DE90" s="405"/>
      <c r="DF90" s="405">
        <v>1</v>
      </c>
      <c r="DG90" s="405"/>
      <c r="DH90" s="405"/>
      <c r="DI90" s="405"/>
      <c r="DJ90" s="405">
        <v>1</v>
      </c>
      <c r="DK90" s="405">
        <v>1</v>
      </c>
      <c r="DL90" s="405"/>
      <c r="DM90" s="405"/>
      <c r="DN90" s="405">
        <v>1</v>
      </c>
      <c r="DO90" s="405"/>
      <c r="DP90" s="405"/>
      <c r="DQ90" s="405"/>
      <c r="DR90" s="405"/>
      <c r="DS90" s="405">
        <v>1</v>
      </c>
      <c r="DT90" s="405"/>
      <c r="DU90" s="405"/>
      <c r="DV90" s="405"/>
      <c r="DW90" s="405"/>
      <c r="DX90" s="405"/>
      <c r="DY90" s="405"/>
      <c r="DZ90" s="405"/>
      <c r="EA90" s="405"/>
      <c r="EB90" s="405">
        <v>1</v>
      </c>
      <c r="EC90" s="405"/>
      <c r="ED90" s="405"/>
      <c r="EE90" s="405">
        <v>1</v>
      </c>
      <c r="EF90" s="405">
        <v>1</v>
      </c>
      <c r="EG90" s="405">
        <v>1</v>
      </c>
      <c r="EH90" s="405">
        <v>1</v>
      </c>
      <c r="EI90" s="405">
        <v>1</v>
      </c>
      <c r="EJ90" s="405">
        <v>1</v>
      </c>
      <c r="EK90" s="405">
        <v>1</v>
      </c>
      <c r="EL90" s="405">
        <v>1</v>
      </c>
      <c r="EM90" s="405">
        <v>1</v>
      </c>
      <c r="EN90" s="405">
        <v>1</v>
      </c>
      <c r="EO90" s="405">
        <v>1</v>
      </c>
      <c r="EP90" s="405">
        <v>1</v>
      </c>
      <c r="EQ90" s="405">
        <v>1</v>
      </c>
      <c r="ER90" s="405">
        <v>1</v>
      </c>
      <c r="ES90" s="405">
        <v>1</v>
      </c>
      <c r="ET90" s="405">
        <v>1</v>
      </c>
      <c r="EU90" s="405">
        <v>1</v>
      </c>
      <c r="EV90" s="405">
        <v>1</v>
      </c>
      <c r="EW90" s="405"/>
      <c r="EX90" s="405"/>
      <c r="EY90" s="405"/>
      <c r="EZ90" s="405"/>
      <c r="FA90" s="405"/>
      <c r="FB90" s="405"/>
      <c r="FC90" s="405"/>
      <c r="FD90" s="405"/>
      <c r="FE90" s="405"/>
      <c r="FF90" s="405"/>
      <c r="FG90" s="419"/>
      <c r="FH90" s="419"/>
      <c r="FI90" s="419"/>
      <c r="FJ90" s="419"/>
      <c r="FK90" s="419"/>
      <c r="FL90" s="419"/>
      <c r="FM90" s="419"/>
      <c r="FN90" s="419"/>
      <c r="FO90" s="420"/>
      <c r="FP90" s="410"/>
    </row>
    <row r="91" spans="1:172" s="421" customFormat="1" ht="34.5" customHeight="1">
      <c r="A91" s="407"/>
      <c r="B91" s="398"/>
      <c r="C91" s="411" t="s">
        <v>1794</v>
      </c>
      <c r="D91" s="399" t="str">
        <f t="shared" si="1"/>
        <v>H6Y75AA</v>
      </c>
      <c r="E91" s="399" t="e">
        <f>VLOOKUP(D91,#REF!,1,0)</f>
        <v>#REF!</v>
      </c>
      <c r="F91" s="412" t="s">
        <v>1623</v>
      </c>
      <c r="G91" s="372" t="s">
        <v>730</v>
      </c>
      <c r="H91" s="372"/>
      <c r="I91" s="413"/>
      <c r="J91" s="413"/>
      <c r="K91" s="404">
        <v>42155</v>
      </c>
      <c r="L91" s="405"/>
      <c r="M91" s="405"/>
      <c r="N91" s="405"/>
      <c r="O91" s="405">
        <v>1</v>
      </c>
      <c r="P91" s="405">
        <v>1</v>
      </c>
      <c r="Q91" s="405">
        <v>1</v>
      </c>
      <c r="R91" s="405">
        <v>1</v>
      </c>
      <c r="S91" s="405">
        <v>1</v>
      </c>
      <c r="T91" s="405">
        <v>1</v>
      </c>
      <c r="U91" s="405">
        <v>1</v>
      </c>
      <c r="V91" s="405">
        <v>1</v>
      </c>
      <c r="W91" s="405">
        <v>1</v>
      </c>
      <c r="X91" s="405">
        <v>1</v>
      </c>
      <c r="Y91" s="405">
        <v>1</v>
      </c>
      <c r="Z91" s="405">
        <v>1</v>
      </c>
      <c r="AA91" s="405">
        <v>1</v>
      </c>
      <c r="AB91" s="405">
        <v>1</v>
      </c>
      <c r="AC91" s="405">
        <v>1</v>
      </c>
      <c r="AD91" s="405">
        <v>1</v>
      </c>
      <c r="AE91" s="405">
        <v>1</v>
      </c>
      <c r="AF91" s="405">
        <v>1</v>
      </c>
      <c r="AG91" s="405">
        <v>1</v>
      </c>
      <c r="AH91" s="405">
        <v>1</v>
      </c>
      <c r="AI91" s="405">
        <v>1</v>
      </c>
      <c r="AJ91" s="405">
        <v>1</v>
      </c>
      <c r="AK91" s="405">
        <v>1</v>
      </c>
      <c r="AL91" s="405">
        <v>1</v>
      </c>
      <c r="AM91" s="405">
        <v>1</v>
      </c>
      <c r="AN91" s="405">
        <v>1</v>
      </c>
      <c r="AO91" s="405">
        <v>1</v>
      </c>
      <c r="AP91" s="405"/>
      <c r="AQ91" s="405"/>
      <c r="AR91" s="405"/>
      <c r="AS91" s="405"/>
      <c r="AT91" s="405"/>
      <c r="AU91" s="405"/>
      <c r="AV91" s="405"/>
      <c r="AW91" s="405"/>
      <c r="AX91" s="405"/>
      <c r="AY91" s="405"/>
      <c r="AZ91" s="405"/>
      <c r="BA91" s="405"/>
      <c r="BB91" s="405"/>
      <c r="BC91" s="405">
        <v>1</v>
      </c>
      <c r="BD91" s="405">
        <v>1</v>
      </c>
      <c r="BE91" s="405">
        <v>1</v>
      </c>
      <c r="BF91" s="405">
        <v>1</v>
      </c>
      <c r="BG91" s="405">
        <v>1</v>
      </c>
      <c r="BH91" s="405">
        <v>1</v>
      </c>
      <c r="BI91" s="405">
        <v>1</v>
      </c>
      <c r="BJ91" s="405">
        <v>1</v>
      </c>
      <c r="BK91" s="405">
        <v>1</v>
      </c>
      <c r="BL91" s="405" t="s">
        <v>731</v>
      </c>
      <c r="BM91" s="405">
        <v>1</v>
      </c>
      <c r="BN91" s="405">
        <v>1</v>
      </c>
      <c r="BO91" s="405">
        <v>1</v>
      </c>
      <c r="BP91" s="405"/>
      <c r="BQ91" s="405"/>
      <c r="BR91" s="405"/>
      <c r="BS91" s="405"/>
      <c r="BT91" s="405"/>
      <c r="BU91" s="405"/>
      <c r="BV91" s="405"/>
      <c r="BW91" s="405"/>
      <c r="BX91" s="405"/>
      <c r="BY91" s="405">
        <v>1</v>
      </c>
      <c r="BZ91" s="405">
        <v>1</v>
      </c>
      <c r="CA91" s="405">
        <v>1</v>
      </c>
      <c r="CB91" s="405">
        <v>1</v>
      </c>
      <c r="CC91" s="405">
        <v>1</v>
      </c>
      <c r="CD91" s="405">
        <v>1</v>
      </c>
      <c r="CE91" s="405">
        <v>1</v>
      </c>
      <c r="CF91" s="405"/>
      <c r="CG91" s="405"/>
      <c r="CH91" s="405">
        <v>1</v>
      </c>
      <c r="CI91" s="405">
        <v>1</v>
      </c>
      <c r="CJ91" s="405">
        <v>1</v>
      </c>
      <c r="CK91" s="405">
        <v>1</v>
      </c>
      <c r="CL91" s="405">
        <v>1</v>
      </c>
      <c r="CM91" s="405">
        <v>1</v>
      </c>
      <c r="CN91" s="405">
        <v>1</v>
      </c>
      <c r="CO91" s="405">
        <v>1</v>
      </c>
      <c r="CP91" s="405">
        <v>1</v>
      </c>
      <c r="CQ91" s="405"/>
      <c r="CR91" s="405"/>
      <c r="CS91" s="405"/>
      <c r="CT91" s="405">
        <v>1</v>
      </c>
      <c r="CU91" s="405">
        <v>1</v>
      </c>
      <c r="CV91" s="405">
        <v>1</v>
      </c>
      <c r="CW91" s="405"/>
      <c r="CX91" s="405">
        <v>1</v>
      </c>
      <c r="CY91" s="405">
        <v>1</v>
      </c>
      <c r="CZ91" s="405">
        <v>1</v>
      </c>
      <c r="DA91" s="405"/>
      <c r="DB91" s="405"/>
      <c r="DC91" s="405">
        <v>1</v>
      </c>
      <c r="DD91" s="405">
        <v>1</v>
      </c>
      <c r="DE91" s="405"/>
      <c r="DF91" s="405">
        <v>1</v>
      </c>
      <c r="DG91" s="405"/>
      <c r="DH91" s="405"/>
      <c r="DI91" s="405"/>
      <c r="DJ91" s="405">
        <v>1</v>
      </c>
      <c r="DK91" s="405">
        <v>1</v>
      </c>
      <c r="DL91" s="405"/>
      <c r="DM91" s="405"/>
      <c r="DN91" s="405">
        <v>1</v>
      </c>
      <c r="DO91" s="405"/>
      <c r="DP91" s="405"/>
      <c r="DQ91" s="405"/>
      <c r="DR91" s="405"/>
      <c r="DS91" s="405"/>
      <c r="DT91" s="405"/>
      <c r="DU91" s="405"/>
      <c r="DV91" s="405"/>
      <c r="DW91" s="405"/>
      <c r="DX91" s="405"/>
      <c r="DY91" s="405"/>
      <c r="DZ91" s="405">
        <v>1</v>
      </c>
      <c r="EA91" s="405">
        <v>1</v>
      </c>
      <c r="EB91" s="405">
        <v>1</v>
      </c>
      <c r="EC91" s="405"/>
      <c r="ED91" s="405"/>
      <c r="EE91" s="405">
        <v>1</v>
      </c>
      <c r="EF91" s="405">
        <v>1</v>
      </c>
      <c r="EG91" s="405">
        <v>1</v>
      </c>
      <c r="EH91" s="405">
        <v>1</v>
      </c>
      <c r="EI91" s="405">
        <v>1</v>
      </c>
      <c r="EJ91" s="405">
        <v>1</v>
      </c>
      <c r="EK91" s="405">
        <v>1</v>
      </c>
      <c r="EL91" s="405">
        <v>1</v>
      </c>
      <c r="EM91" s="405">
        <v>1</v>
      </c>
      <c r="EN91" s="405">
        <v>1</v>
      </c>
      <c r="EO91" s="405">
        <v>1</v>
      </c>
      <c r="EP91" s="405">
        <v>1</v>
      </c>
      <c r="EQ91" s="405">
        <v>1</v>
      </c>
      <c r="ER91" s="405">
        <v>1</v>
      </c>
      <c r="ES91" s="405">
        <v>1</v>
      </c>
      <c r="ET91" s="405">
        <v>1</v>
      </c>
      <c r="EU91" s="405">
        <v>1</v>
      </c>
      <c r="EV91" s="405">
        <v>1</v>
      </c>
      <c r="EW91" s="405"/>
      <c r="EX91" s="405"/>
      <c r="EY91" s="405"/>
      <c r="EZ91" s="405"/>
      <c r="FA91" s="405"/>
      <c r="FB91" s="405"/>
      <c r="FC91" s="405"/>
      <c r="FD91" s="405"/>
      <c r="FE91" s="405"/>
      <c r="FF91" s="405"/>
      <c r="FG91" s="419"/>
      <c r="FH91" s="419"/>
      <c r="FI91" s="419"/>
      <c r="FJ91" s="419"/>
      <c r="FK91" s="419"/>
      <c r="FL91" s="419"/>
      <c r="FM91" s="419"/>
      <c r="FN91" s="419"/>
      <c r="FO91" s="420"/>
      <c r="FP91" s="410"/>
    </row>
    <row r="92" spans="1:172" s="421" customFormat="1" ht="34.5" customHeight="1" thickBot="1">
      <c r="A92" s="407"/>
      <c r="B92" s="398"/>
      <c r="C92" s="479" t="s">
        <v>1795</v>
      </c>
      <c r="D92" s="399" t="str">
        <f t="shared" si="1"/>
        <v>H6Y77AA</v>
      </c>
      <c r="E92" s="399" t="e">
        <f>VLOOKUP(D92,#REF!,1,0)</f>
        <v>#REF!</v>
      </c>
      <c r="F92" s="480" t="s">
        <v>1624</v>
      </c>
      <c r="G92" s="372" t="s">
        <v>730</v>
      </c>
      <c r="H92" s="372"/>
      <c r="I92" s="413"/>
      <c r="J92" s="413"/>
      <c r="K92" s="404">
        <v>42155</v>
      </c>
      <c r="L92" s="405"/>
      <c r="M92" s="405"/>
      <c r="N92" s="405"/>
      <c r="O92" s="405">
        <v>1</v>
      </c>
      <c r="P92" s="405">
        <v>1</v>
      </c>
      <c r="Q92" s="405">
        <v>1</v>
      </c>
      <c r="R92" s="405">
        <v>1</v>
      </c>
      <c r="S92" s="405">
        <v>1</v>
      </c>
      <c r="T92" s="405">
        <v>1</v>
      </c>
      <c r="U92" s="405">
        <v>1</v>
      </c>
      <c r="V92" s="405">
        <v>1</v>
      </c>
      <c r="W92" s="405">
        <v>1</v>
      </c>
      <c r="X92" s="405"/>
      <c r="Y92" s="405"/>
      <c r="Z92" s="405"/>
      <c r="AA92" s="405"/>
      <c r="AB92" s="405"/>
      <c r="AC92" s="405"/>
      <c r="AD92" s="405"/>
      <c r="AE92" s="405"/>
      <c r="AF92" s="405"/>
      <c r="AG92" s="405"/>
      <c r="AH92" s="405"/>
      <c r="AI92" s="405"/>
      <c r="AJ92" s="405"/>
      <c r="AK92" s="405"/>
      <c r="AL92" s="405"/>
      <c r="AM92" s="405"/>
      <c r="AN92" s="405"/>
      <c r="AO92" s="405"/>
      <c r="AP92" s="405"/>
      <c r="AQ92" s="405"/>
      <c r="AR92" s="405"/>
      <c r="AS92" s="405"/>
      <c r="AT92" s="405"/>
      <c r="AU92" s="405"/>
      <c r="AV92" s="405"/>
      <c r="AW92" s="405"/>
      <c r="AX92" s="405"/>
      <c r="AY92" s="405"/>
      <c r="AZ92" s="405"/>
      <c r="BA92" s="405"/>
      <c r="BB92" s="405"/>
      <c r="BC92" s="405">
        <v>1</v>
      </c>
      <c r="BD92" s="405">
        <v>1</v>
      </c>
      <c r="BE92" s="405">
        <v>1</v>
      </c>
      <c r="BF92" s="405">
        <v>1</v>
      </c>
      <c r="BG92" s="405">
        <v>1</v>
      </c>
      <c r="BH92" s="405">
        <v>1</v>
      </c>
      <c r="BI92" s="405">
        <v>1</v>
      </c>
      <c r="BJ92" s="405">
        <v>1</v>
      </c>
      <c r="BK92" s="405">
        <v>1</v>
      </c>
      <c r="BL92" s="405" t="s">
        <v>731</v>
      </c>
      <c r="BM92" s="405">
        <v>1</v>
      </c>
      <c r="BN92" s="405">
        <v>1</v>
      </c>
      <c r="BO92" s="405">
        <v>1</v>
      </c>
      <c r="BP92" s="405"/>
      <c r="BQ92" s="405"/>
      <c r="BR92" s="405"/>
      <c r="BS92" s="405"/>
      <c r="BT92" s="405"/>
      <c r="BU92" s="405"/>
      <c r="BV92" s="405"/>
      <c r="BW92" s="405"/>
      <c r="BX92" s="405"/>
      <c r="BY92" s="405">
        <v>1</v>
      </c>
      <c r="BZ92" s="405">
        <v>1</v>
      </c>
      <c r="CA92" s="405">
        <v>1</v>
      </c>
      <c r="CB92" s="405">
        <v>1</v>
      </c>
      <c r="CC92" s="405">
        <v>1</v>
      </c>
      <c r="CD92" s="405">
        <v>1</v>
      </c>
      <c r="CE92" s="405">
        <v>1</v>
      </c>
      <c r="CF92" s="405"/>
      <c r="CG92" s="405"/>
      <c r="CH92" s="405">
        <v>1</v>
      </c>
      <c r="CI92" s="405">
        <v>1</v>
      </c>
      <c r="CJ92" s="405">
        <v>1</v>
      </c>
      <c r="CK92" s="405">
        <v>1</v>
      </c>
      <c r="CL92" s="405">
        <v>1</v>
      </c>
      <c r="CM92" s="405">
        <v>1</v>
      </c>
      <c r="CN92" s="405">
        <v>1</v>
      </c>
      <c r="CO92" s="405">
        <v>1</v>
      </c>
      <c r="CP92" s="405">
        <v>1</v>
      </c>
      <c r="CQ92" s="405"/>
      <c r="CR92" s="405"/>
      <c r="CS92" s="405"/>
      <c r="CT92" s="405">
        <v>1</v>
      </c>
      <c r="CU92" s="405">
        <v>1</v>
      </c>
      <c r="CV92" s="405">
        <v>1</v>
      </c>
      <c r="CW92" s="405"/>
      <c r="CX92" s="405">
        <v>1</v>
      </c>
      <c r="CY92" s="405">
        <v>1</v>
      </c>
      <c r="CZ92" s="405">
        <v>1</v>
      </c>
      <c r="DA92" s="405"/>
      <c r="DB92" s="405"/>
      <c r="DC92" s="405">
        <v>1</v>
      </c>
      <c r="DD92" s="405">
        <v>1</v>
      </c>
      <c r="DE92" s="405"/>
      <c r="DF92" s="405">
        <v>1</v>
      </c>
      <c r="DG92" s="405"/>
      <c r="DH92" s="405"/>
      <c r="DI92" s="405"/>
      <c r="DJ92" s="405"/>
      <c r="DK92" s="405"/>
      <c r="DL92" s="405"/>
      <c r="DM92" s="405"/>
      <c r="DN92" s="405"/>
      <c r="DO92" s="405"/>
      <c r="DP92" s="405"/>
      <c r="DQ92" s="405"/>
      <c r="DR92" s="405"/>
      <c r="DS92" s="405"/>
      <c r="DT92" s="405"/>
      <c r="DU92" s="405"/>
      <c r="DV92" s="405"/>
      <c r="DW92" s="405"/>
      <c r="DX92" s="405"/>
      <c r="DY92" s="405"/>
      <c r="DZ92" s="405"/>
      <c r="EA92" s="405"/>
      <c r="EB92" s="405">
        <v>1</v>
      </c>
      <c r="EC92" s="405"/>
      <c r="ED92" s="405"/>
      <c r="EE92" s="405">
        <v>1</v>
      </c>
      <c r="EF92" s="405">
        <v>1</v>
      </c>
      <c r="EG92" s="405"/>
      <c r="EH92" s="405">
        <v>1</v>
      </c>
      <c r="EI92" s="405"/>
      <c r="EJ92" s="405"/>
      <c r="EK92" s="405"/>
      <c r="EL92" s="405"/>
      <c r="EM92" s="405"/>
      <c r="EN92" s="405"/>
      <c r="EO92" s="405"/>
      <c r="EP92" s="405"/>
      <c r="EQ92" s="405"/>
      <c r="ER92" s="405"/>
      <c r="ES92" s="405"/>
      <c r="ET92" s="405"/>
      <c r="EU92" s="405"/>
      <c r="EV92" s="405"/>
      <c r="EW92" s="405"/>
      <c r="EX92" s="405"/>
      <c r="EY92" s="405"/>
      <c r="EZ92" s="405"/>
      <c r="FA92" s="405"/>
      <c r="FB92" s="405"/>
      <c r="FC92" s="405"/>
      <c r="FD92" s="405"/>
      <c r="FE92" s="405"/>
      <c r="FF92" s="405"/>
      <c r="FG92" s="419"/>
      <c r="FH92" s="419"/>
      <c r="FI92" s="419"/>
      <c r="FJ92" s="419"/>
      <c r="FK92" s="419"/>
      <c r="FL92" s="419"/>
      <c r="FM92" s="419"/>
      <c r="FN92" s="419"/>
      <c r="FO92" s="420"/>
      <c r="FP92" s="410"/>
    </row>
    <row r="93" spans="1:172" ht="34.5" customHeight="1">
      <c r="A93" s="449" t="s">
        <v>367</v>
      </c>
      <c r="B93" s="450"/>
      <c r="C93" s="440"/>
      <c r="D93" s="399" t="str">
        <f t="shared" si="1"/>
        <v/>
      </c>
      <c r="E93" s="399"/>
      <c r="F93" s="441"/>
      <c r="G93" s="450"/>
      <c r="H93" s="450"/>
      <c r="I93" s="450"/>
      <c r="J93" s="450"/>
      <c r="K93" s="450"/>
      <c r="L93" s="450"/>
      <c r="M93" s="450"/>
      <c r="N93" s="450"/>
      <c r="O93" s="450"/>
      <c r="P93" s="450"/>
      <c r="Q93" s="450"/>
      <c r="R93" s="450"/>
      <c r="S93" s="450"/>
      <c r="T93" s="450"/>
      <c r="U93" s="450"/>
      <c r="V93" s="450"/>
      <c r="W93" s="450"/>
      <c r="X93" s="450"/>
      <c r="Y93" s="450"/>
      <c r="Z93" s="450"/>
      <c r="AA93" s="450"/>
      <c r="AB93" s="450"/>
      <c r="AC93" s="450"/>
      <c r="AD93" s="450"/>
      <c r="AE93" s="450"/>
      <c r="AF93" s="450"/>
      <c r="AG93" s="450"/>
      <c r="AH93" s="450"/>
      <c r="AI93" s="450"/>
      <c r="AJ93" s="450"/>
      <c r="AK93" s="450"/>
      <c r="AL93" s="450"/>
      <c r="AM93" s="450"/>
      <c r="AN93" s="450"/>
      <c r="AO93" s="450"/>
      <c r="AP93" s="450"/>
      <c r="AQ93" s="450"/>
      <c r="AR93" s="450"/>
      <c r="AS93" s="450"/>
      <c r="AT93" s="450"/>
      <c r="AU93" s="450"/>
      <c r="AV93" s="450"/>
      <c r="AW93" s="450"/>
      <c r="AX93" s="450"/>
      <c r="AY93" s="450"/>
      <c r="AZ93" s="450"/>
      <c r="BA93" s="450"/>
      <c r="BB93" s="450"/>
      <c r="BC93" s="450"/>
      <c r="BD93" s="450"/>
      <c r="BE93" s="450"/>
      <c r="BF93" s="450"/>
      <c r="BG93" s="450"/>
      <c r="BH93" s="450"/>
      <c r="BI93" s="450"/>
      <c r="BJ93" s="450"/>
      <c r="BK93" s="450"/>
      <c r="BL93" s="450"/>
      <c r="BM93" s="450"/>
      <c r="BN93" s="450"/>
      <c r="BO93" s="450"/>
      <c r="BP93" s="450"/>
      <c r="BQ93" s="450"/>
      <c r="BR93" s="450"/>
      <c r="BS93" s="450"/>
      <c r="BT93" s="450"/>
      <c r="BU93" s="450"/>
      <c r="BV93" s="450"/>
      <c r="BW93" s="450"/>
      <c r="BX93" s="450"/>
      <c r="BY93" s="450"/>
      <c r="BZ93" s="450"/>
      <c r="CA93" s="450"/>
      <c r="CB93" s="450"/>
      <c r="CC93" s="450"/>
      <c r="CD93" s="450"/>
      <c r="CE93" s="450"/>
      <c r="CF93" s="450"/>
      <c r="CG93" s="450"/>
      <c r="CH93" s="450"/>
      <c r="CI93" s="450"/>
      <c r="CJ93" s="450"/>
      <c r="CK93" s="450"/>
      <c r="CL93" s="450"/>
      <c r="CM93" s="450"/>
      <c r="CN93" s="450"/>
      <c r="CO93" s="450"/>
      <c r="CP93" s="450"/>
      <c r="CQ93" s="450"/>
      <c r="CR93" s="450"/>
      <c r="CS93" s="450"/>
      <c r="CT93" s="450"/>
      <c r="CU93" s="450"/>
      <c r="CV93" s="450"/>
      <c r="CW93" s="450"/>
      <c r="CX93" s="450"/>
      <c r="CY93" s="450"/>
      <c r="CZ93" s="450"/>
      <c r="DA93" s="450"/>
      <c r="DB93" s="450"/>
      <c r="DC93" s="450"/>
      <c r="DD93" s="450"/>
      <c r="DE93" s="450"/>
      <c r="DF93" s="450"/>
      <c r="DG93" s="450"/>
      <c r="DH93" s="450"/>
      <c r="DI93" s="450"/>
      <c r="DJ93" s="450"/>
      <c r="DK93" s="450"/>
      <c r="DL93" s="450"/>
      <c r="DM93" s="450"/>
      <c r="DN93" s="450"/>
      <c r="DO93" s="450"/>
      <c r="DP93" s="450"/>
      <c r="DQ93" s="450"/>
      <c r="DR93" s="450"/>
      <c r="DS93" s="450"/>
      <c r="DT93" s="450"/>
      <c r="DU93" s="450"/>
      <c r="DV93" s="450"/>
      <c r="DW93" s="450"/>
      <c r="DX93" s="450"/>
      <c r="DY93" s="450"/>
      <c r="DZ93" s="450"/>
      <c r="EA93" s="450"/>
      <c r="EB93" s="450"/>
      <c r="EC93" s="450"/>
      <c r="ED93" s="450"/>
      <c r="EE93" s="450"/>
      <c r="EF93" s="450"/>
      <c r="EG93" s="450"/>
      <c r="EH93" s="450"/>
      <c r="EI93" s="450"/>
      <c r="EJ93" s="450"/>
      <c r="EK93" s="450"/>
      <c r="EL93" s="450"/>
      <c r="EM93" s="450"/>
      <c r="EN93" s="450"/>
      <c r="EO93" s="450"/>
      <c r="EP93" s="450"/>
      <c r="EQ93" s="450"/>
      <c r="ER93" s="450"/>
      <c r="ES93" s="450"/>
      <c r="ET93" s="450"/>
      <c r="EU93" s="450"/>
      <c r="EV93" s="450"/>
      <c r="EW93" s="450"/>
      <c r="EX93" s="450"/>
      <c r="EY93" s="450"/>
      <c r="EZ93" s="450"/>
      <c r="FA93" s="450"/>
      <c r="FB93" s="450"/>
      <c r="FC93" s="450"/>
      <c r="FD93" s="450"/>
      <c r="FE93" s="450"/>
      <c r="FF93" s="450"/>
      <c r="FG93" s="450"/>
      <c r="FH93" s="450"/>
      <c r="FI93" s="450"/>
      <c r="FJ93" s="450"/>
      <c r="FK93" s="450"/>
      <c r="FL93" s="450"/>
      <c r="FM93" s="450"/>
      <c r="FN93" s="450"/>
      <c r="FO93" s="450"/>
      <c r="FP93" s="434"/>
    </row>
    <row r="94" spans="1:172" s="421" customFormat="1" ht="34.5" customHeight="1">
      <c r="A94" s="407"/>
      <c r="B94" s="398"/>
      <c r="C94" s="411" t="s">
        <v>368</v>
      </c>
      <c r="D94" s="399" t="str">
        <f t="shared" si="1"/>
        <v>AH547AA</v>
      </c>
      <c r="E94" s="399" t="e">
        <f>VLOOKUP(D94,#REF!,1,0)</f>
        <v>#REF!</v>
      </c>
      <c r="F94" s="412" t="s">
        <v>369</v>
      </c>
      <c r="G94" s="372" t="s">
        <v>730</v>
      </c>
      <c r="H94" s="372" t="s">
        <v>719</v>
      </c>
      <c r="I94" s="413" t="s">
        <v>731</v>
      </c>
      <c r="J94" s="413"/>
      <c r="K94" s="404">
        <v>42004</v>
      </c>
      <c r="L94" s="405"/>
      <c r="M94" s="405"/>
      <c r="N94" s="405"/>
      <c r="O94" s="405"/>
      <c r="P94" s="405"/>
      <c r="Q94" s="405"/>
      <c r="R94" s="405"/>
      <c r="S94" s="405"/>
      <c r="T94" s="405"/>
      <c r="U94" s="405"/>
      <c r="V94" s="405"/>
      <c r="W94" s="405"/>
      <c r="X94" s="405"/>
      <c r="Y94" s="405"/>
      <c r="Z94" s="405"/>
      <c r="AA94" s="405"/>
      <c r="AB94" s="405"/>
      <c r="AC94" s="405"/>
      <c r="AD94" s="405"/>
      <c r="AE94" s="405"/>
      <c r="AF94" s="405"/>
      <c r="AG94" s="405"/>
      <c r="AH94" s="405"/>
      <c r="AI94" s="405"/>
      <c r="AJ94" s="405"/>
      <c r="AK94" s="405"/>
      <c r="AL94" s="405"/>
      <c r="AM94" s="405"/>
      <c r="AN94" s="405"/>
      <c r="AO94" s="405"/>
      <c r="AP94" s="405"/>
      <c r="AQ94" s="405"/>
      <c r="AR94" s="405"/>
      <c r="AS94" s="405"/>
      <c r="AT94" s="405"/>
      <c r="AU94" s="405"/>
      <c r="AV94" s="405"/>
      <c r="AW94" s="405"/>
      <c r="AX94" s="405"/>
      <c r="AY94" s="405"/>
      <c r="AZ94" s="405"/>
      <c r="BA94" s="405"/>
      <c r="BB94" s="405"/>
      <c r="BC94" s="405"/>
      <c r="BD94" s="405"/>
      <c r="BE94" s="405"/>
      <c r="BF94" s="405"/>
      <c r="BG94" s="405"/>
      <c r="BH94" s="405"/>
      <c r="BI94" s="405"/>
      <c r="BJ94" s="405"/>
      <c r="BK94" s="405"/>
      <c r="BL94" s="405"/>
      <c r="BM94" s="405"/>
      <c r="BN94" s="405"/>
      <c r="BO94" s="405"/>
      <c r="BP94" s="405"/>
      <c r="BQ94" s="405"/>
      <c r="BR94" s="405"/>
      <c r="BS94" s="405"/>
      <c r="BT94" s="405"/>
      <c r="BU94" s="405"/>
      <c r="BV94" s="405"/>
      <c r="BW94" s="405"/>
      <c r="BX94" s="405"/>
      <c r="BY94" s="405"/>
      <c r="BZ94" s="405"/>
      <c r="CA94" s="405"/>
      <c r="CB94" s="405"/>
      <c r="CC94" s="405"/>
      <c r="CD94" s="405"/>
      <c r="CE94" s="405"/>
      <c r="CF94" s="405"/>
      <c r="CG94" s="405"/>
      <c r="CH94" s="405"/>
      <c r="CI94" s="405"/>
      <c r="CJ94" s="405"/>
      <c r="CK94" s="405"/>
      <c r="CL94" s="405"/>
      <c r="CM94" s="405"/>
      <c r="CN94" s="405"/>
      <c r="CO94" s="405"/>
      <c r="CP94" s="405"/>
      <c r="CQ94" s="405"/>
      <c r="CR94" s="405"/>
      <c r="CS94" s="405"/>
      <c r="CT94" s="405"/>
      <c r="CU94" s="405"/>
      <c r="CV94" s="405">
        <v>1</v>
      </c>
      <c r="CW94" s="405">
        <v>1</v>
      </c>
      <c r="CX94" s="405"/>
      <c r="CY94" s="405"/>
      <c r="CZ94" s="405"/>
      <c r="DA94" s="405"/>
      <c r="DB94" s="405"/>
      <c r="DC94" s="405"/>
      <c r="DD94" s="405"/>
      <c r="DE94" s="405"/>
      <c r="DF94" s="405"/>
      <c r="DG94" s="405"/>
      <c r="DH94" s="405"/>
      <c r="DI94" s="405"/>
      <c r="DJ94" s="405"/>
      <c r="DK94" s="405"/>
      <c r="DL94" s="405"/>
      <c r="DM94" s="405"/>
      <c r="DN94" s="405"/>
      <c r="DO94" s="405"/>
      <c r="DP94" s="405"/>
      <c r="DQ94" s="405"/>
      <c r="DR94" s="405"/>
      <c r="DS94" s="405"/>
      <c r="DT94" s="405"/>
      <c r="DU94" s="405"/>
      <c r="DV94" s="405"/>
      <c r="DW94" s="405"/>
      <c r="DX94" s="405"/>
      <c r="DY94" s="405"/>
      <c r="DZ94" s="405"/>
      <c r="EA94" s="405"/>
      <c r="EB94" s="405"/>
      <c r="EC94" s="405"/>
      <c r="ED94" s="405"/>
      <c r="EE94" s="405"/>
      <c r="EF94" s="405"/>
      <c r="EG94" s="405"/>
      <c r="EH94" s="405"/>
      <c r="EI94" s="405"/>
      <c r="EJ94" s="405"/>
      <c r="EK94" s="405"/>
      <c r="EL94" s="405"/>
      <c r="EM94" s="405"/>
      <c r="EN94" s="405"/>
      <c r="EO94" s="405"/>
      <c r="EP94" s="405"/>
      <c r="EQ94" s="405"/>
      <c r="ER94" s="405"/>
      <c r="ES94" s="405"/>
      <c r="ET94" s="405"/>
      <c r="EU94" s="405"/>
      <c r="EV94" s="405"/>
      <c r="EW94" s="405"/>
      <c r="EX94" s="405"/>
      <c r="EY94" s="405"/>
      <c r="EZ94" s="405"/>
      <c r="FA94" s="405"/>
      <c r="FB94" s="405"/>
      <c r="FC94" s="405"/>
      <c r="FD94" s="405"/>
      <c r="FE94" s="405"/>
      <c r="FF94" s="405"/>
      <c r="FG94" s="405"/>
      <c r="FH94" s="405"/>
      <c r="FI94" s="405"/>
      <c r="FJ94" s="405"/>
      <c r="FK94" s="405"/>
      <c r="FL94" s="405"/>
      <c r="FM94" s="405"/>
      <c r="FN94" s="405"/>
      <c r="FO94" s="438"/>
      <c r="FP94" s="410" t="s">
        <v>0</v>
      </c>
    </row>
    <row r="95" spans="1:172" s="421" customFormat="1" ht="34.5" customHeight="1">
      <c r="A95" s="407"/>
      <c r="B95" s="398" t="s">
        <v>720</v>
      </c>
      <c r="C95" s="411" t="s">
        <v>372</v>
      </c>
      <c r="D95" s="399" t="str">
        <f t="shared" si="1"/>
        <v>AT901AA</v>
      </c>
      <c r="E95" s="399" t="e">
        <f>VLOOKUP(D95,#REF!,1,0)</f>
        <v>#REF!</v>
      </c>
      <c r="F95" s="412" t="s">
        <v>818</v>
      </c>
      <c r="G95" s="372" t="s">
        <v>730</v>
      </c>
      <c r="H95" s="372" t="s">
        <v>719</v>
      </c>
      <c r="I95" s="413" t="s">
        <v>0</v>
      </c>
      <c r="J95" s="413"/>
      <c r="K95" s="418">
        <v>41639</v>
      </c>
      <c r="L95" s="405"/>
      <c r="M95" s="405"/>
      <c r="N95" s="405"/>
      <c r="O95" s="405"/>
      <c r="P95" s="405"/>
      <c r="Q95" s="405"/>
      <c r="R95" s="405"/>
      <c r="S95" s="405"/>
      <c r="T95" s="405"/>
      <c r="U95" s="405"/>
      <c r="V95" s="405"/>
      <c r="W95" s="405"/>
      <c r="X95" s="405"/>
      <c r="Y95" s="405"/>
      <c r="Z95" s="405"/>
      <c r="AA95" s="405"/>
      <c r="AB95" s="405"/>
      <c r="AC95" s="405"/>
      <c r="AD95" s="405"/>
      <c r="AE95" s="405"/>
      <c r="AF95" s="405"/>
      <c r="AG95" s="405"/>
      <c r="AH95" s="405"/>
      <c r="AI95" s="405"/>
      <c r="AJ95" s="405"/>
      <c r="AK95" s="405"/>
      <c r="AL95" s="405"/>
      <c r="AM95" s="405"/>
      <c r="AN95" s="405"/>
      <c r="AO95" s="405"/>
      <c r="AP95" s="405"/>
      <c r="AQ95" s="405"/>
      <c r="AR95" s="405"/>
      <c r="AS95" s="405"/>
      <c r="AT95" s="405"/>
      <c r="AU95" s="405"/>
      <c r="AV95" s="405"/>
      <c r="AW95" s="405"/>
      <c r="AX95" s="405"/>
      <c r="AY95" s="405"/>
      <c r="AZ95" s="405"/>
      <c r="BA95" s="405"/>
      <c r="BB95" s="405"/>
      <c r="BC95" s="405"/>
      <c r="BD95" s="405"/>
      <c r="BE95" s="405"/>
      <c r="BF95" s="405"/>
      <c r="BG95" s="405"/>
      <c r="BH95" s="405"/>
      <c r="BI95" s="405"/>
      <c r="BJ95" s="405"/>
      <c r="BK95" s="405"/>
      <c r="BL95" s="405"/>
      <c r="BM95" s="405"/>
      <c r="BN95" s="405"/>
      <c r="BO95" s="405"/>
      <c r="BP95" s="405"/>
      <c r="BQ95" s="405"/>
      <c r="BR95" s="405"/>
      <c r="BS95" s="405"/>
      <c r="BT95" s="405"/>
      <c r="BU95" s="405"/>
      <c r="BV95" s="405"/>
      <c r="BW95" s="405"/>
      <c r="BX95" s="405"/>
      <c r="BY95" s="405"/>
      <c r="BZ95" s="405"/>
      <c r="CA95" s="405"/>
      <c r="CB95" s="405"/>
      <c r="CC95" s="405"/>
      <c r="CD95" s="405"/>
      <c r="CE95" s="405"/>
      <c r="CF95" s="405"/>
      <c r="CG95" s="405"/>
      <c r="CH95" s="405"/>
      <c r="CI95" s="405"/>
      <c r="CJ95" s="405"/>
      <c r="CK95" s="405"/>
      <c r="CL95" s="405"/>
      <c r="CM95" s="405"/>
      <c r="CN95" s="405"/>
      <c r="CO95" s="405"/>
      <c r="CP95" s="405"/>
      <c r="CQ95" s="405"/>
      <c r="CR95" s="405"/>
      <c r="CS95" s="405"/>
      <c r="CT95" s="405"/>
      <c r="CU95" s="405"/>
      <c r="CV95" s="405"/>
      <c r="CW95" s="405"/>
      <c r="CX95" s="405"/>
      <c r="CY95" s="405"/>
      <c r="CZ95" s="405"/>
      <c r="DA95" s="405"/>
      <c r="DB95" s="405"/>
      <c r="DC95" s="405"/>
      <c r="DD95" s="405"/>
      <c r="DE95" s="405"/>
      <c r="DF95" s="405"/>
      <c r="DG95" s="405"/>
      <c r="DH95" s="405"/>
      <c r="DI95" s="405"/>
      <c r="DJ95" s="405"/>
      <c r="DK95" s="405"/>
      <c r="DL95" s="405"/>
      <c r="DM95" s="405"/>
      <c r="DN95" s="405"/>
      <c r="DO95" s="405"/>
      <c r="DP95" s="405"/>
      <c r="DQ95" s="405"/>
      <c r="DR95" s="405"/>
      <c r="DS95" s="405">
        <v>1</v>
      </c>
      <c r="DT95" s="405">
        <v>1</v>
      </c>
      <c r="DU95" s="405">
        <v>1</v>
      </c>
      <c r="DV95" s="405"/>
      <c r="DW95" s="405"/>
      <c r="DX95" s="405"/>
      <c r="DY95" s="405"/>
      <c r="DZ95" s="405"/>
      <c r="EA95" s="405"/>
      <c r="EB95" s="405"/>
      <c r="EC95" s="405"/>
      <c r="ED95" s="405"/>
      <c r="EE95" s="405"/>
      <c r="EF95" s="405"/>
      <c r="EG95" s="405"/>
      <c r="EH95" s="405"/>
      <c r="EI95" s="405"/>
      <c r="EJ95" s="405"/>
      <c r="EK95" s="405"/>
      <c r="EL95" s="405"/>
      <c r="EM95" s="405"/>
      <c r="EN95" s="405"/>
      <c r="EO95" s="405"/>
      <c r="EP95" s="405"/>
      <c r="EQ95" s="405"/>
      <c r="ER95" s="405"/>
      <c r="ES95" s="405"/>
      <c r="ET95" s="405"/>
      <c r="EU95" s="405"/>
      <c r="EV95" s="405"/>
      <c r="EW95" s="405"/>
      <c r="EX95" s="405"/>
      <c r="EY95" s="405"/>
      <c r="EZ95" s="405"/>
      <c r="FA95" s="405"/>
      <c r="FB95" s="405"/>
      <c r="FC95" s="405"/>
      <c r="FD95" s="405"/>
      <c r="FE95" s="405"/>
      <c r="FF95" s="405"/>
      <c r="FG95" s="419" t="s">
        <v>735</v>
      </c>
      <c r="FH95" s="419" t="s">
        <v>735</v>
      </c>
      <c r="FI95" s="419" t="s">
        <v>735</v>
      </c>
      <c r="FJ95" s="419" t="s">
        <v>735</v>
      </c>
      <c r="FK95" s="419" t="s">
        <v>735</v>
      </c>
      <c r="FL95" s="419" t="s">
        <v>735</v>
      </c>
      <c r="FM95" s="419" t="s">
        <v>735</v>
      </c>
      <c r="FN95" s="419" t="s">
        <v>735</v>
      </c>
      <c r="FO95" s="420" t="s">
        <v>735</v>
      </c>
      <c r="FP95" s="410" t="s">
        <v>0</v>
      </c>
    </row>
    <row r="96" spans="1:172" s="421" customFormat="1" ht="34.5" customHeight="1">
      <c r="A96" s="407"/>
      <c r="B96" s="398" t="s">
        <v>720</v>
      </c>
      <c r="C96" s="411" t="s">
        <v>370</v>
      </c>
      <c r="D96" s="399" t="str">
        <f t="shared" si="1"/>
        <v>AT907AA</v>
      </c>
      <c r="E96" s="399" t="e">
        <f>VLOOKUP(D96,#REF!,1,0)</f>
        <v>#REF!</v>
      </c>
      <c r="F96" s="412" t="s">
        <v>371</v>
      </c>
      <c r="G96" s="372" t="s">
        <v>730</v>
      </c>
      <c r="H96" s="372" t="s">
        <v>719</v>
      </c>
      <c r="I96" s="413" t="s">
        <v>0</v>
      </c>
      <c r="J96" s="413"/>
      <c r="K96" s="418">
        <v>41639</v>
      </c>
      <c r="L96" s="405"/>
      <c r="M96" s="405"/>
      <c r="N96" s="405"/>
      <c r="O96" s="405"/>
      <c r="P96" s="405"/>
      <c r="Q96" s="405"/>
      <c r="R96" s="405"/>
      <c r="S96" s="405"/>
      <c r="T96" s="405"/>
      <c r="U96" s="405"/>
      <c r="V96" s="405"/>
      <c r="W96" s="405"/>
      <c r="X96" s="405"/>
      <c r="Y96" s="405"/>
      <c r="Z96" s="405"/>
      <c r="AA96" s="405"/>
      <c r="AB96" s="405"/>
      <c r="AC96" s="405"/>
      <c r="AD96" s="405"/>
      <c r="AE96" s="405"/>
      <c r="AF96" s="405"/>
      <c r="AG96" s="405"/>
      <c r="AH96" s="405"/>
      <c r="AI96" s="405"/>
      <c r="AJ96" s="405"/>
      <c r="AK96" s="405"/>
      <c r="AL96" s="405"/>
      <c r="AM96" s="405"/>
      <c r="AN96" s="405"/>
      <c r="AO96" s="405"/>
      <c r="AP96" s="405"/>
      <c r="AQ96" s="405"/>
      <c r="AR96" s="405"/>
      <c r="AS96" s="405"/>
      <c r="AT96" s="405"/>
      <c r="AU96" s="405"/>
      <c r="AV96" s="405"/>
      <c r="AW96" s="405"/>
      <c r="AX96" s="405"/>
      <c r="AY96" s="405"/>
      <c r="AZ96" s="405"/>
      <c r="BA96" s="405"/>
      <c r="BB96" s="405"/>
      <c r="BC96" s="405"/>
      <c r="BD96" s="405"/>
      <c r="BE96" s="405"/>
      <c r="BF96" s="405"/>
      <c r="BG96" s="405"/>
      <c r="BH96" s="405"/>
      <c r="BI96" s="405"/>
      <c r="BJ96" s="405"/>
      <c r="BK96" s="405"/>
      <c r="BL96" s="405"/>
      <c r="BM96" s="405"/>
      <c r="BN96" s="405"/>
      <c r="BO96" s="405"/>
      <c r="BP96" s="405"/>
      <c r="BQ96" s="405"/>
      <c r="BR96" s="405"/>
      <c r="BS96" s="405"/>
      <c r="BT96" s="405"/>
      <c r="BU96" s="405"/>
      <c r="BV96" s="405"/>
      <c r="BW96" s="405"/>
      <c r="BX96" s="405"/>
      <c r="BY96" s="405"/>
      <c r="BZ96" s="405"/>
      <c r="CA96" s="405"/>
      <c r="CB96" s="405"/>
      <c r="CC96" s="405"/>
      <c r="CD96" s="405"/>
      <c r="CE96" s="405"/>
      <c r="CF96" s="405"/>
      <c r="CG96" s="405"/>
      <c r="CH96" s="405"/>
      <c r="CI96" s="405"/>
      <c r="CJ96" s="405"/>
      <c r="CK96" s="405"/>
      <c r="CL96" s="405"/>
      <c r="CM96" s="405"/>
      <c r="CN96" s="405"/>
      <c r="CO96" s="405"/>
      <c r="CP96" s="405"/>
      <c r="CQ96" s="405"/>
      <c r="CR96" s="405"/>
      <c r="CS96" s="405"/>
      <c r="CT96" s="405"/>
      <c r="CU96" s="405"/>
      <c r="CV96" s="405"/>
      <c r="CW96" s="405"/>
      <c r="CX96" s="405"/>
      <c r="CY96" s="405"/>
      <c r="CZ96" s="405"/>
      <c r="DA96" s="405"/>
      <c r="DB96" s="405"/>
      <c r="DC96" s="405"/>
      <c r="DD96" s="405"/>
      <c r="DE96" s="405"/>
      <c r="DF96" s="405"/>
      <c r="DG96" s="405"/>
      <c r="DH96" s="405"/>
      <c r="DI96" s="405"/>
      <c r="DJ96" s="405"/>
      <c r="DK96" s="405"/>
      <c r="DL96" s="405">
        <v>1</v>
      </c>
      <c r="DM96" s="405">
        <v>1</v>
      </c>
      <c r="DN96" s="405"/>
      <c r="DO96" s="405"/>
      <c r="DP96" s="405"/>
      <c r="DQ96" s="405"/>
      <c r="DR96" s="405"/>
      <c r="DS96" s="405"/>
      <c r="DT96" s="405"/>
      <c r="DU96" s="405"/>
      <c r="DV96" s="405"/>
      <c r="DW96" s="405"/>
      <c r="DX96" s="405"/>
      <c r="DY96" s="405"/>
      <c r="DZ96" s="405"/>
      <c r="EA96" s="405"/>
      <c r="EB96" s="405"/>
      <c r="EC96" s="405"/>
      <c r="ED96" s="405"/>
      <c r="EE96" s="405"/>
      <c r="EF96" s="405"/>
      <c r="EG96" s="405"/>
      <c r="EH96" s="405"/>
      <c r="EI96" s="405"/>
      <c r="EJ96" s="405"/>
      <c r="EK96" s="405"/>
      <c r="EL96" s="405"/>
      <c r="EM96" s="405"/>
      <c r="EN96" s="405"/>
      <c r="EO96" s="405"/>
      <c r="EP96" s="405"/>
      <c r="EQ96" s="405"/>
      <c r="ER96" s="405"/>
      <c r="ES96" s="405"/>
      <c r="ET96" s="405"/>
      <c r="EU96" s="405"/>
      <c r="EV96" s="405"/>
      <c r="EW96" s="405"/>
      <c r="EX96" s="405"/>
      <c r="EY96" s="405"/>
      <c r="EZ96" s="405"/>
      <c r="FA96" s="405"/>
      <c r="FB96" s="405"/>
      <c r="FC96" s="405"/>
      <c r="FD96" s="405"/>
      <c r="FE96" s="405"/>
      <c r="FF96" s="405"/>
      <c r="FG96" s="419" t="s">
        <v>735</v>
      </c>
      <c r="FH96" s="419" t="s">
        <v>735</v>
      </c>
      <c r="FI96" s="419" t="s">
        <v>735</v>
      </c>
      <c r="FJ96" s="419" t="s">
        <v>735</v>
      </c>
      <c r="FK96" s="419" t="s">
        <v>735</v>
      </c>
      <c r="FL96" s="419" t="s">
        <v>735</v>
      </c>
      <c r="FM96" s="419" t="s">
        <v>735</v>
      </c>
      <c r="FN96" s="419" t="s">
        <v>735</v>
      </c>
      <c r="FO96" s="420" t="s">
        <v>735</v>
      </c>
      <c r="FP96" s="410" t="s">
        <v>0</v>
      </c>
    </row>
    <row r="97" spans="1:172" s="421" customFormat="1" ht="34.5" customHeight="1">
      <c r="A97" s="407"/>
      <c r="B97" s="398" t="s">
        <v>720</v>
      </c>
      <c r="C97" s="411" t="s">
        <v>373</v>
      </c>
      <c r="D97" s="399" t="str">
        <f t="shared" si="1"/>
        <v>AT908AA</v>
      </c>
      <c r="E97" s="399" t="e">
        <f>VLOOKUP(D97,#REF!,1,0)</f>
        <v>#REF!</v>
      </c>
      <c r="F97" s="412" t="s">
        <v>374</v>
      </c>
      <c r="G97" s="372" t="s">
        <v>730</v>
      </c>
      <c r="H97" s="372" t="s">
        <v>719</v>
      </c>
      <c r="I97" s="413" t="s">
        <v>0</v>
      </c>
      <c r="J97" s="413"/>
      <c r="K97" s="418">
        <v>41639</v>
      </c>
      <c r="L97" s="405"/>
      <c r="M97" s="405"/>
      <c r="N97" s="405"/>
      <c r="O97" s="405"/>
      <c r="P97" s="405"/>
      <c r="Q97" s="405"/>
      <c r="R97" s="405"/>
      <c r="S97" s="405"/>
      <c r="T97" s="405"/>
      <c r="U97" s="405"/>
      <c r="V97" s="405"/>
      <c r="W97" s="405"/>
      <c r="X97" s="405"/>
      <c r="Y97" s="405"/>
      <c r="Z97" s="405"/>
      <c r="AA97" s="405"/>
      <c r="AB97" s="405"/>
      <c r="AC97" s="405"/>
      <c r="AD97" s="405"/>
      <c r="AE97" s="405"/>
      <c r="AF97" s="405"/>
      <c r="AG97" s="405"/>
      <c r="AH97" s="405"/>
      <c r="AI97" s="405"/>
      <c r="AJ97" s="405"/>
      <c r="AK97" s="405"/>
      <c r="AL97" s="405"/>
      <c r="AM97" s="405"/>
      <c r="AN97" s="405"/>
      <c r="AO97" s="405"/>
      <c r="AP97" s="405"/>
      <c r="AQ97" s="405"/>
      <c r="AR97" s="405"/>
      <c r="AS97" s="405"/>
      <c r="AT97" s="405"/>
      <c r="AU97" s="405"/>
      <c r="AV97" s="405"/>
      <c r="AW97" s="405"/>
      <c r="AX97" s="405"/>
      <c r="AY97" s="405"/>
      <c r="AZ97" s="405"/>
      <c r="BA97" s="405"/>
      <c r="BB97" s="405"/>
      <c r="BC97" s="405"/>
      <c r="BD97" s="405"/>
      <c r="BE97" s="405"/>
      <c r="BF97" s="405"/>
      <c r="BG97" s="405"/>
      <c r="BH97" s="405"/>
      <c r="BI97" s="405"/>
      <c r="BJ97" s="405"/>
      <c r="BK97" s="405"/>
      <c r="BL97" s="405"/>
      <c r="BM97" s="405"/>
      <c r="BN97" s="405"/>
      <c r="BO97" s="405"/>
      <c r="BP97" s="405">
        <v>1</v>
      </c>
      <c r="BQ97" s="405">
        <v>1</v>
      </c>
      <c r="BR97" s="405">
        <v>1</v>
      </c>
      <c r="BS97" s="405">
        <v>1</v>
      </c>
      <c r="BT97" s="405">
        <v>1</v>
      </c>
      <c r="BU97" s="405">
        <v>1</v>
      </c>
      <c r="BV97" s="405">
        <v>1</v>
      </c>
      <c r="BW97" s="405"/>
      <c r="BX97" s="405"/>
      <c r="BY97" s="405"/>
      <c r="BZ97" s="405"/>
      <c r="CA97" s="405"/>
      <c r="CB97" s="405"/>
      <c r="CC97" s="405"/>
      <c r="CD97" s="405"/>
      <c r="CE97" s="405"/>
      <c r="CF97" s="405" t="s">
        <v>731</v>
      </c>
      <c r="CG97" s="405"/>
      <c r="CH97" s="405"/>
      <c r="CI97" s="405"/>
      <c r="CJ97" s="405"/>
      <c r="CK97" s="405"/>
      <c r="CL97" s="405"/>
      <c r="CM97" s="405"/>
      <c r="CN97" s="405"/>
      <c r="CO97" s="405"/>
      <c r="CP97" s="405"/>
      <c r="CQ97" s="405"/>
      <c r="CR97" s="405">
        <v>1</v>
      </c>
      <c r="CS97" s="405"/>
      <c r="CT97" s="405"/>
      <c r="CU97" s="405"/>
      <c r="CV97" s="405"/>
      <c r="CW97" s="405"/>
      <c r="CX97" s="405"/>
      <c r="CY97" s="405"/>
      <c r="CZ97" s="405"/>
      <c r="DA97" s="405"/>
      <c r="DB97" s="405"/>
      <c r="DC97" s="405"/>
      <c r="DD97" s="405"/>
      <c r="DE97" s="405"/>
      <c r="DF97" s="405"/>
      <c r="DG97" s="405"/>
      <c r="DH97" s="405"/>
      <c r="DI97" s="405"/>
      <c r="DJ97" s="405"/>
      <c r="DK97" s="405"/>
      <c r="DL97" s="405"/>
      <c r="DM97" s="405"/>
      <c r="DN97" s="405"/>
      <c r="DO97" s="405"/>
      <c r="DP97" s="405"/>
      <c r="DQ97" s="405"/>
      <c r="DR97" s="405"/>
      <c r="DS97" s="405"/>
      <c r="DT97" s="405"/>
      <c r="DU97" s="405"/>
      <c r="DV97" s="405"/>
      <c r="DW97" s="405"/>
      <c r="DX97" s="405"/>
      <c r="DY97" s="405"/>
      <c r="DZ97" s="405"/>
      <c r="EA97" s="405"/>
      <c r="EB97" s="405"/>
      <c r="EC97" s="405"/>
      <c r="ED97" s="405"/>
      <c r="EE97" s="405"/>
      <c r="EF97" s="405"/>
      <c r="EG97" s="405"/>
      <c r="EH97" s="405"/>
      <c r="EI97" s="405"/>
      <c r="EJ97" s="405"/>
      <c r="EK97" s="405"/>
      <c r="EL97" s="405"/>
      <c r="EM97" s="405"/>
      <c r="EN97" s="405"/>
      <c r="EO97" s="405"/>
      <c r="EP97" s="405"/>
      <c r="EQ97" s="405"/>
      <c r="ER97" s="405"/>
      <c r="ES97" s="405"/>
      <c r="ET97" s="405"/>
      <c r="EU97" s="405"/>
      <c r="EV97" s="405"/>
      <c r="EW97" s="405"/>
      <c r="EX97" s="405"/>
      <c r="EY97" s="405"/>
      <c r="EZ97" s="405"/>
      <c r="FA97" s="405"/>
      <c r="FB97" s="405"/>
      <c r="FC97" s="405"/>
      <c r="FD97" s="405"/>
      <c r="FE97" s="405"/>
      <c r="FF97" s="405"/>
      <c r="FG97" s="419" t="s">
        <v>735</v>
      </c>
      <c r="FH97" s="419" t="s">
        <v>735</v>
      </c>
      <c r="FI97" s="419" t="s">
        <v>735</v>
      </c>
      <c r="FJ97" s="419" t="s">
        <v>735</v>
      </c>
      <c r="FK97" s="419" t="s">
        <v>735</v>
      </c>
      <c r="FL97" s="419" t="s">
        <v>735</v>
      </c>
      <c r="FM97" s="419" t="s">
        <v>735</v>
      </c>
      <c r="FN97" s="419" t="s">
        <v>735</v>
      </c>
      <c r="FO97" s="420" t="s">
        <v>735</v>
      </c>
      <c r="FP97" s="410" t="s">
        <v>0</v>
      </c>
    </row>
    <row r="98" spans="1:172" s="421" customFormat="1" ht="34.5" customHeight="1">
      <c r="A98" s="407"/>
      <c r="B98" s="398" t="s">
        <v>720</v>
      </c>
      <c r="C98" s="411" t="s">
        <v>375</v>
      </c>
      <c r="D98" s="399" t="str">
        <f t="shared" si="1"/>
        <v>AU213AA</v>
      </c>
      <c r="E98" s="399" t="e">
        <f>VLOOKUP(D98,#REF!,1,0)</f>
        <v>#REF!</v>
      </c>
      <c r="F98" s="412" t="s">
        <v>819</v>
      </c>
      <c r="G98" s="372" t="s">
        <v>730</v>
      </c>
      <c r="H98" s="372" t="s">
        <v>719</v>
      </c>
      <c r="I98" s="413" t="s">
        <v>731</v>
      </c>
      <c r="J98" s="413"/>
      <c r="K98" s="418">
        <v>41639</v>
      </c>
      <c r="L98" s="405"/>
      <c r="M98" s="405"/>
      <c r="N98" s="405"/>
      <c r="O98" s="405"/>
      <c r="P98" s="405"/>
      <c r="Q98" s="405"/>
      <c r="R98" s="405"/>
      <c r="S98" s="405"/>
      <c r="T98" s="405"/>
      <c r="U98" s="405"/>
      <c r="V98" s="405"/>
      <c r="W98" s="405"/>
      <c r="X98" s="405"/>
      <c r="Y98" s="405"/>
      <c r="Z98" s="405"/>
      <c r="AA98" s="405"/>
      <c r="AB98" s="405"/>
      <c r="AC98" s="405"/>
      <c r="AD98" s="405"/>
      <c r="AE98" s="405"/>
      <c r="AF98" s="405"/>
      <c r="AG98" s="405"/>
      <c r="AH98" s="405"/>
      <c r="AI98" s="405"/>
      <c r="AJ98" s="405"/>
      <c r="AK98" s="405"/>
      <c r="AL98" s="405"/>
      <c r="AM98" s="405"/>
      <c r="AN98" s="405"/>
      <c r="AO98" s="405"/>
      <c r="AP98" s="405"/>
      <c r="AQ98" s="405"/>
      <c r="AR98" s="405"/>
      <c r="AS98" s="405"/>
      <c r="AT98" s="405"/>
      <c r="AU98" s="405"/>
      <c r="AV98" s="405"/>
      <c r="AW98" s="405"/>
      <c r="AX98" s="405"/>
      <c r="AY98" s="405"/>
      <c r="AZ98" s="405"/>
      <c r="BA98" s="405"/>
      <c r="BB98" s="405"/>
      <c r="BC98" s="405"/>
      <c r="BD98" s="405"/>
      <c r="BE98" s="405"/>
      <c r="BF98" s="405"/>
      <c r="BG98" s="405"/>
      <c r="BH98" s="405"/>
      <c r="BI98" s="405"/>
      <c r="BJ98" s="405"/>
      <c r="BK98" s="405"/>
      <c r="BL98" s="405"/>
      <c r="BM98" s="405"/>
      <c r="BN98" s="405"/>
      <c r="BO98" s="405"/>
      <c r="BP98" s="405">
        <v>1</v>
      </c>
      <c r="BQ98" s="405">
        <v>1</v>
      </c>
      <c r="BR98" s="405">
        <v>1</v>
      </c>
      <c r="BS98" s="405">
        <v>1</v>
      </c>
      <c r="BT98" s="405">
        <v>1</v>
      </c>
      <c r="BU98" s="405">
        <v>1</v>
      </c>
      <c r="BV98" s="405">
        <v>1</v>
      </c>
      <c r="BW98" s="405"/>
      <c r="BX98" s="405"/>
      <c r="BY98" s="405"/>
      <c r="BZ98" s="405"/>
      <c r="CA98" s="405"/>
      <c r="CB98" s="405"/>
      <c r="CC98" s="405"/>
      <c r="CD98" s="405"/>
      <c r="CE98" s="405"/>
      <c r="CF98" s="405">
        <v>1</v>
      </c>
      <c r="CG98" s="405"/>
      <c r="CH98" s="405"/>
      <c r="CI98" s="405"/>
      <c r="CJ98" s="405"/>
      <c r="CK98" s="405"/>
      <c r="CL98" s="405"/>
      <c r="CM98" s="405"/>
      <c r="CN98" s="405"/>
      <c r="CO98" s="405"/>
      <c r="CP98" s="405"/>
      <c r="CQ98" s="405"/>
      <c r="CR98" s="405">
        <v>1</v>
      </c>
      <c r="CS98" s="405"/>
      <c r="CT98" s="405"/>
      <c r="CU98" s="405"/>
      <c r="CV98" s="405"/>
      <c r="CW98" s="405"/>
      <c r="CX98" s="405"/>
      <c r="CY98" s="405"/>
      <c r="CZ98" s="405"/>
      <c r="DA98" s="405"/>
      <c r="DB98" s="405"/>
      <c r="DC98" s="405"/>
      <c r="DD98" s="405"/>
      <c r="DE98" s="405"/>
      <c r="DF98" s="405"/>
      <c r="DG98" s="405"/>
      <c r="DH98" s="405"/>
      <c r="DI98" s="405"/>
      <c r="DJ98" s="405"/>
      <c r="DK98" s="405"/>
      <c r="DL98" s="405"/>
      <c r="DM98" s="405"/>
      <c r="DN98" s="405"/>
      <c r="DO98" s="405"/>
      <c r="DP98" s="405"/>
      <c r="DQ98" s="405"/>
      <c r="DR98" s="405"/>
      <c r="DS98" s="405"/>
      <c r="DT98" s="405"/>
      <c r="DU98" s="405"/>
      <c r="DV98" s="405"/>
      <c r="DW98" s="405"/>
      <c r="DX98" s="405"/>
      <c r="DY98" s="405"/>
      <c r="DZ98" s="405"/>
      <c r="EA98" s="405"/>
      <c r="EB98" s="405"/>
      <c r="EC98" s="405"/>
      <c r="ED98" s="405"/>
      <c r="EE98" s="405"/>
      <c r="EF98" s="405"/>
      <c r="EG98" s="405"/>
      <c r="EH98" s="405"/>
      <c r="EI98" s="405"/>
      <c r="EJ98" s="405"/>
      <c r="EK98" s="405"/>
      <c r="EL98" s="405"/>
      <c r="EM98" s="405"/>
      <c r="EN98" s="405"/>
      <c r="EO98" s="405"/>
      <c r="EP98" s="405"/>
      <c r="EQ98" s="405"/>
      <c r="ER98" s="405"/>
      <c r="ES98" s="405"/>
      <c r="ET98" s="405"/>
      <c r="EU98" s="405"/>
      <c r="EV98" s="405"/>
      <c r="EW98" s="405"/>
      <c r="EX98" s="405"/>
      <c r="EY98" s="405"/>
      <c r="EZ98" s="405"/>
      <c r="FA98" s="405"/>
      <c r="FB98" s="405"/>
      <c r="FC98" s="405"/>
      <c r="FD98" s="405"/>
      <c r="FE98" s="405"/>
      <c r="FF98" s="405"/>
      <c r="FG98" s="419" t="s">
        <v>735</v>
      </c>
      <c r="FH98" s="419" t="s">
        <v>735</v>
      </c>
      <c r="FI98" s="419" t="s">
        <v>735</v>
      </c>
      <c r="FJ98" s="419" t="s">
        <v>735</v>
      </c>
      <c r="FK98" s="419" t="s">
        <v>735</v>
      </c>
      <c r="FL98" s="419" t="s">
        <v>735</v>
      </c>
      <c r="FM98" s="419" t="s">
        <v>735</v>
      </c>
      <c r="FN98" s="419" t="s">
        <v>735</v>
      </c>
      <c r="FO98" s="420" t="s">
        <v>735</v>
      </c>
      <c r="FP98" s="410" t="s">
        <v>0</v>
      </c>
    </row>
    <row r="99" spans="1:172" s="421" customFormat="1" ht="34.5" customHeight="1">
      <c r="A99" s="407"/>
      <c r="B99" s="398" t="s">
        <v>720</v>
      </c>
      <c r="C99" s="411" t="s">
        <v>376</v>
      </c>
      <c r="D99" s="399" t="str">
        <f t="shared" si="1"/>
        <v>BJ803AA</v>
      </c>
      <c r="E99" s="399" t="e">
        <f>VLOOKUP(D99,#REF!,1,0)</f>
        <v>#REF!</v>
      </c>
      <c r="F99" s="412" t="s">
        <v>820</v>
      </c>
      <c r="G99" s="372" t="s">
        <v>730</v>
      </c>
      <c r="H99" s="372" t="s">
        <v>719</v>
      </c>
      <c r="I99" s="413" t="s">
        <v>731</v>
      </c>
      <c r="J99" s="413"/>
      <c r="K99" s="418">
        <v>41639</v>
      </c>
      <c r="L99" s="405"/>
      <c r="M99" s="405"/>
      <c r="N99" s="405"/>
      <c r="O99" s="405"/>
      <c r="P99" s="405"/>
      <c r="Q99" s="405"/>
      <c r="R99" s="405"/>
      <c r="S99" s="405"/>
      <c r="T99" s="405"/>
      <c r="U99" s="405"/>
      <c r="V99" s="405"/>
      <c r="W99" s="405"/>
      <c r="X99" s="405"/>
      <c r="Y99" s="405"/>
      <c r="Z99" s="405"/>
      <c r="AA99" s="405"/>
      <c r="AB99" s="405"/>
      <c r="AC99" s="405"/>
      <c r="AD99" s="405"/>
      <c r="AE99" s="405"/>
      <c r="AF99" s="405"/>
      <c r="AG99" s="405"/>
      <c r="AH99" s="405"/>
      <c r="AI99" s="405"/>
      <c r="AJ99" s="405"/>
      <c r="AK99" s="405"/>
      <c r="AL99" s="405"/>
      <c r="AM99" s="405"/>
      <c r="AN99" s="405"/>
      <c r="AO99" s="405"/>
      <c r="AP99" s="405"/>
      <c r="AQ99" s="405"/>
      <c r="AR99" s="405"/>
      <c r="AS99" s="405"/>
      <c r="AT99" s="405"/>
      <c r="AU99" s="405"/>
      <c r="AV99" s="405"/>
      <c r="AW99" s="405"/>
      <c r="AX99" s="405"/>
      <c r="AY99" s="405"/>
      <c r="AZ99" s="405"/>
      <c r="BA99" s="405"/>
      <c r="BB99" s="405"/>
      <c r="BC99" s="405"/>
      <c r="BD99" s="405"/>
      <c r="BE99" s="405"/>
      <c r="BF99" s="405"/>
      <c r="BG99" s="405"/>
      <c r="BH99" s="405"/>
      <c r="BI99" s="405"/>
      <c r="BJ99" s="405"/>
      <c r="BK99" s="405"/>
      <c r="BL99" s="405"/>
      <c r="BM99" s="405"/>
      <c r="BN99" s="405"/>
      <c r="BO99" s="405"/>
      <c r="BP99" s="405"/>
      <c r="BQ99" s="405"/>
      <c r="BR99" s="405"/>
      <c r="BS99" s="405"/>
      <c r="BT99" s="405"/>
      <c r="BU99" s="405"/>
      <c r="BV99" s="405"/>
      <c r="BW99" s="405" t="s">
        <v>731</v>
      </c>
      <c r="BX99" s="405" t="s">
        <v>731</v>
      </c>
      <c r="BY99" s="405"/>
      <c r="BZ99" s="405"/>
      <c r="CA99" s="405"/>
      <c r="CB99" s="405"/>
      <c r="CC99" s="405"/>
      <c r="CD99" s="405"/>
      <c r="CE99" s="405"/>
      <c r="CF99" s="405"/>
      <c r="CG99" s="405"/>
      <c r="CH99" s="405"/>
      <c r="CI99" s="405"/>
      <c r="CJ99" s="405"/>
      <c r="CK99" s="405"/>
      <c r="CL99" s="405"/>
      <c r="CM99" s="405"/>
      <c r="CN99" s="405"/>
      <c r="CO99" s="405"/>
      <c r="CP99" s="405"/>
      <c r="CQ99" s="405"/>
      <c r="CR99" s="405"/>
      <c r="CS99" s="405"/>
      <c r="CT99" s="405"/>
      <c r="CU99" s="405"/>
      <c r="CV99" s="405"/>
      <c r="CW99" s="405"/>
      <c r="CX99" s="405"/>
      <c r="CY99" s="405"/>
      <c r="CZ99" s="405"/>
      <c r="DA99" s="405"/>
      <c r="DB99" s="405"/>
      <c r="DC99" s="405"/>
      <c r="DD99" s="405"/>
      <c r="DE99" s="405"/>
      <c r="DF99" s="405"/>
      <c r="DG99" s="405"/>
      <c r="DH99" s="405"/>
      <c r="DI99" s="405"/>
      <c r="DJ99" s="405"/>
      <c r="DK99" s="405"/>
      <c r="DL99" s="405"/>
      <c r="DM99" s="405"/>
      <c r="DN99" s="405"/>
      <c r="DO99" s="405"/>
      <c r="DP99" s="405"/>
      <c r="DQ99" s="405"/>
      <c r="DR99" s="405"/>
      <c r="DS99" s="405"/>
      <c r="DT99" s="405"/>
      <c r="DU99" s="405"/>
      <c r="DV99" s="405"/>
      <c r="DW99" s="405"/>
      <c r="DX99" s="405"/>
      <c r="DY99" s="405"/>
      <c r="DZ99" s="405"/>
      <c r="EA99" s="405"/>
      <c r="EB99" s="405"/>
      <c r="EC99" s="405"/>
      <c r="ED99" s="405"/>
      <c r="EE99" s="405"/>
      <c r="EF99" s="405"/>
      <c r="EG99" s="405"/>
      <c r="EH99" s="405"/>
      <c r="EI99" s="405"/>
      <c r="EJ99" s="405"/>
      <c r="EK99" s="405"/>
      <c r="EL99" s="405"/>
      <c r="EM99" s="405"/>
      <c r="EN99" s="405"/>
      <c r="EO99" s="405"/>
      <c r="EP99" s="405"/>
      <c r="EQ99" s="405"/>
      <c r="ER99" s="405"/>
      <c r="ES99" s="405"/>
      <c r="ET99" s="405"/>
      <c r="EU99" s="405"/>
      <c r="EV99" s="405"/>
      <c r="EW99" s="405"/>
      <c r="EX99" s="405"/>
      <c r="EY99" s="405"/>
      <c r="EZ99" s="405"/>
      <c r="FA99" s="405"/>
      <c r="FB99" s="405"/>
      <c r="FC99" s="405"/>
      <c r="FD99" s="405"/>
      <c r="FE99" s="405"/>
      <c r="FF99" s="405"/>
      <c r="FG99" s="419" t="s">
        <v>735</v>
      </c>
      <c r="FH99" s="419" t="s">
        <v>735</v>
      </c>
      <c r="FI99" s="419" t="s">
        <v>735</v>
      </c>
      <c r="FJ99" s="419" t="s">
        <v>735</v>
      </c>
      <c r="FK99" s="419" t="s">
        <v>735</v>
      </c>
      <c r="FL99" s="419" t="s">
        <v>735</v>
      </c>
      <c r="FM99" s="419" t="s">
        <v>735</v>
      </c>
      <c r="FN99" s="419" t="s">
        <v>735</v>
      </c>
      <c r="FO99" s="420" t="s">
        <v>735</v>
      </c>
      <c r="FP99" s="410" t="s">
        <v>0</v>
      </c>
    </row>
    <row r="100" spans="1:172" s="421" customFormat="1" ht="34.5" customHeight="1">
      <c r="A100" s="407"/>
      <c r="B100" s="398" t="s">
        <v>720</v>
      </c>
      <c r="C100" s="411" t="s">
        <v>377</v>
      </c>
      <c r="D100" s="399" t="str">
        <f t="shared" si="1"/>
        <v>BQ349AA</v>
      </c>
      <c r="E100" s="399" t="e">
        <f>VLOOKUP(D100,#REF!,1,0)</f>
        <v>#REF!</v>
      </c>
      <c r="F100" s="412" t="s">
        <v>378</v>
      </c>
      <c r="G100" s="372" t="s">
        <v>730</v>
      </c>
      <c r="H100" s="372" t="s">
        <v>719</v>
      </c>
      <c r="I100" s="413" t="s">
        <v>0</v>
      </c>
      <c r="J100" s="413"/>
      <c r="K100" s="418">
        <v>41639</v>
      </c>
      <c r="L100" s="405"/>
      <c r="M100" s="405"/>
      <c r="N100" s="405"/>
      <c r="O100" s="405"/>
      <c r="P100" s="405"/>
      <c r="Q100" s="405"/>
      <c r="R100" s="405"/>
      <c r="S100" s="405"/>
      <c r="T100" s="405"/>
      <c r="U100" s="405"/>
      <c r="V100" s="405"/>
      <c r="W100" s="405"/>
      <c r="X100" s="405"/>
      <c r="Y100" s="405"/>
      <c r="Z100" s="405"/>
      <c r="AA100" s="405"/>
      <c r="AB100" s="405"/>
      <c r="AC100" s="405"/>
      <c r="AD100" s="405"/>
      <c r="AE100" s="405"/>
      <c r="AF100" s="405"/>
      <c r="AG100" s="405"/>
      <c r="AH100" s="405"/>
      <c r="AI100" s="405"/>
      <c r="AJ100" s="405"/>
      <c r="AK100" s="405"/>
      <c r="AL100" s="405"/>
      <c r="AM100" s="405"/>
      <c r="AN100" s="405"/>
      <c r="AO100" s="405"/>
      <c r="AP100" s="405"/>
      <c r="AQ100" s="405"/>
      <c r="AR100" s="405"/>
      <c r="AS100" s="405"/>
      <c r="AT100" s="405"/>
      <c r="AU100" s="405"/>
      <c r="AV100" s="405"/>
      <c r="AW100" s="405"/>
      <c r="AX100" s="405"/>
      <c r="AY100" s="405"/>
      <c r="AZ100" s="405"/>
      <c r="BA100" s="405"/>
      <c r="BB100" s="405"/>
      <c r="BC100" s="405"/>
      <c r="BD100" s="405"/>
      <c r="BE100" s="405"/>
      <c r="BF100" s="405"/>
      <c r="BG100" s="405"/>
      <c r="BH100" s="405"/>
      <c r="BI100" s="405"/>
      <c r="BJ100" s="405"/>
      <c r="BK100" s="405"/>
      <c r="BL100" s="405"/>
      <c r="BM100" s="405"/>
      <c r="BN100" s="405"/>
      <c r="BO100" s="405"/>
      <c r="BP100" s="405"/>
      <c r="BQ100" s="405"/>
      <c r="BR100" s="405"/>
      <c r="BS100" s="405"/>
      <c r="BT100" s="405"/>
      <c r="BU100" s="405"/>
      <c r="BV100" s="405"/>
      <c r="BW100" s="405"/>
      <c r="BX100" s="405"/>
      <c r="BY100" s="405"/>
      <c r="BZ100" s="405"/>
      <c r="CA100" s="405"/>
      <c r="CB100" s="405"/>
      <c r="CC100" s="405"/>
      <c r="CD100" s="405"/>
      <c r="CE100" s="405"/>
      <c r="CF100" s="405"/>
      <c r="CG100" s="405"/>
      <c r="CH100" s="405"/>
      <c r="CI100" s="405"/>
      <c r="CJ100" s="405"/>
      <c r="CK100" s="405"/>
      <c r="CL100" s="405"/>
      <c r="CM100" s="405"/>
      <c r="CN100" s="405"/>
      <c r="CO100" s="405"/>
      <c r="CP100" s="405"/>
      <c r="CQ100" s="405"/>
      <c r="CR100" s="405"/>
      <c r="CS100" s="405"/>
      <c r="CT100" s="405"/>
      <c r="CU100" s="405"/>
      <c r="CV100" s="405"/>
      <c r="CW100" s="405"/>
      <c r="CX100" s="405"/>
      <c r="CY100" s="405"/>
      <c r="CZ100" s="405"/>
      <c r="DA100" s="405"/>
      <c r="DB100" s="405"/>
      <c r="DC100" s="405"/>
      <c r="DD100" s="405"/>
      <c r="DE100" s="405"/>
      <c r="DF100" s="405"/>
      <c r="DG100" s="405"/>
      <c r="DH100" s="405"/>
      <c r="DI100" s="405"/>
      <c r="DJ100" s="405"/>
      <c r="DK100" s="405"/>
      <c r="DL100" s="405"/>
      <c r="DM100" s="405"/>
      <c r="DN100" s="405"/>
      <c r="DO100" s="405">
        <v>1</v>
      </c>
      <c r="DP100" s="405"/>
      <c r="DQ100" s="405"/>
      <c r="DR100" s="405"/>
      <c r="DS100" s="405"/>
      <c r="DT100" s="405"/>
      <c r="DU100" s="405"/>
      <c r="DV100" s="405"/>
      <c r="DW100" s="405"/>
      <c r="DX100" s="405"/>
      <c r="DY100" s="405"/>
      <c r="DZ100" s="405"/>
      <c r="EA100" s="405"/>
      <c r="EB100" s="405"/>
      <c r="EC100" s="405"/>
      <c r="ED100" s="405"/>
      <c r="EE100" s="405"/>
      <c r="EF100" s="405"/>
      <c r="EG100" s="405"/>
      <c r="EH100" s="405"/>
      <c r="EI100" s="405"/>
      <c r="EJ100" s="405"/>
      <c r="EK100" s="405"/>
      <c r="EL100" s="405"/>
      <c r="EM100" s="405"/>
      <c r="EN100" s="405"/>
      <c r="EO100" s="405"/>
      <c r="EP100" s="405"/>
      <c r="EQ100" s="405"/>
      <c r="ER100" s="405"/>
      <c r="ES100" s="405"/>
      <c r="ET100" s="405"/>
      <c r="EU100" s="405"/>
      <c r="EV100" s="405"/>
      <c r="EW100" s="405"/>
      <c r="EX100" s="405"/>
      <c r="EY100" s="405"/>
      <c r="EZ100" s="405"/>
      <c r="FA100" s="405"/>
      <c r="FB100" s="405"/>
      <c r="FC100" s="405"/>
      <c r="FD100" s="405"/>
      <c r="FE100" s="405"/>
      <c r="FF100" s="405"/>
      <c r="FG100" s="419" t="s">
        <v>735</v>
      </c>
      <c r="FH100" s="419" t="s">
        <v>735</v>
      </c>
      <c r="FI100" s="419" t="s">
        <v>735</v>
      </c>
      <c r="FJ100" s="419" t="s">
        <v>735</v>
      </c>
      <c r="FK100" s="419" t="s">
        <v>735</v>
      </c>
      <c r="FL100" s="419" t="s">
        <v>735</v>
      </c>
      <c r="FM100" s="419" t="s">
        <v>735</v>
      </c>
      <c r="FN100" s="419" t="s">
        <v>735</v>
      </c>
      <c r="FO100" s="420" t="s">
        <v>735</v>
      </c>
      <c r="FP100" s="410" t="s">
        <v>0</v>
      </c>
    </row>
    <row r="101" spans="1:172" s="421" customFormat="1" ht="34.5" customHeight="1">
      <c r="A101" s="407"/>
      <c r="B101" s="398" t="s">
        <v>720</v>
      </c>
      <c r="C101" s="411" t="s">
        <v>379</v>
      </c>
      <c r="D101" s="399" t="str">
        <f t="shared" si="1"/>
        <v>BQ350AA</v>
      </c>
      <c r="E101" s="399" t="e">
        <f>VLOOKUP(D101,#REF!,1,0)</f>
        <v>#REF!</v>
      </c>
      <c r="F101" s="412" t="s">
        <v>380</v>
      </c>
      <c r="G101" s="372" t="s">
        <v>730</v>
      </c>
      <c r="H101" s="372" t="s">
        <v>719</v>
      </c>
      <c r="I101" s="413" t="s">
        <v>0</v>
      </c>
      <c r="J101" s="413"/>
      <c r="K101" s="418">
        <v>41639</v>
      </c>
      <c r="L101" s="405"/>
      <c r="M101" s="405"/>
      <c r="N101" s="405"/>
      <c r="O101" s="405"/>
      <c r="P101" s="405"/>
      <c r="Q101" s="405"/>
      <c r="R101" s="405"/>
      <c r="S101" s="405"/>
      <c r="T101" s="405"/>
      <c r="U101" s="405"/>
      <c r="V101" s="405"/>
      <c r="W101" s="405"/>
      <c r="X101" s="405"/>
      <c r="Y101" s="405"/>
      <c r="Z101" s="405"/>
      <c r="AA101" s="405"/>
      <c r="AB101" s="405"/>
      <c r="AC101" s="405"/>
      <c r="AD101" s="405"/>
      <c r="AE101" s="405"/>
      <c r="AF101" s="405"/>
      <c r="AG101" s="405"/>
      <c r="AH101" s="405"/>
      <c r="AI101" s="405"/>
      <c r="AJ101" s="405"/>
      <c r="AK101" s="405"/>
      <c r="AL101" s="405"/>
      <c r="AM101" s="405"/>
      <c r="AN101" s="405"/>
      <c r="AO101" s="405"/>
      <c r="AP101" s="405">
        <v>1</v>
      </c>
      <c r="AQ101" s="405">
        <v>1</v>
      </c>
      <c r="AR101" s="405"/>
      <c r="AS101" s="405"/>
      <c r="AT101" s="405">
        <v>1</v>
      </c>
      <c r="AU101" s="405"/>
      <c r="AV101" s="405"/>
      <c r="AW101" s="405"/>
      <c r="AX101" s="405">
        <v>1</v>
      </c>
      <c r="AY101" s="405">
        <v>1</v>
      </c>
      <c r="AZ101" s="405">
        <v>1</v>
      </c>
      <c r="BA101" s="405" t="s">
        <v>731</v>
      </c>
      <c r="BB101" s="405" t="s">
        <v>731</v>
      </c>
      <c r="BC101" s="405"/>
      <c r="BD101" s="405"/>
      <c r="BE101" s="405"/>
      <c r="BF101" s="405"/>
      <c r="BG101" s="405"/>
      <c r="BH101" s="405"/>
      <c r="BI101" s="405"/>
      <c r="BJ101" s="405"/>
      <c r="BK101" s="405"/>
      <c r="BL101" s="405"/>
      <c r="BM101" s="405"/>
      <c r="BN101" s="405"/>
      <c r="BO101" s="405"/>
      <c r="BP101" s="405"/>
      <c r="BQ101" s="405"/>
      <c r="BR101" s="405"/>
      <c r="BS101" s="405"/>
      <c r="BT101" s="405"/>
      <c r="BU101" s="405"/>
      <c r="BV101" s="405"/>
      <c r="BW101" s="405"/>
      <c r="BX101" s="405"/>
      <c r="BY101" s="405"/>
      <c r="BZ101" s="405"/>
      <c r="CA101" s="405"/>
      <c r="CB101" s="405"/>
      <c r="CC101" s="405"/>
      <c r="CD101" s="405"/>
      <c r="CE101" s="405"/>
      <c r="CF101" s="405"/>
      <c r="CG101" s="405"/>
      <c r="CH101" s="405"/>
      <c r="CI101" s="405"/>
      <c r="CJ101" s="405"/>
      <c r="CK101" s="405"/>
      <c r="CL101" s="405"/>
      <c r="CM101" s="405"/>
      <c r="CN101" s="405"/>
      <c r="CO101" s="405"/>
      <c r="CP101" s="405"/>
      <c r="CQ101" s="405"/>
      <c r="CR101" s="405"/>
      <c r="CS101" s="405"/>
      <c r="CT101" s="405"/>
      <c r="CU101" s="405"/>
      <c r="CV101" s="405"/>
      <c r="CW101" s="405"/>
      <c r="CX101" s="405"/>
      <c r="CY101" s="405"/>
      <c r="CZ101" s="405"/>
      <c r="DA101" s="405"/>
      <c r="DB101" s="405"/>
      <c r="DC101" s="405"/>
      <c r="DD101" s="405"/>
      <c r="DE101" s="405"/>
      <c r="DF101" s="405"/>
      <c r="DG101" s="405"/>
      <c r="DH101" s="405"/>
      <c r="DI101" s="405"/>
      <c r="DJ101" s="405"/>
      <c r="DK101" s="405"/>
      <c r="DL101" s="405"/>
      <c r="DM101" s="405"/>
      <c r="DN101" s="405"/>
      <c r="DO101" s="405"/>
      <c r="DP101" s="405"/>
      <c r="DQ101" s="405"/>
      <c r="DR101" s="405"/>
      <c r="DS101" s="405"/>
      <c r="DT101" s="405"/>
      <c r="DU101" s="405"/>
      <c r="DV101" s="405"/>
      <c r="DW101" s="405"/>
      <c r="DX101" s="405"/>
      <c r="DY101" s="405"/>
      <c r="DZ101" s="405"/>
      <c r="EA101" s="405"/>
      <c r="EB101" s="405"/>
      <c r="EC101" s="405">
        <v>1</v>
      </c>
      <c r="ED101" s="405"/>
      <c r="EE101" s="405"/>
      <c r="EF101" s="405"/>
      <c r="EG101" s="405"/>
      <c r="EH101" s="405"/>
      <c r="EI101" s="405"/>
      <c r="EJ101" s="405"/>
      <c r="EK101" s="405"/>
      <c r="EL101" s="405"/>
      <c r="EM101" s="405"/>
      <c r="EN101" s="405"/>
      <c r="EO101" s="405"/>
      <c r="EP101" s="405"/>
      <c r="EQ101" s="405"/>
      <c r="ER101" s="405"/>
      <c r="ES101" s="405"/>
      <c r="ET101" s="405"/>
      <c r="EU101" s="405"/>
      <c r="EV101" s="405"/>
      <c r="EW101" s="405">
        <v>1</v>
      </c>
      <c r="EX101" s="405">
        <v>1</v>
      </c>
      <c r="EY101" s="405">
        <v>1</v>
      </c>
      <c r="EZ101" s="405">
        <v>1</v>
      </c>
      <c r="FA101" s="405">
        <v>1</v>
      </c>
      <c r="FB101" s="405">
        <v>1</v>
      </c>
      <c r="FC101" s="405"/>
      <c r="FD101" s="405"/>
      <c r="FE101" s="405"/>
      <c r="FF101" s="405"/>
      <c r="FG101" s="419" t="s">
        <v>735</v>
      </c>
      <c r="FH101" s="419" t="s">
        <v>735</v>
      </c>
      <c r="FI101" s="419" t="s">
        <v>735</v>
      </c>
      <c r="FJ101" s="419" t="s">
        <v>735</v>
      </c>
      <c r="FK101" s="419" t="s">
        <v>735</v>
      </c>
      <c r="FL101" s="419" t="s">
        <v>735</v>
      </c>
      <c r="FM101" s="419" t="s">
        <v>735</v>
      </c>
      <c r="FN101" s="419" t="s">
        <v>735</v>
      </c>
      <c r="FO101" s="420" t="s">
        <v>735</v>
      </c>
      <c r="FP101" s="410" t="s">
        <v>0</v>
      </c>
    </row>
    <row r="102" spans="1:172" s="421" customFormat="1" ht="34.5" customHeight="1">
      <c r="A102" s="407"/>
      <c r="B102" s="398" t="s">
        <v>720</v>
      </c>
      <c r="C102" s="411" t="s">
        <v>381</v>
      </c>
      <c r="D102" s="399" t="str">
        <f t="shared" si="1"/>
        <v>BQ352AA</v>
      </c>
      <c r="E102" s="399" t="e">
        <f>VLOOKUP(D102,#REF!,1,0)</f>
        <v>#REF!</v>
      </c>
      <c r="F102" s="412" t="s">
        <v>821</v>
      </c>
      <c r="G102" s="372" t="s">
        <v>730</v>
      </c>
      <c r="H102" s="372" t="s">
        <v>719</v>
      </c>
      <c r="I102" s="413" t="s">
        <v>0</v>
      </c>
      <c r="J102" s="413"/>
      <c r="K102" s="418">
        <v>41639</v>
      </c>
      <c r="L102" s="405"/>
      <c r="M102" s="405"/>
      <c r="N102" s="405"/>
      <c r="O102" s="405"/>
      <c r="P102" s="405"/>
      <c r="Q102" s="405"/>
      <c r="R102" s="405"/>
      <c r="S102" s="405"/>
      <c r="T102" s="405"/>
      <c r="U102" s="405"/>
      <c r="V102" s="405"/>
      <c r="W102" s="405"/>
      <c r="X102" s="405"/>
      <c r="Y102" s="405"/>
      <c r="Z102" s="405"/>
      <c r="AA102" s="405"/>
      <c r="AB102" s="405"/>
      <c r="AC102" s="405"/>
      <c r="AD102" s="405"/>
      <c r="AE102" s="405"/>
      <c r="AF102" s="405"/>
      <c r="AG102" s="405"/>
      <c r="AH102" s="405"/>
      <c r="AI102" s="405"/>
      <c r="AJ102" s="405"/>
      <c r="AK102" s="405"/>
      <c r="AL102" s="405"/>
      <c r="AM102" s="405"/>
      <c r="AN102" s="405"/>
      <c r="AO102" s="405"/>
      <c r="AP102" s="405"/>
      <c r="AQ102" s="405"/>
      <c r="AR102" s="405"/>
      <c r="AS102" s="405"/>
      <c r="AT102" s="405"/>
      <c r="AU102" s="405"/>
      <c r="AV102" s="405"/>
      <c r="AW102" s="405"/>
      <c r="AX102" s="405"/>
      <c r="AY102" s="405"/>
      <c r="AZ102" s="405"/>
      <c r="BA102" s="405"/>
      <c r="BB102" s="405"/>
      <c r="BC102" s="405"/>
      <c r="BD102" s="405"/>
      <c r="BE102" s="405"/>
      <c r="BF102" s="405"/>
      <c r="BG102" s="405"/>
      <c r="BH102" s="405"/>
      <c r="BI102" s="405"/>
      <c r="BJ102" s="405"/>
      <c r="BK102" s="405"/>
      <c r="BL102" s="405"/>
      <c r="BM102" s="405"/>
      <c r="BN102" s="405"/>
      <c r="BO102" s="405"/>
      <c r="BP102" s="405"/>
      <c r="BQ102" s="405"/>
      <c r="BR102" s="405"/>
      <c r="BS102" s="405"/>
      <c r="BT102" s="405"/>
      <c r="BU102" s="405"/>
      <c r="BV102" s="405"/>
      <c r="BW102" s="405"/>
      <c r="BX102" s="405"/>
      <c r="BY102" s="405"/>
      <c r="BZ102" s="405"/>
      <c r="CA102" s="405"/>
      <c r="CB102" s="405"/>
      <c r="CC102" s="405"/>
      <c r="CD102" s="405"/>
      <c r="CE102" s="405"/>
      <c r="CF102" s="405"/>
      <c r="CG102" s="405"/>
      <c r="CH102" s="405"/>
      <c r="CI102" s="405"/>
      <c r="CJ102" s="405"/>
      <c r="CK102" s="405"/>
      <c r="CL102" s="405"/>
      <c r="CM102" s="405"/>
      <c r="CN102" s="405"/>
      <c r="CO102" s="405"/>
      <c r="CP102" s="405"/>
      <c r="CQ102" s="405"/>
      <c r="CR102" s="405"/>
      <c r="CS102" s="405"/>
      <c r="CT102" s="405"/>
      <c r="CU102" s="405"/>
      <c r="CV102" s="405"/>
      <c r="CW102" s="405"/>
      <c r="CX102" s="405"/>
      <c r="CY102" s="405"/>
      <c r="CZ102" s="405"/>
      <c r="DA102" s="405"/>
      <c r="DB102" s="405"/>
      <c r="DC102" s="405"/>
      <c r="DD102" s="405"/>
      <c r="DE102" s="405"/>
      <c r="DF102" s="405"/>
      <c r="DG102" s="405"/>
      <c r="DH102" s="405"/>
      <c r="DI102" s="405"/>
      <c r="DJ102" s="405"/>
      <c r="DK102" s="405"/>
      <c r="DL102" s="405"/>
      <c r="DM102" s="405"/>
      <c r="DN102" s="405"/>
      <c r="DO102" s="405"/>
      <c r="DP102" s="405"/>
      <c r="DQ102" s="405"/>
      <c r="DR102" s="405"/>
      <c r="DS102" s="405"/>
      <c r="DT102" s="405"/>
      <c r="DU102" s="405"/>
      <c r="DV102" s="405"/>
      <c r="DW102" s="405"/>
      <c r="DX102" s="405"/>
      <c r="DY102" s="405"/>
      <c r="DZ102" s="405"/>
      <c r="EA102" s="405"/>
      <c r="EB102" s="405"/>
      <c r="EC102" s="405"/>
      <c r="ED102" s="405"/>
      <c r="EE102" s="405"/>
      <c r="EF102" s="405"/>
      <c r="EG102" s="405"/>
      <c r="EH102" s="405"/>
      <c r="EI102" s="405"/>
      <c r="EJ102" s="405"/>
      <c r="EK102" s="405"/>
      <c r="EL102" s="405"/>
      <c r="EM102" s="405"/>
      <c r="EN102" s="405"/>
      <c r="EO102" s="405"/>
      <c r="EP102" s="405"/>
      <c r="EQ102" s="405"/>
      <c r="ER102" s="405"/>
      <c r="ES102" s="405"/>
      <c r="ET102" s="405"/>
      <c r="EU102" s="405"/>
      <c r="EV102" s="405"/>
      <c r="EW102" s="405"/>
      <c r="EX102" s="405"/>
      <c r="EY102" s="405"/>
      <c r="EZ102" s="405"/>
      <c r="FA102" s="405"/>
      <c r="FB102" s="405"/>
      <c r="FC102" s="405"/>
      <c r="FD102" s="405"/>
      <c r="FE102" s="405"/>
      <c r="FF102" s="405"/>
      <c r="FG102" s="419" t="s">
        <v>735</v>
      </c>
      <c r="FH102" s="419" t="s">
        <v>735</v>
      </c>
      <c r="FI102" s="419" t="s">
        <v>735</v>
      </c>
      <c r="FJ102" s="419" t="s">
        <v>735</v>
      </c>
      <c r="FK102" s="419" t="s">
        <v>735</v>
      </c>
      <c r="FL102" s="419" t="s">
        <v>735</v>
      </c>
      <c r="FM102" s="419" t="s">
        <v>735</v>
      </c>
      <c r="FN102" s="419" t="s">
        <v>735</v>
      </c>
      <c r="FO102" s="420" t="s">
        <v>735</v>
      </c>
      <c r="FP102" s="410" t="s">
        <v>0</v>
      </c>
    </row>
    <row r="103" spans="1:172" s="421" customFormat="1" ht="34.5" customHeight="1">
      <c r="A103" s="407"/>
      <c r="B103" s="398" t="s">
        <v>720</v>
      </c>
      <c r="C103" s="411" t="s">
        <v>382</v>
      </c>
      <c r="D103" s="399" t="str">
        <f t="shared" si="1"/>
        <v>BQ902AA</v>
      </c>
      <c r="E103" s="399" t="e">
        <f>VLOOKUP(D103,#REF!,1,0)</f>
        <v>#REF!</v>
      </c>
      <c r="F103" s="412" t="s">
        <v>383</v>
      </c>
      <c r="G103" s="372" t="s">
        <v>730</v>
      </c>
      <c r="H103" s="372" t="s">
        <v>719</v>
      </c>
      <c r="I103" s="413" t="s">
        <v>0</v>
      </c>
      <c r="J103" s="413"/>
      <c r="K103" s="418">
        <v>41639</v>
      </c>
      <c r="L103" s="405"/>
      <c r="M103" s="405"/>
      <c r="N103" s="405"/>
      <c r="O103" s="405"/>
      <c r="P103" s="405"/>
      <c r="Q103" s="405"/>
      <c r="R103" s="405"/>
      <c r="S103" s="405"/>
      <c r="T103" s="405"/>
      <c r="U103" s="405"/>
      <c r="V103" s="405"/>
      <c r="W103" s="405"/>
      <c r="X103" s="405"/>
      <c r="Y103" s="405"/>
      <c r="Z103" s="405"/>
      <c r="AA103" s="405"/>
      <c r="AB103" s="405"/>
      <c r="AC103" s="405"/>
      <c r="AD103" s="405"/>
      <c r="AE103" s="405"/>
      <c r="AF103" s="405"/>
      <c r="AG103" s="405"/>
      <c r="AH103" s="405"/>
      <c r="AI103" s="405"/>
      <c r="AJ103" s="405"/>
      <c r="AK103" s="405"/>
      <c r="AL103" s="405"/>
      <c r="AM103" s="405"/>
      <c r="AN103" s="405"/>
      <c r="AO103" s="405"/>
      <c r="AP103" s="405"/>
      <c r="AQ103" s="405"/>
      <c r="AR103" s="405"/>
      <c r="AS103" s="405"/>
      <c r="AT103" s="405"/>
      <c r="AU103" s="405"/>
      <c r="AV103" s="405"/>
      <c r="AW103" s="405"/>
      <c r="AX103" s="405"/>
      <c r="AY103" s="405"/>
      <c r="AZ103" s="405"/>
      <c r="BA103" s="405"/>
      <c r="BB103" s="405"/>
      <c r="BC103" s="405"/>
      <c r="BD103" s="405"/>
      <c r="BE103" s="405"/>
      <c r="BF103" s="405"/>
      <c r="BG103" s="405"/>
      <c r="BH103" s="405"/>
      <c r="BI103" s="405"/>
      <c r="BJ103" s="405"/>
      <c r="BK103" s="405"/>
      <c r="BL103" s="405"/>
      <c r="BM103" s="405"/>
      <c r="BN103" s="405"/>
      <c r="BO103" s="405"/>
      <c r="BP103" s="405"/>
      <c r="BQ103" s="405"/>
      <c r="BR103" s="405"/>
      <c r="BS103" s="405"/>
      <c r="BT103" s="405"/>
      <c r="BU103" s="405"/>
      <c r="BV103" s="405"/>
      <c r="BW103" s="405"/>
      <c r="BX103" s="405"/>
      <c r="BY103" s="405"/>
      <c r="BZ103" s="405"/>
      <c r="CA103" s="405"/>
      <c r="CB103" s="405"/>
      <c r="CC103" s="405"/>
      <c r="CD103" s="405"/>
      <c r="CE103" s="405"/>
      <c r="CF103" s="405"/>
      <c r="CG103" s="405"/>
      <c r="CH103" s="405"/>
      <c r="CI103" s="405"/>
      <c r="CJ103" s="405"/>
      <c r="CK103" s="405"/>
      <c r="CL103" s="405"/>
      <c r="CM103" s="405"/>
      <c r="CN103" s="405"/>
      <c r="CO103" s="405"/>
      <c r="CP103" s="405"/>
      <c r="CQ103" s="405"/>
      <c r="CR103" s="405"/>
      <c r="CS103" s="405"/>
      <c r="CT103" s="405"/>
      <c r="CU103" s="405"/>
      <c r="CV103" s="405"/>
      <c r="CW103" s="405"/>
      <c r="CX103" s="405"/>
      <c r="CY103" s="405"/>
      <c r="CZ103" s="405"/>
      <c r="DA103" s="405"/>
      <c r="DB103" s="405"/>
      <c r="DC103" s="405"/>
      <c r="DD103" s="405"/>
      <c r="DE103" s="405"/>
      <c r="DF103" s="405"/>
      <c r="DG103" s="405"/>
      <c r="DH103" s="405"/>
      <c r="DI103" s="405"/>
      <c r="DJ103" s="405"/>
      <c r="DK103" s="405"/>
      <c r="DL103" s="405"/>
      <c r="DM103" s="405"/>
      <c r="DN103" s="405"/>
      <c r="DO103" s="405">
        <v>1</v>
      </c>
      <c r="DP103" s="405"/>
      <c r="DQ103" s="405"/>
      <c r="DR103" s="405"/>
      <c r="DS103" s="405"/>
      <c r="DT103" s="405"/>
      <c r="DU103" s="405"/>
      <c r="DV103" s="405"/>
      <c r="DW103" s="405"/>
      <c r="DX103" s="405"/>
      <c r="DY103" s="405"/>
      <c r="DZ103" s="405"/>
      <c r="EA103" s="405"/>
      <c r="EB103" s="405"/>
      <c r="EC103" s="405"/>
      <c r="ED103" s="405"/>
      <c r="EE103" s="405"/>
      <c r="EF103" s="405"/>
      <c r="EG103" s="405"/>
      <c r="EH103" s="405"/>
      <c r="EI103" s="405"/>
      <c r="EJ103" s="405"/>
      <c r="EK103" s="405"/>
      <c r="EL103" s="405"/>
      <c r="EM103" s="405"/>
      <c r="EN103" s="405"/>
      <c r="EO103" s="405"/>
      <c r="EP103" s="405"/>
      <c r="EQ103" s="405"/>
      <c r="ER103" s="405"/>
      <c r="ES103" s="405"/>
      <c r="ET103" s="405"/>
      <c r="EU103" s="405"/>
      <c r="EV103" s="405"/>
      <c r="EW103" s="405"/>
      <c r="EX103" s="405"/>
      <c r="EY103" s="405"/>
      <c r="EZ103" s="405"/>
      <c r="FA103" s="405"/>
      <c r="FB103" s="405"/>
      <c r="FC103" s="405"/>
      <c r="FD103" s="405"/>
      <c r="FE103" s="405"/>
      <c r="FF103" s="405"/>
      <c r="FG103" s="419" t="s">
        <v>735</v>
      </c>
      <c r="FH103" s="419" t="s">
        <v>735</v>
      </c>
      <c r="FI103" s="419" t="s">
        <v>735</v>
      </c>
      <c r="FJ103" s="419" t="s">
        <v>735</v>
      </c>
      <c r="FK103" s="419" t="s">
        <v>735</v>
      </c>
      <c r="FL103" s="419" t="s">
        <v>735</v>
      </c>
      <c r="FM103" s="419" t="s">
        <v>735</v>
      </c>
      <c r="FN103" s="419" t="s">
        <v>735</v>
      </c>
      <c r="FO103" s="420" t="s">
        <v>735</v>
      </c>
      <c r="FP103" s="410" t="s">
        <v>0</v>
      </c>
    </row>
    <row r="104" spans="1:172" s="421" customFormat="1" ht="34.5" customHeight="1">
      <c r="A104" s="407"/>
      <c r="B104" s="398" t="s">
        <v>720</v>
      </c>
      <c r="C104" s="411" t="s">
        <v>384</v>
      </c>
      <c r="D104" s="399" t="str">
        <f t="shared" si="1"/>
        <v>BS555AA</v>
      </c>
      <c r="E104" s="399" t="e">
        <f>VLOOKUP(D104,#REF!,1,0)</f>
        <v>#REF!</v>
      </c>
      <c r="F104" s="412" t="s">
        <v>822</v>
      </c>
      <c r="G104" s="372" t="s">
        <v>730</v>
      </c>
      <c r="H104" s="372" t="s">
        <v>719</v>
      </c>
      <c r="I104" s="413" t="s">
        <v>0</v>
      </c>
      <c r="J104" s="413"/>
      <c r="K104" s="418">
        <v>41639</v>
      </c>
      <c r="L104" s="405"/>
      <c r="M104" s="405"/>
      <c r="N104" s="405"/>
      <c r="O104" s="405"/>
      <c r="P104" s="405"/>
      <c r="Q104" s="405"/>
      <c r="R104" s="405"/>
      <c r="S104" s="405"/>
      <c r="T104" s="405"/>
      <c r="U104" s="405"/>
      <c r="V104" s="405"/>
      <c r="W104" s="405"/>
      <c r="X104" s="405"/>
      <c r="Y104" s="405"/>
      <c r="Z104" s="405"/>
      <c r="AA104" s="405"/>
      <c r="AB104" s="405"/>
      <c r="AC104" s="405"/>
      <c r="AD104" s="405"/>
      <c r="AE104" s="405"/>
      <c r="AF104" s="405"/>
      <c r="AG104" s="405"/>
      <c r="AH104" s="405"/>
      <c r="AI104" s="405"/>
      <c r="AJ104" s="405"/>
      <c r="AK104" s="405"/>
      <c r="AL104" s="405"/>
      <c r="AM104" s="405"/>
      <c r="AN104" s="405"/>
      <c r="AO104" s="405"/>
      <c r="AP104" s="405"/>
      <c r="AQ104" s="405"/>
      <c r="AR104" s="405"/>
      <c r="AS104" s="405"/>
      <c r="AT104" s="405"/>
      <c r="AU104" s="405"/>
      <c r="AV104" s="405"/>
      <c r="AW104" s="405"/>
      <c r="AX104" s="405"/>
      <c r="AY104" s="405"/>
      <c r="AZ104" s="405"/>
      <c r="BA104" s="405"/>
      <c r="BB104" s="405"/>
      <c r="BC104" s="405"/>
      <c r="BD104" s="405"/>
      <c r="BE104" s="405"/>
      <c r="BF104" s="405"/>
      <c r="BG104" s="405"/>
      <c r="BH104" s="405"/>
      <c r="BI104" s="405"/>
      <c r="BJ104" s="405"/>
      <c r="BK104" s="405"/>
      <c r="BL104" s="405"/>
      <c r="BM104" s="405"/>
      <c r="BN104" s="405"/>
      <c r="BO104" s="405"/>
      <c r="BP104" s="405"/>
      <c r="BQ104" s="405"/>
      <c r="BR104" s="405"/>
      <c r="BS104" s="405"/>
      <c r="BT104" s="405"/>
      <c r="BU104" s="405"/>
      <c r="BV104" s="405"/>
      <c r="BW104" s="405"/>
      <c r="BX104" s="405"/>
      <c r="BY104" s="405"/>
      <c r="BZ104" s="405"/>
      <c r="CA104" s="405"/>
      <c r="CB104" s="405"/>
      <c r="CC104" s="405"/>
      <c r="CD104" s="405"/>
      <c r="CE104" s="405"/>
      <c r="CF104" s="405"/>
      <c r="CG104" s="405"/>
      <c r="CH104" s="405"/>
      <c r="CI104" s="405"/>
      <c r="CJ104" s="405"/>
      <c r="CK104" s="405"/>
      <c r="CL104" s="405"/>
      <c r="CM104" s="405"/>
      <c r="CN104" s="405"/>
      <c r="CO104" s="405"/>
      <c r="CP104" s="405"/>
      <c r="CQ104" s="405"/>
      <c r="CR104" s="405"/>
      <c r="CS104" s="405"/>
      <c r="CT104" s="405"/>
      <c r="CU104" s="405"/>
      <c r="CV104" s="405"/>
      <c r="CW104" s="405"/>
      <c r="CX104" s="405"/>
      <c r="CY104" s="405"/>
      <c r="CZ104" s="405"/>
      <c r="DA104" s="405"/>
      <c r="DB104" s="405"/>
      <c r="DC104" s="405"/>
      <c r="DD104" s="405"/>
      <c r="DE104" s="405"/>
      <c r="DF104" s="405"/>
      <c r="DG104" s="405"/>
      <c r="DH104" s="405"/>
      <c r="DI104" s="405"/>
      <c r="DJ104" s="405"/>
      <c r="DK104" s="405"/>
      <c r="DL104" s="405"/>
      <c r="DM104" s="405"/>
      <c r="DN104" s="405"/>
      <c r="DO104" s="405"/>
      <c r="DP104" s="405"/>
      <c r="DQ104" s="405"/>
      <c r="DR104" s="405"/>
      <c r="DS104" s="405"/>
      <c r="DT104" s="405"/>
      <c r="DU104" s="405"/>
      <c r="DV104" s="405"/>
      <c r="DW104" s="405"/>
      <c r="DX104" s="405"/>
      <c r="DY104" s="405"/>
      <c r="DZ104" s="405"/>
      <c r="EA104" s="405"/>
      <c r="EB104" s="405"/>
      <c r="EC104" s="405"/>
      <c r="ED104" s="405"/>
      <c r="EE104" s="405"/>
      <c r="EF104" s="405"/>
      <c r="EG104" s="405"/>
      <c r="EH104" s="405"/>
      <c r="EI104" s="405"/>
      <c r="EJ104" s="405"/>
      <c r="EK104" s="405"/>
      <c r="EL104" s="405"/>
      <c r="EM104" s="405"/>
      <c r="EN104" s="405"/>
      <c r="EO104" s="405"/>
      <c r="EP104" s="405"/>
      <c r="EQ104" s="405"/>
      <c r="ER104" s="405"/>
      <c r="ES104" s="405"/>
      <c r="ET104" s="405"/>
      <c r="EU104" s="405"/>
      <c r="EV104" s="405"/>
      <c r="EW104" s="405"/>
      <c r="EX104" s="405"/>
      <c r="EY104" s="405"/>
      <c r="EZ104" s="405"/>
      <c r="FA104" s="405"/>
      <c r="FB104" s="405"/>
      <c r="FC104" s="405"/>
      <c r="FD104" s="405"/>
      <c r="FE104" s="405"/>
      <c r="FF104" s="405"/>
      <c r="FG104" s="419" t="s">
        <v>735</v>
      </c>
      <c r="FH104" s="419" t="s">
        <v>735</v>
      </c>
      <c r="FI104" s="419" t="s">
        <v>735</v>
      </c>
      <c r="FJ104" s="419" t="s">
        <v>735</v>
      </c>
      <c r="FK104" s="419" t="s">
        <v>735</v>
      </c>
      <c r="FL104" s="419" t="s">
        <v>735</v>
      </c>
      <c r="FM104" s="419" t="s">
        <v>735</v>
      </c>
      <c r="FN104" s="419" t="s">
        <v>735</v>
      </c>
      <c r="FO104" s="420" t="s">
        <v>735</v>
      </c>
      <c r="FP104" s="410" t="s">
        <v>0</v>
      </c>
    </row>
    <row r="105" spans="1:172" s="421" customFormat="1" ht="34.5" customHeight="1">
      <c r="A105" s="407"/>
      <c r="B105" s="398" t="s">
        <v>720</v>
      </c>
      <c r="C105" s="411" t="s">
        <v>385</v>
      </c>
      <c r="D105" s="399" t="str">
        <f t="shared" si="1"/>
        <v>BS556AA</v>
      </c>
      <c r="E105" s="399" t="e">
        <f>VLOOKUP(D105,#REF!,1,0)</f>
        <v>#REF!</v>
      </c>
      <c r="F105" s="412" t="s">
        <v>823</v>
      </c>
      <c r="G105" s="372" t="s">
        <v>730</v>
      </c>
      <c r="H105" s="372" t="s">
        <v>719</v>
      </c>
      <c r="I105" s="413" t="s">
        <v>0</v>
      </c>
      <c r="J105" s="413"/>
      <c r="K105" s="418">
        <v>41639</v>
      </c>
      <c r="L105" s="405"/>
      <c r="M105" s="405"/>
      <c r="N105" s="405"/>
      <c r="O105" s="405"/>
      <c r="P105" s="405"/>
      <c r="Q105" s="405"/>
      <c r="R105" s="405"/>
      <c r="S105" s="405"/>
      <c r="T105" s="405"/>
      <c r="U105" s="405"/>
      <c r="V105" s="405"/>
      <c r="W105" s="405"/>
      <c r="X105" s="405"/>
      <c r="Y105" s="405"/>
      <c r="Z105" s="405"/>
      <c r="AA105" s="405"/>
      <c r="AB105" s="405"/>
      <c r="AC105" s="405"/>
      <c r="AD105" s="405"/>
      <c r="AE105" s="405"/>
      <c r="AF105" s="405"/>
      <c r="AG105" s="405"/>
      <c r="AH105" s="405"/>
      <c r="AI105" s="405"/>
      <c r="AJ105" s="405"/>
      <c r="AK105" s="405"/>
      <c r="AL105" s="405"/>
      <c r="AM105" s="405"/>
      <c r="AN105" s="405"/>
      <c r="AO105" s="405"/>
      <c r="AP105" s="405"/>
      <c r="AQ105" s="405"/>
      <c r="AR105" s="405"/>
      <c r="AS105" s="405"/>
      <c r="AT105" s="405"/>
      <c r="AU105" s="405"/>
      <c r="AV105" s="405"/>
      <c r="AW105" s="405"/>
      <c r="AX105" s="405"/>
      <c r="AY105" s="405"/>
      <c r="AZ105" s="405"/>
      <c r="BA105" s="405"/>
      <c r="BB105" s="405"/>
      <c r="BC105" s="405"/>
      <c r="BD105" s="405"/>
      <c r="BE105" s="405"/>
      <c r="BF105" s="405"/>
      <c r="BG105" s="405"/>
      <c r="BH105" s="405"/>
      <c r="BI105" s="405"/>
      <c r="BJ105" s="405"/>
      <c r="BK105" s="405"/>
      <c r="BL105" s="405"/>
      <c r="BM105" s="405"/>
      <c r="BN105" s="405"/>
      <c r="BO105" s="405"/>
      <c r="BP105" s="405"/>
      <c r="BQ105" s="405"/>
      <c r="BR105" s="405"/>
      <c r="BS105" s="405"/>
      <c r="BT105" s="405"/>
      <c r="BU105" s="405"/>
      <c r="BV105" s="405"/>
      <c r="BW105" s="405"/>
      <c r="BX105" s="405"/>
      <c r="BY105" s="405"/>
      <c r="BZ105" s="405"/>
      <c r="CA105" s="405"/>
      <c r="CB105" s="405"/>
      <c r="CC105" s="405"/>
      <c r="CD105" s="405"/>
      <c r="CE105" s="405"/>
      <c r="CF105" s="405"/>
      <c r="CG105" s="405"/>
      <c r="CH105" s="405"/>
      <c r="CI105" s="405"/>
      <c r="CJ105" s="405"/>
      <c r="CK105" s="405"/>
      <c r="CL105" s="405"/>
      <c r="CM105" s="405"/>
      <c r="CN105" s="405"/>
      <c r="CO105" s="405"/>
      <c r="CP105" s="405"/>
      <c r="CQ105" s="405"/>
      <c r="CR105" s="405"/>
      <c r="CS105" s="405"/>
      <c r="CT105" s="405"/>
      <c r="CU105" s="405"/>
      <c r="CV105" s="405">
        <v>1</v>
      </c>
      <c r="CW105" s="405">
        <v>1</v>
      </c>
      <c r="CX105" s="405"/>
      <c r="CY105" s="405"/>
      <c r="CZ105" s="405"/>
      <c r="DA105" s="405"/>
      <c r="DB105" s="405"/>
      <c r="DC105" s="405"/>
      <c r="DD105" s="405"/>
      <c r="DE105" s="405"/>
      <c r="DF105" s="405"/>
      <c r="DG105" s="405"/>
      <c r="DH105" s="405"/>
      <c r="DI105" s="405"/>
      <c r="DJ105" s="405"/>
      <c r="DK105" s="405"/>
      <c r="DL105" s="405"/>
      <c r="DM105" s="405"/>
      <c r="DN105" s="405"/>
      <c r="DO105" s="405"/>
      <c r="DP105" s="405"/>
      <c r="DQ105" s="405"/>
      <c r="DR105" s="405"/>
      <c r="DS105" s="405"/>
      <c r="DT105" s="405"/>
      <c r="DU105" s="405"/>
      <c r="DV105" s="405"/>
      <c r="DW105" s="405"/>
      <c r="DX105" s="405"/>
      <c r="DY105" s="405"/>
      <c r="DZ105" s="405"/>
      <c r="EA105" s="405"/>
      <c r="EB105" s="405"/>
      <c r="EC105" s="405"/>
      <c r="ED105" s="405"/>
      <c r="EE105" s="405"/>
      <c r="EF105" s="405"/>
      <c r="EG105" s="405"/>
      <c r="EH105" s="405"/>
      <c r="EI105" s="405"/>
      <c r="EJ105" s="405"/>
      <c r="EK105" s="405"/>
      <c r="EL105" s="405"/>
      <c r="EM105" s="405"/>
      <c r="EN105" s="405"/>
      <c r="EO105" s="405"/>
      <c r="EP105" s="405"/>
      <c r="EQ105" s="405"/>
      <c r="ER105" s="405"/>
      <c r="ES105" s="405"/>
      <c r="ET105" s="405"/>
      <c r="EU105" s="405"/>
      <c r="EV105" s="405"/>
      <c r="EW105" s="405"/>
      <c r="EX105" s="405"/>
      <c r="EY105" s="405"/>
      <c r="EZ105" s="405"/>
      <c r="FA105" s="405"/>
      <c r="FB105" s="405"/>
      <c r="FC105" s="405"/>
      <c r="FD105" s="405"/>
      <c r="FE105" s="405"/>
      <c r="FF105" s="405"/>
      <c r="FG105" s="419" t="s">
        <v>735</v>
      </c>
      <c r="FH105" s="419" t="s">
        <v>735</v>
      </c>
      <c r="FI105" s="419" t="s">
        <v>735</v>
      </c>
      <c r="FJ105" s="419" t="s">
        <v>735</v>
      </c>
      <c r="FK105" s="419" t="s">
        <v>735</v>
      </c>
      <c r="FL105" s="419" t="s">
        <v>735</v>
      </c>
      <c r="FM105" s="419" t="s">
        <v>735</v>
      </c>
      <c r="FN105" s="419" t="s">
        <v>735</v>
      </c>
      <c r="FO105" s="420" t="s">
        <v>735</v>
      </c>
      <c r="FP105" s="410" t="s">
        <v>0</v>
      </c>
    </row>
    <row r="106" spans="1:172" s="421" customFormat="1" ht="34.5" customHeight="1">
      <c r="A106" s="407"/>
      <c r="B106" s="398" t="s">
        <v>720</v>
      </c>
      <c r="C106" s="411" t="s">
        <v>386</v>
      </c>
      <c r="D106" s="399" t="str">
        <f t="shared" si="1"/>
        <v>KU528AA</v>
      </c>
      <c r="E106" s="399" t="e">
        <f>VLOOKUP(D106,#REF!,1,0)</f>
        <v>#REF!</v>
      </c>
      <c r="F106" s="412" t="s">
        <v>824</v>
      </c>
      <c r="G106" s="372" t="s">
        <v>730</v>
      </c>
      <c r="H106" s="372" t="s">
        <v>719</v>
      </c>
      <c r="I106" s="413" t="s">
        <v>0</v>
      </c>
      <c r="J106" s="413"/>
      <c r="K106" s="418">
        <v>41639</v>
      </c>
      <c r="L106" s="405"/>
      <c r="M106" s="405"/>
      <c r="N106" s="405"/>
      <c r="O106" s="405"/>
      <c r="P106" s="405"/>
      <c r="Q106" s="405"/>
      <c r="R106" s="405"/>
      <c r="S106" s="405"/>
      <c r="T106" s="405"/>
      <c r="U106" s="405"/>
      <c r="V106" s="405"/>
      <c r="W106" s="405"/>
      <c r="X106" s="405"/>
      <c r="Y106" s="405"/>
      <c r="Z106" s="405"/>
      <c r="AA106" s="405"/>
      <c r="AB106" s="405"/>
      <c r="AC106" s="405"/>
      <c r="AD106" s="405"/>
      <c r="AE106" s="405"/>
      <c r="AF106" s="405"/>
      <c r="AG106" s="405"/>
      <c r="AH106" s="405"/>
      <c r="AI106" s="405"/>
      <c r="AJ106" s="405"/>
      <c r="AK106" s="405"/>
      <c r="AL106" s="405"/>
      <c r="AM106" s="405"/>
      <c r="AN106" s="405"/>
      <c r="AO106" s="405"/>
      <c r="AP106" s="405"/>
      <c r="AQ106" s="405"/>
      <c r="AR106" s="405"/>
      <c r="AS106" s="405"/>
      <c r="AT106" s="405"/>
      <c r="AU106" s="405"/>
      <c r="AV106" s="405"/>
      <c r="AW106" s="405"/>
      <c r="AX106" s="405"/>
      <c r="AY106" s="405"/>
      <c r="AZ106" s="405"/>
      <c r="BA106" s="405"/>
      <c r="BB106" s="405"/>
      <c r="BC106" s="405"/>
      <c r="BD106" s="405"/>
      <c r="BE106" s="405"/>
      <c r="BF106" s="405"/>
      <c r="BG106" s="405"/>
      <c r="BH106" s="405"/>
      <c r="BI106" s="405"/>
      <c r="BJ106" s="405"/>
      <c r="BK106" s="405"/>
      <c r="BL106" s="405"/>
      <c r="BM106" s="405"/>
      <c r="BN106" s="405"/>
      <c r="BO106" s="405"/>
      <c r="BP106" s="405"/>
      <c r="BQ106" s="405"/>
      <c r="BR106" s="405"/>
      <c r="BS106" s="405"/>
      <c r="BT106" s="405"/>
      <c r="BU106" s="405"/>
      <c r="BV106" s="405"/>
      <c r="BW106" s="405"/>
      <c r="BX106" s="405"/>
      <c r="BY106" s="405"/>
      <c r="BZ106" s="405"/>
      <c r="CA106" s="405"/>
      <c r="CB106" s="405"/>
      <c r="CC106" s="405"/>
      <c r="CD106" s="405"/>
      <c r="CE106" s="405"/>
      <c r="CF106" s="405"/>
      <c r="CG106" s="405"/>
      <c r="CH106" s="405"/>
      <c r="CI106" s="405"/>
      <c r="CJ106" s="405"/>
      <c r="CK106" s="405"/>
      <c r="CL106" s="405"/>
      <c r="CM106" s="405"/>
      <c r="CN106" s="405"/>
      <c r="CO106" s="405"/>
      <c r="CP106" s="405"/>
      <c r="CQ106" s="405"/>
      <c r="CR106" s="405"/>
      <c r="CS106" s="405"/>
      <c r="CT106" s="405"/>
      <c r="CU106" s="405"/>
      <c r="CV106" s="405"/>
      <c r="CW106" s="405"/>
      <c r="CX106" s="405"/>
      <c r="CY106" s="405"/>
      <c r="CZ106" s="405"/>
      <c r="DA106" s="405"/>
      <c r="DB106" s="405"/>
      <c r="DC106" s="405"/>
      <c r="DD106" s="405"/>
      <c r="DE106" s="405"/>
      <c r="DF106" s="405"/>
      <c r="DG106" s="405"/>
      <c r="DH106" s="405"/>
      <c r="DI106" s="405"/>
      <c r="DJ106" s="405"/>
      <c r="DK106" s="405"/>
      <c r="DL106" s="405"/>
      <c r="DM106" s="405"/>
      <c r="DN106" s="405"/>
      <c r="DO106" s="405"/>
      <c r="DP106" s="405"/>
      <c r="DQ106" s="405"/>
      <c r="DR106" s="405"/>
      <c r="DS106" s="405"/>
      <c r="DT106" s="405"/>
      <c r="DU106" s="405"/>
      <c r="DV106" s="405"/>
      <c r="DW106" s="405"/>
      <c r="DX106" s="405"/>
      <c r="DY106" s="405"/>
      <c r="DZ106" s="405"/>
      <c r="EA106" s="405"/>
      <c r="EB106" s="405"/>
      <c r="EC106" s="405"/>
      <c r="ED106" s="405"/>
      <c r="EE106" s="405"/>
      <c r="EF106" s="405"/>
      <c r="EG106" s="405"/>
      <c r="EH106" s="405"/>
      <c r="EI106" s="405"/>
      <c r="EJ106" s="405"/>
      <c r="EK106" s="405"/>
      <c r="EL106" s="405"/>
      <c r="EM106" s="405"/>
      <c r="EN106" s="405"/>
      <c r="EO106" s="405"/>
      <c r="EP106" s="405"/>
      <c r="EQ106" s="405"/>
      <c r="ER106" s="405"/>
      <c r="ES106" s="405"/>
      <c r="ET106" s="405"/>
      <c r="EU106" s="405"/>
      <c r="EV106" s="405"/>
      <c r="EW106" s="405"/>
      <c r="EX106" s="405"/>
      <c r="EY106" s="405"/>
      <c r="EZ106" s="405"/>
      <c r="FA106" s="405"/>
      <c r="FB106" s="405"/>
      <c r="FC106" s="405"/>
      <c r="FD106" s="405"/>
      <c r="FE106" s="405"/>
      <c r="FF106" s="405"/>
      <c r="FG106" s="405"/>
      <c r="FH106" s="405"/>
      <c r="FI106" s="405"/>
      <c r="FJ106" s="405"/>
      <c r="FK106" s="405"/>
      <c r="FL106" s="405"/>
      <c r="FM106" s="405"/>
      <c r="FN106" s="405"/>
      <c r="FO106" s="438"/>
      <c r="FP106" s="410" t="s">
        <v>0</v>
      </c>
    </row>
    <row r="107" spans="1:172" s="421" customFormat="1" ht="34.5" customHeight="1">
      <c r="A107" s="407"/>
      <c r="B107" s="398" t="s">
        <v>720</v>
      </c>
      <c r="C107" s="411" t="s">
        <v>387</v>
      </c>
      <c r="D107" s="399" t="str">
        <f t="shared" si="1"/>
        <v>KU531AA</v>
      </c>
      <c r="E107" s="399" t="e">
        <f>VLOOKUP(D107,#REF!,1,0)</f>
        <v>#REF!</v>
      </c>
      <c r="F107" s="412" t="s">
        <v>825</v>
      </c>
      <c r="G107" s="372" t="s">
        <v>730</v>
      </c>
      <c r="H107" s="372" t="s">
        <v>719</v>
      </c>
      <c r="I107" s="413" t="s">
        <v>731</v>
      </c>
      <c r="J107" s="413"/>
      <c r="K107" s="418">
        <v>41639</v>
      </c>
      <c r="L107" s="405"/>
      <c r="M107" s="405"/>
      <c r="N107" s="405"/>
      <c r="O107" s="405"/>
      <c r="P107" s="405"/>
      <c r="Q107" s="405"/>
      <c r="R107" s="405"/>
      <c r="S107" s="405"/>
      <c r="T107" s="405"/>
      <c r="U107" s="405"/>
      <c r="V107" s="405"/>
      <c r="W107" s="405"/>
      <c r="X107" s="405"/>
      <c r="Y107" s="405"/>
      <c r="Z107" s="405"/>
      <c r="AA107" s="405"/>
      <c r="AB107" s="405"/>
      <c r="AC107" s="405"/>
      <c r="AD107" s="405"/>
      <c r="AE107" s="405"/>
      <c r="AF107" s="405"/>
      <c r="AG107" s="405"/>
      <c r="AH107" s="405"/>
      <c r="AI107" s="405"/>
      <c r="AJ107" s="405"/>
      <c r="AK107" s="405"/>
      <c r="AL107" s="405"/>
      <c r="AM107" s="405"/>
      <c r="AN107" s="405"/>
      <c r="AO107" s="405"/>
      <c r="AP107" s="405"/>
      <c r="AQ107" s="405"/>
      <c r="AR107" s="405"/>
      <c r="AS107" s="405"/>
      <c r="AT107" s="405"/>
      <c r="AU107" s="405"/>
      <c r="AV107" s="405"/>
      <c r="AW107" s="405"/>
      <c r="AX107" s="405"/>
      <c r="AY107" s="405"/>
      <c r="AZ107" s="405"/>
      <c r="BA107" s="405"/>
      <c r="BB107" s="405"/>
      <c r="BC107" s="405"/>
      <c r="BD107" s="405"/>
      <c r="BE107" s="405"/>
      <c r="BF107" s="405"/>
      <c r="BG107" s="405"/>
      <c r="BH107" s="405"/>
      <c r="BI107" s="405"/>
      <c r="BJ107" s="405"/>
      <c r="BK107" s="405"/>
      <c r="BL107" s="405"/>
      <c r="BM107" s="405"/>
      <c r="BN107" s="405"/>
      <c r="BO107" s="405"/>
      <c r="BP107" s="405">
        <v>1</v>
      </c>
      <c r="BQ107" s="405">
        <v>1</v>
      </c>
      <c r="BR107" s="405">
        <v>1</v>
      </c>
      <c r="BS107" s="405">
        <v>1</v>
      </c>
      <c r="BT107" s="405">
        <v>1</v>
      </c>
      <c r="BU107" s="405">
        <v>1</v>
      </c>
      <c r="BV107" s="405">
        <v>1</v>
      </c>
      <c r="BW107" s="405">
        <v>1</v>
      </c>
      <c r="BX107" s="405">
        <v>1</v>
      </c>
      <c r="BY107" s="405"/>
      <c r="BZ107" s="405"/>
      <c r="CA107" s="405"/>
      <c r="CB107" s="405"/>
      <c r="CC107" s="405"/>
      <c r="CD107" s="405"/>
      <c r="CE107" s="405"/>
      <c r="CF107" s="405">
        <v>1</v>
      </c>
      <c r="CG107" s="405"/>
      <c r="CH107" s="405"/>
      <c r="CI107" s="405"/>
      <c r="CJ107" s="405"/>
      <c r="CK107" s="405"/>
      <c r="CL107" s="405"/>
      <c r="CM107" s="405"/>
      <c r="CN107" s="405"/>
      <c r="CO107" s="405"/>
      <c r="CP107" s="405"/>
      <c r="CQ107" s="405"/>
      <c r="CR107" s="405">
        <v>1</v>
      </c>
      <c r="CS107" s="405"/>
      <c r="CT107" s="405"/>
      <c r="CU107" s="405"/>
      <c r="CV107" s="405"/>
      <c r="CW107" s="405"/>
      <c r="CX107" s="405"/>
      <c r="CY107" s="405"/>
      <c r="CZ107" s="405"/>
      <c r="DA107" s="405"/>
      <c r="DB107" s="405"/>
      <c r="DC107" s="405"/>
      <c r="DD107" s="405"/>
      <c r="DE107" s="405"/>
      <c r="DF107" s="405"/>
      <c r="DG107" s="405"/>
      <c r="DH107" s="405"/>
      <c r="DI107" s="405"/>
      <c r="DJ107" s="405"/>
      <c r="DK107" s="405"/>
      <c r="DL107" s="405"/>
      <c r="DM107" s="405"/>
      <c r="DN107" s="405"/>
      <c r="DO107" s="405"/>
      <c r="DP107" s="405"/>
      <c r="DQ107" s="405"/>
      <c r="DR107" s="405"/>
      <c r="DS107" s="405"/>
      <c r="DT107" s="405"/>
      <c r="DU107" s="405"/>
      <c r="DV107" s="405"/>
      <c r="DW107" s="405"/>
      <c r="DX107" s="405"/>
      <c r="DY107" s="405"/>
      <c r="DZ107" s="405"/>
      <c r="EA107" s="405"/>
      <c r="EB107" s="405"/>
      <c r="EC107" s="405"/>
      <c r="ED107" s="405"/>
      <c r="EE107" s="405"/>
      <c r="EF107" s="405"/>
      <c r="EG107" s="405"/>
      <c r="EH107" s="405"/>
      <c r="EI107" s="405"/>
      <c r="EJ107" s="405"/>
      <c r="EK107" s="405"/>
      <c r="EL107" s="405"/>
      <c r="EM107" s="405"/>
      <c r="EN107" s="405"/>
      <c r="EO107" s="405"/>
      <c r="EP107" s="405"/>
      <c r="EQ107" s="405"/>
      <c r="ER107" s="405"/>
      <c r="ES107" s="405"/>
      <c r="ET107" s="405"/>
      <c r="EU107" s="405"/>
      <c r="EV107" s="405"/>
      <c r="EW107" s="405"/>
      <c r="EX107" s="405"/>
      <c r="EY107" s="405"/>
      <c r="EZ107" s="405"/>
      <c r="FA107" s="405"/>
      <c r="FB107" s="405"/>
      <c r="FC107" s="405"/>
      <c r="FD107" s="405"/>
      <c r="FE107" s="405"/>
      <c r="FF107" s="405"/>
      <c r="FG107" s="405"/>
      <c r="FH107" s="405"/>
      <c r="FI107" s="405"/>
      <c r="FJ107" s="405"/>
      <c r="FK107" s="405"/>
      <c r="FL107" s="405"/>
      <c r="FM107" s="405"/>
      <c r="FN107" s="405"/>
      <c r="FO107" s="438"/>
      <c r="FP107" s="410" t="s">
        <v>0</v>
      </c>
    </row>
    <row r="108" spans="1:172" s="421" customFormat="1" ht="34.5" customHeight="1">
      <c r="A108" s="407"/>
      <c r="B108" s="398" t="s">
        <v>720</v>
      </c>
      <c r="C108" s="411" t="s">
        <v>388</v>
      </c>
      <c r="D108" s="399" t="str">
        <f t="shared" si="1"/>
        <v>NZ374AA</v>
      </c>
      <c r="E108" s="399" t="e">
        <f>VLOOKUP(D108,#REF!,1,0)</f>
        <v>#REF!</v>
      </c>
      <c r="F108" s="412" t="s">
        <v>1625</v>
      </c>
      <c r="G108" s="372" t="s">
        <v>730</v>
      </c>
      <c r="H108" s="372" t="s">
        <v>719</v>
      </c>
      <c r="I108" s="413" t="s">
        <v>0</v>
      </c>
      <c r="J108" s="413"/>
      <c r="K108" s="418">
        <v>41639</v>
      </c>
      <c r="L108" s="405"/>
      <c r="M108" s="405"/>
      <c r="N108" s="405"/>
      <c r="O108" s="405"/>
      <c r="P108" s="405"/>
      <c r="Q108" s="405"/>
      <c r="R108" s="405"/>
      <c r="S108" s="405"/>
      <c r="T108" s="405"/>
      <c r="U108" s="405"/>
      <c r="V108" s="405"/>
      <c r="W108" s="405"/>
      <c r="X108" s="405"/>
      <c r="Y108" s="405"/>
      <c r="Z108" s="405"/>
      <c r="AA108" s="405"/>
      <c r="AB108" s="405"/>
      <c r="AC108" s="405"/>
      <c r="AD108" s="405"/>
      <c r="AE108" s="405"/>
      <c r="AF108" s="405"/>
      <c r="AG108" s="405"/>
      <c r="AH108" s="405"/>
      <c r="AI108" s="405"/>
      <c r="AJ108" s="405"/>
      <c r="AK108" s="405"/>
      <c r="AL108" s="405"/>
      <c r="AM108" s="405"/>
      <c r="AN108" s="405"/>
      <c r="AO108" s="405"/>
      <c r="AP108" s="405"/>
      <c r="AQ108" s="405"/>
      <c r="AR108" s="405">
        <v>1</v>
      </c>
      <c r="AS108" s="405">
        <v>1</v>
      </c>
      <c r="AT108" s="405"/>
      <c r="AU108" s="405"/>
      <c r="AV108" s="405"/>
      <c r="AW108" s="405"/>
      <c r="AX108" s="405"/>
      <c r="AY108" s="405">
        <v>1</v>
      </c>
      <c r="AZ108" s="405">
        <v>1</v>
      </c>
      <c r="BA108" s="405"/>
      <c r="BB108" s="405"/>
      <c r="BC108" s="405"/>
      <c r="BD108" s="405"/>
      <c r="BE108" s="405"/>
      <c r="BF108" s="405"/>
      <c r="BG108" s="405"/>
      <c r="BH108" s="405"/>
      <c r="BI108" s="405"/>
      <c r="BJ108" s="405"/>
      <c r="BK108" s="405"/>
      <c r="BL108" s="405"/>
      <c r="BM108" s="405"/>
      <c r="BN108" s="405"/>
      <c r="BO108" s="405"/>
      <c r="BP108" s="405"/>
      <c r="BQ108" s="405"/>
      <c r="BR108" s="405"/>
      <c r="BS108" s="405"/>
      <c r="BT108" s="405"/>
      <c r="BU108" s="405"/>
      <c r="BV108" s="405"/>
      <c r="BW108" s="405"/>
      <c r="BX108" s="405"/>
      <c r="BY108" s="405"/>
      <c r="BZ108" s="405"/>
      <c r="CA108" s="405"/>
      <c r="CB108" s="405"/>
      <c r="CC108" s="405"/>
      <c r="CD108" s="405"/>
      <c r="CE108" s="405"/>
      <c r="CF108" s="405"/>
      <c r="CG108" s="405"/>
      <c r="CH108" s="405"/>
      <c r="CI108" s="405"/>
      <c r="CJ108" s="405"/>
      <c r="CK108" s="405"/>
      <c r="CL108" s="405"/>
      <c r="CM108" s="405"/>
      <c r="CN108" s="405"/>
      <c r="CO108" s="405"/>
      <c r="CP108" s="405"/>
      <c r="CQ108" s="405"/>
      <c r="CR108" s="405"/>
      <c r="CS108" s="405"/>
      <c r="CT108" s="405"/>
      <c r="CU108" s="405"/>
      <c r="CV108" s="405"/>
      <c r="CW108" s="405"/>
      <c r="CX108" s="405"/>
      <c r="CY108" s="405"/>
      <c r="CZ108" s="405"/>
      <c r="DA108" s="405"/>
      <c r="DB108" s="405"/>
      <c r="DC108" s="405"/>
      <c r="DD108" s="405"/>
      <c r="DE108" s="405"/>
      <c r="DF108" s="405"/>
      <c r="DG108" s="405"/>
      <c r="DH108" s="405"/>
      <c r="DI108" s="405"/>
      <c r="DJ108" s="405"/>
      <c r="DK108" s="405"/>
      <c r="DL108" s="405"/>
      <c r="DM108" s="405"/>
      <c r="DN108" s="405"/>
      <c r="DO108" s="405"/>
      <c r="DP108" s="405"/>
      <c r="DQ108" s="405"/>
      <c r="DR108" s="405"/>
      <c r="DS108" s="405"/>
      <c r="DT108" s="405"/>
      <c r="DU108" s="405"/>
      <c r="DV108" s="405"/>
      <c r="DW108" s="405"/>
      <c r="DX108" s="405"/>
      <c r="DY108" s="405"/>
      <c r="DZ108" s="405"/>
      <c r="EA108" s="405"/>
      <c r="EB108" s="405"/>
      <c r="EC108" s="405"/>
      <c r="ED108" s="405">
        <v>1</v>
      </c>
      <c r="EE108" s="405"/>
      <c r="EF108" s="405"/>
      <c r="EG108" s="405"/>
      <c r="EH108" s="405"/>
      <c r="EI108" s="405"/>
      <c r="EJ108" s="405"/>
      <c r="EK108" s="405"/>
      <c r="EL108" s="405"/>
      <c r="EM108" s="405"/>
      <c r="EN108" s="405"/>
      <c r="EO108" s="405"/>
      <c r="EP108" s="405"/>
      <c r="EQ108" s="405"/>
      <c r="ER108" s="405"/>
      <c r="ES108" s="405"/>
      <c r="ET108" s="405"/>
      <c r="EU108" s="405"/>
      <c r="EV108" s="405"/>
      <c r="EW108" s="405"/>
      <c r="EX108" s="405"/>
      <c r="EY108" s="405"/>
      <c r="EZ108" s="405"/>
      <c r="FA108" s="405"/>
      <c r="FB108" s="405"/>
      <c r="FC108" s="405"/>
      <c r="FD108" s="405"/>
      <c r="FE108" s="405"/>
      <c r="FF108" s="405"/>
      <c r="FG108" s="419" t="s">
        <v>735</v>
      </c>
      <c r="FH108" s="419" t="s">
        <v>735</v>
      </c>
      <c r="FI108" s="419" t="s">
        <v>735</v>
      </c>
      <c r="FJ108" s="419" t="s">
        <v>735</v>
      </c>
      <c r="FK108" s="419" t="s">
        <v>735</v>
      </c>
      <c r="FL108" s="419" t="s">
        <v>735</v>
      </c>
      <c r="FM108" s="419" t="s">
        <v>735</v>
      </c>
      <c r="FN108" s="419" t="s">
        <v>735</v>
      </c>
      <c r="FO108" s="420" t="s">
        <v>735</v>
      </c>
      <c r="FP108" s="410" t="s">
        <v>0</v>
      </c>
    </row>
    <row r="109" spans="1:172" s="421" customFormat="1" ht="34.5" customHeight="1">
      <c r="A109" s="407"/>
      <c r="B109" s="398" t="s">
        <v>720</v>
      </c>
      <c r="C109" s="411" t="s">
        <v>389</v>
      </c>
      <c r="D109" s="399" t="str">
        <f t="shared" si="1"/>
        <v>NZ375AA</v>
      </c>
      <c r="E109" s="399" t="e">
        <f>VLOOKUP(D109,#REF!,1,0)</f>
        <v>#REF!</v>
      </c>
      <c r="F109" s="412" t="s">
        <v>826</v>
      </c>
      <c r="G109" s="372" t="s">
        <v>730</v>
      </c>
      <c r="H109" s="372" t="s">
        <v>719</v>
      </c>
      <c r="I109" s="413" t="s">
        <v>0</v>
      </c>
      <c r="J109" s="413"/>
      <c r="K109" s="418">
        <v>41639</v>
      </c>
      <c r="L109" s="405"/>
      <c r="M109" s="405"/>
      <c r="N109" s="405"/>
      <c r="O109" s="405"/>
      <c r="P109" s="405"/>
      <c r="Q109" s="405"/>
      <c r="R109" s="405"/>
      <c r="S109" s="405"/>
      <c r="T109" s="405"/>
      <c r="U109" s="405"/>
      <c r="V109" s="405"/>
      <c r="W109" s="405"/>
      <c r="X109" s="405"/>
      <c r="Y109" s="405"/>
      <c r="Z109" s="405"/>
      <c r="AA109" s="405"/>
      <c r="AB109" s="405"/>
      <c r="AC109" s="405"/>
      <c r="AD109" s="405"/>
      <c r="AE109" s="405"/>
      <c r="AF109" s="405"/>
      <c r="AG109" s="405"/>
      <c r="AH109" s="405"/>
      <c r="AI109" s="405"/>
      <c r="AJ109" s="405"/>
      <c r="AK109" s="405"/>
      <c r="AL109" s="405"/>
      <c r="AM109" s="405"/>
      <c r="AN109" s="405"/>
      <c r="AO109" s="405"/>
      <c r="AP109" s="405"/>
      <c r="AQ109" s="405"/>
      <c r="AR109" s="405"/>
      <c r="AS109" s="405"/>
      <c r="AT109" s="405"/>
      <c r="AU109" s="405">
        <v>1</v>
      </c>
      <c r="AV109" s="405"/>
      <c r="AW109" s="405">
        <v>1</v>
      </c>
      <c r="AX109" s="405"/>
      <c r="AY109" s="405"/>
      <c r="AZ109" s="405">
        <v>1</v>
      </c>
      <c r="BA109" s="405"/>
      <c r="BB109" s="405"/>
      <c r="BC109" s="405"/>
      <c r="BD109" s="405"/>
      <c r="BE109" s="405"/>
      <c r="BF109" s="405"/>
      <c r="BG109" s="405"/>
      <c r="BH109" s="405"/>
      <c r="BI109" s="405"/>
      <c r="BJ109" s="405"/>
      <c r="BK109" s="405"/>
      <c r="BL109" s="405"/>
      <c r="BM109" s="405"/>
      <c r="BN109" s="405"/>
      <c r="BO109" s="405"/>
      <c r="BP109" s="405"/>
      <c r="BQ109" s="405"/>
      <c r="BR109" s="405"/>
      <c r="BS109" s="405"/>
      <c r="BT109" s="405"/>
      <c r="BU109" s="405"/>
      <c r="BV109" s="405"/>
      <c r="BW109" s="405"/>
      <c r="BX109" s="405"/>
      <c r="BY109" s="405"/>
      <c r="BZ109" s="405"/>
      <c r="CA109" s="405"/>
      <c r="CB109" s="405"/>
      <c r="CC109" s="405"/>
      <c r="CD109" s="405"/>
      <c r="CE109" s="405"/>
      <c r="CF109" s="405"/>
      <c r="CG109" s="405"/>
      <c r="CH109" s="405"/>
      <c r="CI109" s="405"/>
      <c r="CJ109" s="405"/>
      <c r="CK109" s="405"/>
      <c r="CL109" s="405"/>
      <c r="CM109" s="405"/>
      <c r="CN109" s="405"/>
      <c r="CO109" s="405"/>
      <c r="CP109" s="405"/>
      <c r="CQ109" s="405"/>
      <c r="CR109" s="405"/>
      <c r="CS109" s="405"/>
      <c r="CT109" s="405"/>
      <c r="CU109" s="405"/>
      <c r="CV109" s="405"/>
      <c r="CW109" s="405"/>
      <c r="CX109" s="405"/>
      <c r="CY109" s="405"/>
      <c r="CZ109" s="405"/>
      <c r="DA109" s="405"/>
      <c r="DB109" s="405"/>
      <c r="DC109" s="405"/>
      <c r="DD109" s="405"/>
      <c r="DE109" s="405"/>
      <c r="DF109" s="405"/>
      <c r="DG109" s="405"/>
      <c r="DH109" s="405"/>
      <c r="DI109" s="405"/>
      <c r="DJ109" s="405"/>
      <c r="DK109" s="405"/>
      <c r="DL109" s="405"/>
      <c r="DM109" s="405"/>
      <c r="DN109" s="405"/>
      <c r="DO109" s="405"/>
      <c r="DP109" s="405"/>
      <c r="DQ109" s="405"/>
      <c r="DR109" s="405"/>
      <c r="DS109" s="405"/>
      <c r="DT109" s="405"/>
      <c r="DU109" s="405"/>
      <c r="DV109" s="405"/>
      <c r="DW109" s="405"/>
      <c r="DX109" s="405"/>
      <c r="DY109" s="405"/>
      <c r="DZ109" s="405"/>
      <c r="EA109" s="405"/>
      <c r="EB109" s="405"/>
      <c r="EC109" s="405"/>
      <c r="ED109" s="405"/>
      <c r="EE109" s="405"/>
      <c r="EF109" s="405"/>
      <c r="EG109" s="405"/>
      <c r="EH109" s="405"/>
      <c r="EI109" s="405"/>
      <c r="EJ109" s="405"/>
      <c r="EK109" s="405"/>
      <c r="EL109" s="405"/>
      <c r="EM109" s="405"/>
      <c r="EN109" s="405"/>
      <c r="EO109" s="405"/>
      <c r="EP109" s="405"/>
      <c r="EQ109" s="405"/>
      <c r="ER109" s="405"/>
      <c r="ES109" s="405"/>
      <c r="ET109" s="405"/>
      <c r="EU109" s="405"/>
      <c r="EV109" s="405"/>
      <c r="EW109" s="405"/>
      <c r="EX109" s="405"/>
      <c r="EY109" s="405"/>
      <c r="EZ109" s="405"/>
      <c r="FA109" s="405"/>
      <c r="FB109" s="405"/>
      <c r="FC109" s="405"/>
      <c r="FD109" s="405"/>
      <c r="FE109" s="405"/>
      <c r="FF109" s="405"/>
      <c r="FG109" s="419" t="s">
        <v>735</v>
      </c>
      <c r="FH109" s="419" t="s">
        <v>735</v>
      </c>
      <c r="FI109" s="419" t="s">
        <v>735</v>
      </c>
      <c r="FJ109" s="419" t="s">
        <v>735</v>
      </c>
      <c r="FK109" s="419" t="s">
        <v>735</v>
      </c>
      <c r="FL109" s="419" t="s">
        <v>735</v>
      </c>
      <c r="FM109" s="419" t="s">
        <v>735</v>
      </c>
      <c r="FN109" s="419" t="s">
        <v>735</v>
      </c>
      <c r="FO109" s="420" t="s">
        <v>735</v>
      </c>
      <c r="FP109" s="410" t="s">
        <v>0</v>
      </c>
    </row>
    <row r="110" spans="1:172" s="421" customFormat="1" ht="34.5" customHeight="1">
      <c r="A110" s="407"/>
      <c r="B110" s="413"/>
      <c r="C110" s="411" t="s">
        <v>390</v>
      </c>
      <c r="D110" s="399" t="str">
        <f t="shared" si="1"/>
        <v>QK641AA</v>
      </c>
      <c r="E110" s="399" t="e">
        <f>VLOOKUP(D110,#REF!,1,0)</f>
        <v>#REF!</v>
      </c>
      <c r="F110" s="412" t="s">
        <v>391</v>
      </c>
      <c r="G110" s="372" t="s">
        <v>730</v>
      </c>
      <c r="H110" s="372" t="s">
        <v>719</v>
      </c>
      <c r="I110" s="413" t="s">
        <v>731</v>
      </c>
      <c r="J110" s="413"/>
      <c r="K110" s="404">
        <v>42735</v>
      </c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5"/>
      <c r="AA110" s="405"/>
      <c r="AB110" s="405"/>
      <c r="AC110" s="405"/>
      <c r="AD110" s="405"/>
      <c r="AE110" s="405"/>
      <c r="AF110" s="405"/>
      <c r="AG110" s="405"/>
      <c r="AH110" s="405"/>
      <c r="AI110" s="405"/>
      <c r="AJ110" s="405"/>
      <c r="AK110" s="405"/>
      <c r="AL110" s="405"/>
      <c r="AM110" s="405"/>
      <c r="AN110" s="405"/>
      <c r="AO110" s="405"/>
      <c r="AP110" s="405"/>
      <c r="AQ110" s="405"/>
      <c r="AR110" s="405"/>
      <c r="AS110" s="405"/>
      <c r="AT110" s="405"/>
      <c r="AU110" s="405"/>
      <c r="AV110" s="405"/>
      <c r="AW110" s="405"/>
      <c r="AX110" s="405"/>
      <c r="AY110" s="405"/>
      <c r="AZ110" s="405"/>
      <c r="BA110" s="405"/>
      <c r="BB110" s="405"/>
      <c r="BC110" s="405"/>
      <c r="BD110" s="405"/>
      <c r="BE110" s="405"/>
      <c r="BF110" s="405"/>
      <c r="BG110" s="405"/>
      <c r="BH110" s="405"/>
      <c r="BI110" s="405"/>
      <c r="BJ110" s="405"/>
      <c r="BK110" s="405"/>
      <c r="BL110" s="405"/>
      <c r="BM110" s="405"/>
      <c r="BN110" s="405"/>
      <c r="BO110" s="405"/>
      <c r="BP110" s="405"/>
      <c r="BQ110" s="405"/>
      <c r="BR110" s="405"/>
      <c r="BS110" s="405"/>
      <c r="BT110" s="405"/>
      <c r="BU110" s="405"/>
      <c r="BV110" s="405"/>
      <c r="BW110" s="405"/>
      <c r="BX110" s="405"/>
      <c r="BY110" s="405"/>
      <c r="BZ110" s="405"/>
      <c r="CA110" s="405"/>
      <c r="CB110" s="405"/>
      <c r="CC110" s="405"/>
      <c r="CD110" s="405"/>
      <c r="CE110" s="405"/>
      <c r="CF110" s="405"/>
      <c r="CG110" s="405"/>
      <c r="CH110" s="405"/>
      <c r="CI110" s="405"/>
      <c r="CJ110" s="405"/>
      <c r="CK110" s="405">
        <v>1</v>
      </c>
      <c r="CL110" s="405"/>
      <c r="CM110" s="405">
        <v>1</v>
      </c>
      <c r="CN110" s="405">
        <v>1</v>
      </c>
      <c r="CO110" s="405"/>
      <c r="CP110" s="405">
        <v>1</v>
      </c>
      <c r="CQ110" s="405"/>
      <c r="CR110" s="405"/>
      <c r="CS110" s="405"/>
      <c r="CT110" s="405"/>
      <c r="CU110" s="405"/>
      <c r="CV110" s="405"/>
      <c r="CW110" s="405"/>
      <c r="CX110" s="405"/>
      <c r="CY110" s="405"/>
      <c r="CZ110" s="405"/>
      <c r="DA110" s="405"/>
      <c r="DB110" s="405"/>
      <c r="DC110" s="405"/>
      <c r="DD110" s="405"/>
      <c r="DE110" s="405"/>
      <c r="DF110" s="405"/>
      <c r="DG110" s="405"/>
      <c r="DH110" s="405"/>
      <c r="DI110" s="405"/>
      <c r="DJ110" s="405"/>
      <c r="DK110" s="405"/>
      <c r="DL110" s="405"/>
      <c r="DM110" s="405"/>
      <c r="DN110" s="405"/>
      <c r="DO110" s="405"/>
      <c r="DP110" s="405"/>
      <c r="DQ110" s="405"/>
      <c r="DR110" s="405"/>
      <c r="DS110" s="405"/>
      <c r="DT110" s="405"/>
      <c r="DU110" s="405"/>
      <c r="DV110" s="405"/>
      <c r="DW110" s="405"/>
      <c r="DX110" s="405"/>
      <c r="DY110" s="405"/>
      <c r="DZ110" s="405"/>
      <c r="EA110" s="405"/>
      <c r="EB110" s="405"/>
      <c r="EC110" s="405"/>
      <c r="ED110" s="405"/>
      <c r="EE110" s="405"/>
      <c r="EF110" s="405"/>
      <c r="EG110" s="405"/>
      <c r="EH110" s="405"/>
      <c r="EI110" s="405"/>
      <c r="EJ110" s="405"/>
      <c r="EK110" s="405"/>
      <c r="EL110" s="405"/>
      <c r="EM110" s="405"/>
      <c r="EN110" s="405"/>
      <c r="EO110" s="405"/>
      <c r="EP110" s="405"/>
      <c r="EQ110" s="405"/>
      <c r="ER110" s="405"/>
      <c r="ES110" s="405"/>
      <c r="ET110" s="405"/>
      <c r="EU110" s="405"/>
      <c r="EV110" s="405"/>
      <c r="EW110" s="405"/>
      <c r="EX110" s="405"/>
      <c r="EY110" s="405"/>
      <c r="EZ110" s="405"/>
      <c r="FA110" s="405"/>
      <c r="FB110" s="405"/>
      <c r="FC110" s="405"/>
      <c r="FD110" s="405"/>
      <c r="FE110" s="405"/>
      <c r="FF110" s="405"/>
      <c r="FG110" s="405"/>
      <c r="FH110" s="405"/>
      <c r="FI110" s="405"/>
      <c r="FJ110" s="405"/>
      <c r="FK110" s="405"/>
      <c r="FL110" s="405"/>
      <c r="FM110" s="405"/>
      <c r="FN110" s="405"/>
      <c r="FO110" s="438"/>
      <c r="FP110" s="410" t="s">
        <v>0</v>
      </c>
    </row>
    <row r="111" spans="1:172" s="421" customFormat="1" ht="34.5" customHeight="1">
      <c r="A111" s="407"/>
      <c r="B111" s="413"/>
      <c r="C111" s="411" t="s">
        <v>392</v>
      </c>
      <c r="D111" s="399" t="str">
        <f t="shared" si="1"/>
        <v>QK642AA</v>
      </c>
      <c r="E111" s="399" t="e">
        <f>VLOOKUP(D111,#REF!,1,0)</f>
        <v>#REF!</v>
      </c>
      <c r="F111" s="412" t="s">
        <v>393</v>
      </c>
      <c r="G111" s="372" t="s">
        <v>730</v>
      </c>
      <c r="H111" s="372" t="s">
        <v>719</v>
      </c>
      <c r="I111" s="413" t="s">
        <v>731</v>
      </c>
      <c r="J111" s="413"/>
      <c r="K111" s="404">
        <v>42735</v>
      </c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5"/>
      <c r="AA111" s="405"/>
      <c r="AB111" s="405"/>
      <c r="AC111" s="405"/>
      <c r="AD111" s="405"/>
      <c r="AE111" s="405"/>
      <c r="AF111" s="405"/>
      <c r="AG111" s="405"/>
      <c r="AH111" s="405"/>
      <c r="AI111" s="405"/>
      <c r="AJ111" s="405"/>
      <c r="AK111" s="405"/>
      <c r="AL111" s="405"/>
      <c r="AM111" s="405"/>
      <c r="AN111" s="405"/>
      <c r="AO111" s="405"/>
      <c r="AP111" s="405"/>
      <c r="AQ111" s="405"/>
      <c r="AR111" s="405"/>
      <c r="AS111" s="405"/>
      <c r="AT111" s="405"/>
      <c r="AU111" s="405"/>
      <c r="AV111" s="405"/>
      <c r="AW111" s="405"/>
      <c r="AX111" s="405"/>
      <c r="AY111" s="405"/>
      <c r="AZ111" s="405"/>
      <c r="BA111" s="405"/>
      <c r="BB111" s="405"/>
      <c r="BC111" s="405"/>
      <c r="BD111" s="405"/>
      <c r="BE111" s="405"/>
      <c r="BF111" s="405"/>
      <c r="BG111" s="405">
        <v>1</v>
      </c>
      <c r="BH111" s="405">
        <v>1</v>
      </c>
      <c r="BI111" s="405">
        <v>1</v>
      </c>
      <c r="BJ111" s="405">
        <v>1</v>
      </c>
      <c r="BK111" s="405">
        <v>1</v>
      </c>
      <c r="BL111" s="405">
        <v>1</v>
      </c>
      <c r="BM111" s="405"/>
      <c r="BN111" s="405">
        <v>1</v>
      </c>
      <c r="BO111" s="405">
        <v>1</v>
      </c>
      <c r="BP111" s="405"/>
      <c r="BQ111" s="405"/>
      <c r="BR111" s="405"/>
      <c r="BS111" s="405"/>
      <c r="BT111" s="405"/>
      <c r="BU111" s="405"/>
      <c r="BV111" s="405"/>
      <c r="BW111" s="405"/>
      <c r="BX111" s="405"/>
      <c r="BY111" s="405"/>
      <c r="BZ111" s="405"/>
      <c r="CA111" s="405">
        <v>1</v>
      </c>
      <c r="CB111" s="405">
        <v>1</v>
      </c>
      <c r="CC111" s="405">
        <v>1</v>
      </c>
      <c r="CD111" s="405">
        <v>1</v>
      </c>
      <c r="CE111" s="405">
        <v>1</v>
      </c>
      <c r="CF111" s="405"/>
      <c r="CG111" s="405"/>
      <c r="CH111" s="405"/>
      <c r="CI111" s="405"/>
      <c r="CJ111" s="405"/>
      <c r="CK111" s="405"/>
      <c r="CL111" s="405">
        <v>1</v>
      </c>
      <c r="CM111" s="405"/>
      <c r="CN111" s="405"/>
      <c r="CO111" s="405">
        <v>1</v>
      </c>
      <c r="CP111" s="405"/>
      <c r="CQ111" s="405"/>
      <c r="CR111" s="405"/>
      <c r="CS111" s="405"/>
      <c r="CT111" s="405"/>
      <c r="CU111" s="405"/>
      <c r="CV111" s="405"/>
      <c r="CW111" s="405"/>
      <c r="CX111" s="405"/>
      <c r="CY111" s="405"/>
      <c r="CZ111" s="405"/>
      <c r="DA111" s="405"/>
      <c r="DB111" s="405"/>
      <c r="DC111" s="405"/>
      <c r="DD111" s="405"/>
      <c r="DE111" s="405"/>
      <c r="DF111" s="405"/>
      <c r="DG111" s="405"/>
      <c r="DH111" s="405"/>
      <c r="DI111" s="405"/>
      <c r="DJ111" s="405"/>
      <c r="DK111" s="405"/>
      <c r="DL111" s="405"/>
      <c r="DM111" s="405"/>
      <c r="DN111" s="405"/>
      <c r="DO111" s="405"/>
      <c r="DP111" s="405"/>
      <c r="DQ111" s="405"/>
      <c r="DR111" s="405"/>
      <c r="DS111" s="405"/>
      <c r="DT111" s="405"/>
      <c r="DU111" s="405"/>
      <c r="DV111" s="405"/>
      <c r="DW111" s="405"/>
      <c r="DX111" s="405"/>
      <c r="DY111" s="405"/>
      <c r="DZ111" s="405"/>
      <c r="EA111" s="405" t="s">
        <v>731</v>
      </c>
      <c r="EB111" s="405">
        <v>1</v>
      </c>
      <c r="EC111" s="405"/>
      <c r="ED111" s="405"/>
      <c r="EE111" s="405"/>
      <c r="EF111" s="405"/>
      <c r="EG111" s="405"/>
      <c r="EH111" s="405"/>
      <c r="EI111" s="405"/>
      <c r="EJ111" s="405"/>
      <c r="EK111" s="405"/>
      <c r="EL111" s="405"/>
      <c r="EM111" s="405"/>
      <c r="EN111" s="405"/>
      <c r="EO111" s="405"/>
      <c r="EP111" s="405"/>
      <c r="EQ111" s="405"/>
      <c r="ER111" s="405"/>
      <c r="ES111" s="405"/>
      <c r="ET111" s="405"/>
      <c r="EU111" s="405"/>
      <c r="EV111" s="405"/>
      <c r="EW111" s="405"/>
      <c r="EX111" s="405"/>
      <c r="EY111" s="405"/>
      <c r="EZ111" s="405"/>
      <c r="FA111" s="405"/>
      <c r="FB111" s="405"/>
      <c r="FC111" s="405"/>
      <c r="FD111" s="405"/>
      <c r="FE111" s="405"/>
      <c r="FF111" s="405"/>
      <c r="FG111" s="405"/>
      <c r="FH111" s="405"/>
      <c r="FI111" s="405"/>
      <c r="FJ111" s="405"/>
      <c r="FK111" s="405"/>
      <c r="FL111" s="405"/>
      <c r="FM111" s="405"/>
      <c r="FN111" s="405"/>
      <c r="FO111" s="438"/>
      <c r="FP111" s="410" t="s">
        <v>0</v>
      </c>
    </row>
    <row r="112" spans="1:172" s="421" customFormat="1" ht="34.5" customHeight="1">
      <c r="A112" s="407"/>
      <c r="B112" s="413"/>
      <c r="C112" s="411" t="s">
        <v>394</v>
      </c>
      <c r="D112" s="399" t="str">
        <f t="shared" si="1"/>
        <v>QK643AA</v>
      </c>
      <c r="E112" s="399" t="e">
        <f>VLOOKUP(D112,#REF!,1,0)</f>
        <v>#REF!</v>
      </c>
      <c r="F112" s="412" t="s">
        <v>395</v>
      </c>
      <c r="G112" s="372" t="s">
        <v>730</v>
      </c>
      <c r="H112" s="372" t="s">
        <v>719</v>
      </c>
      <c r="I112" s="413" t="s">
        <v>731</v>
      </c>
      <c r="J112" s="413"/>
      <c r="K112" s="404">
        <v>42735</v>
      </c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5"/>
      <c r="AA112" s="405"/>
      <c r="AB112" s="405"/>
      <c r="AC112" s="405"/>
      <c r="AD112" s="405"/>
      <c r="AE112" s="405"/>
      <c r="AF112" s="405"/>
      <c r="AG112" s="405"/>
      <c r="AH112" s="405"/>
      <c r="AI112" s="405"/>
      <c r="AJ112" s="405"/>
      <c r="AK112" s="405"/>
      <c r="AL112" s="405"/>
      <c r="AM112" s="405"/>
      <c r="AN112" s="405"/>
      <c r="AO112" s="405"/>
      <c r="AP112" s="405"/>
      <c r="AQ112" s="405"/>
      <c r="AR112" s="405"/>
      <c r="AS112" s="405"/>
      <c r="AT112" s="405"/>
      <c r="AU112" s="405"/>
      <c r="AV112" s="405"/>
      <c r="AW112" s="405"/>
      <c r="AX112" s="405"/>
      <c r="AY112" s="405"/>
      <c r="AZ112" s="405"/>
      <c r="BA112" s="405"/>
      <c r="BB112" s="405"/>
      <c r="BC112" s="405"/>
      <c r="BD112" s="405"/>
      <c r="BE112" s="405"/>
      <c r="BF112" s="405"/>
      <c r="BG112" s="405">
        <v>1</v>
      </c>
      <c r="BH112" s="405">
        <v>1</v>
      </c>
      <c r="BI112" s="405">
        <v>1</v>
      </c>
      <c r="BJ112" s="405">
        <v>1</v>
      </c>
      <c r="BK112" s="405">
        <v>1</v>
      </c>
      <c r="BL112" s="405">
        <v>1</v>
      </c>
      <c r="BM112" s="405"/>
      <c r="BN112" s="405">
        <v>1</v>
      </c>
      <c r="BO112" s="405">
        <v>1</v>
      </c>
      <c r="BP112" s="405"/>
      <c r="BQ112" s="405"/>
      <c r="BR112" s="405"/>
      <c r="BS112" s="405"/>
      <c r="BT112" s="405"/>
      <c r="BU112" s="405"/>
      <c r="BV112" s="405"/>
      <c r="BW112" s="405"/>
      <c r="BX112" s="405"/>
      <c r="BY112" s="405"/>
      <c r="BZ112" s="405"/>
      <c r="CA112" s="405">
        <v>1</v>
      </c>
      <c r="CB112" s="405">
        <v>1</v>
      </c>
      <c r="CC112" s="405">
        <v>1</v>
      </c>
      <c r="CD112" s="405">
        <v>1</v>
      </c>
      <c r="CE112" s="405">
        <v>1</v>
      </c>
      <c r="CF112" s="405"/>
      <c r="CG112" s="405"/>
      <c r="CH112" s="405"/>
      <c r="CI112" s="405"/>
      <c r="CJ112" s="405"/>
      <c r="CK112" s="405"/>
      <c r="CL112" s="405">
        <v>1</v>
      </c>
      <c r="CM112" s="405"/>
      <c r="CN112" s="405"/>
      <c r="CO112" s="405">
        <v>1</v>
      </c>
      <c r="CP112" s="405"/>
      <c r="CQ112" s="405"/>
      <c r="CR112" s="405"/>
      <c r="CS112" s="405"/>
      <c r="CT112" s="405"/>
      <c r="CU112" s="405"/>
      <c r="CV112" s="405"/>
      <c r="CW112" s="405"/>
      <c r="CX112" s="405"/>
      <c r="CY112" s="405"/>
      <c r="CZ112" s="405"/>
      <c r="DA112" s="405"/>
      <c r="DB112" s="405"/>
      <c r="DC112" s="405"/>
      <c r="DD112" s="405"/>
      <c r="DE112" s="405"/>
      <c r="DF112" s="405"/>
      <c r="DG112" s="405"/>
      <c r="DH112" s="405"/>
      <c r="DI112" s="405"/>
      <c r="DJ112" s="405"/>
      <c r="DK112" s="405"/>
      <c r="DL112" s="405"/>
      <c r="DM112" s="405"/>
      <c r="DN112" s="405"/>
      <c r="DO112" s="405"/>
      <c r="DP112" s="405"/>
      <c r="DQ112" s="405"/>
      <c r="DR112" s="405"/>
      <c r="DS112" s="405"/>
      <c r="DT112" s="405"/>
      <c r="DU112" s="405"/>
      <c r="DV112" s="405"/>
      <c r="DW112" s="405"/>
      <c r="DX112" s="405"/>
      <c r="DY112" s="405"/>
      <c r="DZ112" s="405"/>
      <c r="EA112" s="405" t="s">
        <v>731</v>
      </c>
      <c r="EB112" s="405">
        <v>1</v>
      </c>
      <c r="EC112" s="405"/>
      <c r="ED112" s="405"/>
      <c r="EE112" s="405"/>
      <c r="EF112" s="405"/>
      <c r="EG112" s="405"/>
      <c r="EH112" s="405"/>
      <c r="EI112" s="405"/>
      <c r="EJ112" s="405"/>
      <c r="EK112" s="405"/>
      <c r="EL112" s="405"/>
      <c r="EM112" s="405"/>
      <c r="EN112" s="405"/>
      <c r="EO112" s="405"/>
      <c r="EP112" s="405"/>
      <c r="EQ112" s="405"/>
      <c r="ER112" s="405"/>
      <c r="ES112" s="405"/>
      <c r="ET112" s="405"/>
      <c r="EU112" s="405"/>
      <c r="EV112" s="405"/>
      <c r="EW112" s="405"/>
      <c r="EX112" s="405"/>
      <c r="EY112" s="405"/>
      <c r="EZ112" s="405"/>
      <c r="FA112" s="405"/>
      <c r="FB112" s="405"/>
      <c r="FC112" s="405"/>
      <c r="FD112" s="405"/>
      <c r="FE112" s="405"/>
      <c r="FF112" s="405"/>
      <c r="FG112" s="405"/>
      <c r="FH112" s="405"/>
      <c r="FI112" s="405"/>
      <c r="FJ112" s="405"/>
      <c r="FK112" s="405"/>
      <c r="FL112" s="405"/>
      <c r="FM112" s="405"/>
      <c r="FN112" s="405"/>
      <c r="FO112" s="438"/>
      <c r="FP112" s="410" t="s">
        <v>0</v>
      </c>
    </row>
    <row r="113" spans="1:173" s="421" customFormat="1" ht="34.5" customHeight="1">
      <c r="A113" s="407"/>
      <c r="B113" s="413"/>
      <c r="C113" s="411" t="s">
        <v>396</v>
      </c>
      <c r="D113" s="399" t="str">
        <f t="shared" si="1"/>
        <v>QK644AA</v>
      </c>
      <c r="E113" s="399" t="e">
        <f>VLOOKUP(D113,#REF!,1,0)</f>
        <v>#REF!</v>
      </c>
      <c r="F113" s="412" t="s">
        <v>397</v>
      </c>
      <c r="G113" s="372" t="s">
        <v>730</v>
      </c>
      <c r="H113" s="372" t="s">
        <v>719</v>
      </c>
      <c r="I113" s="413" t="s">
        <v>731</v>
      </c>
      <c r="J113" s="413"/>
      <c r="K113" s="404">
        <v>42735</v>
      </c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5"/>
      <c r="AA113" s="405"/>
      <c r="AB113" s="405"/>
      <c r="AC113" s="405"/>
      <c r="AD113" s="405"/>
      <c r="AE113" s="405"/>
      <c r="AF113" s="405"/>
      <c r="AG113" s="405"/>
      <c r="AH113" s="405"/>
      <c r="AI113" s="405"/>
      <c r="AJ113" s="405"/>
      <c r="AK113" s="405"/>
      <c r="AL113" s="405"/>
      <c r="AM113" s="405"/>
      <c r="AN113" s="405"/>
      <c r="AO113" s="405"/>
      <c r="AP113" s="405"/>
      <c r="AQ113" s="405"/>
      <c r="AR113" s="405"/>
      <c r="AS113" s="405"/>
      <c r="AT113" s="405"/>
      <c r="AU113" s="405"/>
      <c r="AV113" s="405"/>
      <c r="AW113" s="405"/>
      <c r="AX113" s="405"/>
      <c r="AY113" s="405"/>
      <c r="AZ113" s="405"/>
      <c r="BA113" s="405"/>
      <c r="BB113" s="405"/>
      <c r="BC113" s="405"/>
      <c r="BD113" s="405"/>
      <c r="BE113" s="405"/>
      <c r="BF113" s="405"/>
      <c r="BG113" s="405"/>
      <c r="BH113" s="405"/>
      <c r="BI113" s="405"/>
      <c r="BJ113" s="405"/>
      <c r="BK113" s="405"/>
      <c r="BL113" s="405"/>
      <c r="BM113" s="405">
        <v>1</v>
      </c>
      <c r="BN113" s="405"/>
      <c r="BO113" s="405"/>
      <c r="BP113" s="405"/>
      <c r="BQ113" s="405"/>
      <c r="BR113" s="405"/>
      <c r="BS113" s="405"/>
      <c r="BT113" s="405"/>
      <c r="BU113" s="405"/>
      <c r="BV113" s="405"/>
      <c r="BW113" s="405"/>
      <c r="BX113" s="405"/>
      <c r="BY113" s="405"/>
      <c r="BZ113" s="405"/>
      <c r="CA113" s="405"/>
      <c r="CB113" s="405"/>
      <c r="CC113" s="405"/>
      <c r="CD113" s="405"/>
      <c r="CE113" s="405"/>
      <c r="CF113" s="405"/>
      <c r="CG113" s="405"/>
      <c r="CH113" s="405"/>
      <c r="CI113" s="405"/>
      <c r="CJ113" s="405"/>
      <c r="CK113" s="405"/>
      <c r="CL113" s="405"/>
      <c r="CM113" s="405"/>
      <c r="CN113" s="405"/>
      <c r="CO113" s="405"/>
      <c r="CP113" s="405"/>
      <c r="CQ113" s="405"/>
      <c r="CR113" s="405"/>
      <c r="CS113" s="405"/>
      <c r="CT113" s="405"/>
      <c r="CU113" s="405"/>
      <c r="CV113" s="405"/>
      <c r="CW113" s="405"/>
      <c r="CX113" s="405"/>
      <c r="CY113" s="405"/>
      <c r="CZ113" s="405">
        <v>1</v>
      </c>
      <c r="DA113" s="405"/>
      <c r="DB113" s="405"/>
      <c r="DC113" s="405"/>
      <c r="DD113" s="405"/>
      <c r="DE113" s="405"/>
      <c r="DF113" s="405"/>
      <c r="DG113" s="405"/>
      <c r="DH113" s="405"/>
      <c r="DI113" s="405"/>
      <c r="DJ113" s="405"/>
      <c r="DK113" s="405"/>
      <c r="DL113" s="405"/>
      <c r="DM113" s="405"/>
      <c r="DN113" s="405"/>
      <c r="DO113" s="405"/>
      <c r="DP113" s="405"/>
      <c r="DQ113" s="405"/>
      <c r="DR113" s="405"/>
      <c r="DS113" s="405"/>
      <c r="DT113" s="405"/>
      <c r="DU113" s="405"/>
      <c r="DV113" s="405"/>
      <c r="DW113" s="405"/>
      <c r="DX113" s="405"/>
      <c r="DY113" s="405"/>
      <c r="DZ113" s="405"/>
      <c r="EA113" s="405"/>
      <c r="EB113" s="405"/>
      <c r="EC113" s="405"/>
      <c r="ED113" s="405"/>
      <c r="EE113" s="405"/>
      <c r="EF113" s="405"/>
      <c r="EG113" s="405"/>
      <c r="EH113" s="405"/>
      <c r="EI113" s="405"/>
      <c r="EJ113" s="405"/>
      <c r="EK113" s="405"/>
      <c r="EL113" s="405"/>
      <c r="EM113" s="405"/>
      <c r="EN113" s="405"/>
      <c r="EO113" s="405"/>
      <c r="EP113" s="405"/>
      <c r="EQ113" s="405"/>
      <c r="ER113" s="405"/>
      <c r="ES113" s="405"/>
      <c r="ET113" s="405"/>
      <c r="EU113" s="405"/>
      <c r="EV113" s="405"/>
      <c r="EW113" s="405"/>
      <c r="EX113" s="405"/>
      <c r="EY113" s="405"/>
      <c r="EZ113" s="405"/>
      <c r="FA113" s="405"/>
      <c r="FB113" s="405"/>
      <c r="FC113" s="405"/>
      <c r="FD113" s="405"/>
      <c r="FE113" s="405"/>
      <c r="FF113" s="405"/>
      <c r="FG113" s="405"/>
      <c r="FH113" s="405"/>
      <c r="FI113" s="405"/>
      <c r="FJ113" s="405"/>
      <c r="FK113" s="405"/>
      <c r="FL113" s="405"/>
      <c r="FM113" s="405"/>
      <c r="FN113" s="405"/>
      <c r="FO113" s="438"/>
      <c r="FP113" s="410" t="s">
        <v>0</v>
      </c>
    </row>
    <row r="114" spans="1:173" s="421" customFormat="1" ht="34.5" customHeight="1">
      <c r="A114" s="407"/>
      <c r="B114" s="413"/>
      <c r="C114" s="411" t="s">
        <v>398</v>
      </c>
      <c r="D114" s="399" t="str">
        <f t="shared" si="1"/>
        <v>QK645AA</v>
      </c>
      <c r="E114" s="399" t="e">
        <f>VLOOKUP(D114,#REF!,1,0)</f>
        <v>#REF!</v>
      </c>
      <c r="F114" s="412" t="s">
        <v>399</v>
      </c>
      <c r="G114" s="372" t="s">
        <v>730</v>
      </c>
      <c r="H114" s="372" t="s">
        <v>719</v>
      </c>
      <c r="I114" s="413" t="s">
        <v>731</v>
      </c>
      <c r="J114" s="413"/>
      <c r="K114" s="404">
        <v>42735</v>
      </c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5"/>
      <c r="AA114" s="405"/>
      <c r="AB114" s="405"/>
      <c r="AC114" s="405"/>
      <c r="AD114" s="405"/>
      <c r="AE114" s="405"/>
      <c r="AF114" s="405"/>
      <c r="AG114" s="405"/>
      <c r="AH114" s="405"/>
      <c r="AI114" s="405"/>
      <c r="AJ114" s="405"/>
      <c r="AK114" s="405"/>
      <c r="AL114" s="405"/>
      <c r="AM114" s="405"/>
      <c r="AN114" s="405"/>
      <c r="AO114" s="405"/>
      <c r="AP114" s="405"/>
      <c r="AQ114" s="405"/>
      <c r="AR114" s="405"/>
      <c r="AS114" s="405"/>
      <c r="AT114" s="405"/>
      <c r="AU114" s="405"/>
      <c r="AV114" s="405"/>
      <c r="AW114" s="405"/>
      <c r="AX114" s="405"/>
      <c r="AY114" s="405"/>
      <c r="AZ114" s="405"/>
      <c r="BA114" s="405"/>
      <c r="BB114" s="405"/>
      <c r="BC114" s="405"/>
      <c r="BD114" s="405"/>
      <c r="BE114" s="405"/>
      <c r="BF114" s="405"/>
      <c r="BG114" s="405"/>
      <c r="BH114" s="405"/>
      <c r="BI114" s="405"/>
      <c r="BJ114" s="405"/>
      <c r="BK114" s="405"/>
      <c r="BL114" s="405"/>
      <c r="BM114" s="405">
        <v>1</v>
      </c>
      <c r="BN114" s="405"/>
      <c r="BO114" s="405"/>
      <c r="BP114" s="405"/>
      <c r="BQ114" s="405"/>
      <c r="BR114" s="405"/>
      <c r="BS114" s="405"/>
      <c r="BT114" s="405"/>
      <c r="BU114" s="405"/>
      <c r="BV114" s="405"/>
      <c r="BW114" s="405"/>
      <c r="BX114" s="405"/>
      <c r="BY114" s="405"/>
      <c r="BZ114" s="405"/>
      <c r="CA114" s="405"/>
      <c r="CB114" s="405"/>
      <c r="CC114" s="405"/>
      <c r="CD114" s="405"/>
      <c r="CE114" s="405"/>
      <c r="CF114" s="405"/>
      <c r="CG114" s="405"/>
      <c r="CH114" s="405"/>
      <c r="CI114" s="405"/>
      <c r="CJ114" s="405"/>
      <c r="CK114" s="405"/>
      <c r="CL114" s="405"/>
      <c r="CM114" s="405"/>
      <c r="CN114" s="405"/>
      <c r="CO114" s="405"/>
      <c r="CP114" s="405"/>
      <c r="CQ114" s="405"/>
      <c r="CR114" s="405"/>
      <c r="CS114" s="405"/>
      <c r="CT114" s="405"/>
      <c r="CU114" s="405"/>
      <c r="CV114" s="405"/>
      <c r="CW114" s="405"/>
      <c r="CX114" s="405"/>
      <c r="CY114" s="405"/>
      <c r="CZ114" s="405">
        <v>1</v>
      </c>
      <c r="DA114" s="405"/>
      <c r="DB114" s="405"/>
      <c r="DC114" s="405"/>
      <c r="DD114" s="405"/>
      <c r="DE114" s="405"/>
      <c r="DF114" s="405"/>
      <c r="DG114" s="405"/>
      <c r="DH114" s="405"/>
      <c r="DI114" s="405"/>
      <c r="DJ114" s="405"/>
      <c r="DK114" s="405"/>
      <c r="DL114" s="405"/>
      <c r="DM114" s="405"/>
      <c r="DN114" s="405"/>
      <c r="DO114" s="405"/>
      <c r="DP114" s="405"/>
      <c r="DQ114" s="405"/>
      <c r="DR114" s="405"/>
      <c r="DS114" s="405"/>
      <c r="DT114" s="405"/>
      <c r="DU114" s="405"/>
      <c r="DV114" s="405"/>
      <c r="DW114" s="405"/>
      <c r="DX114" s="405"/>
      <c r="DY114" s="405"/>
      <c r="DZ114" s="405"/>
      <c r="EA114" s="405"/>
      <c r="EB114" s="405"/>
      <c r="EC114" s="405"/>
      <c r="ED114" s="405"/>
      <c r="EE114" s="405"/>
      <c r="EF114" s="405"/>
      <c r="EG114" s="405"/>
      <c r="EH114" s="405"/>
      <c r="EI114" s="405"/>
      <c r="EJ114" s="405"/>
      <c r="EK114" s="405"/>
      <c r="EL114" s="405"/>
      <c r="EM114" s="405"/>
      <c r="EN114" s="405"/>
      <c r="EO114" s="405"/>
      <c r="EP114" s="405"/>
      <c r="EQ114" s="405"/>
      <c r="ER114" s="405"/>
      <c r="ES114" s="405"/>
      <c r="ET114" s="405"/>
      <c r="EU114" s="405"/>
      <c r="EV114" s="405"/>
      <c r="EW114" s="405"/>
      <c r="EX114" s="405"/>
      <c r="EY114" s="405"/>
      <c r="EZ114" s="405"/>
      <c r="FA114" s="405"/>
      <c r="FB114" s="405"/>
      <c r="FC114" s="405"/>
      <c r="FD114" s="405"/>
      <c r="FE114" s="405"/>
      <c r="FF114" s="405"/>
      <c r="FG114" s="405"/>
      <c r="FH114" s="405"/>
      <c r="FI114" s="405"/>
      <c r="FJ114" s="405"/>
      <c r="FK114" s="405"/>
      <c r="FL114" s="405"/>
      <c r="FM114" s="405"/>
      <c r="FN114" s="405"/>
      <c r="FO114" s="438"/>
      <c r="FP114" s="410" t="s">
        <v>0</v>
      </c>
    </row>
    <row r="115" spans="1:173" s="421" customFormat="1" ht="34.5" customHeight="1">
      <c r="A115" s="407"/>
      <c r="B115" s="398"/>
      <c r="C115" s="411" t="s">
        <v>400</v>
      </c>
      <c r="D115" s="399" t="str">
        <f t="shared" si="1"/>
        <v>QK646AA</v>
      </c>
      <c r="E115" s="399" t="e">
        <f>VLOOKUP(D115,#REF!,1,0)</f>
        <v>#REF!</v>
      </c>
      <c r="F115" s="412" t="s">
        <v>827</v>
      </c>
      <c r="G115" s="372" t="s">
        <v>730</v>
      </c>
      <c r="H115" s="372" t="s">
        <v>719</v>
      </c>
      <c r="I115" s="413" t="s">
        <v>0</v>
      </c>
      <c r="J115" s="413"/>
      <c r="K115" s="404">
        <v>42735</v>
      </c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>
        <v>1</v>
      </c>
      <c r="Y115" s="405"/>
      <c r="Z115" s="405"/>
      <c r="AA115" s="405">
        <v>1</v>
      </c>
      <c r="AB115" s="405"/>
      <c r="AC115" s="405">
        <v>1</v>
      </c>
      <c r="AD115" s="405">
        <v>1</v>
      </c>
      <c r="AE115" s="405">
        <v>1</v>
      </c>
      <c r="AF115" s="405">
        <v>1</v>
      </c>
      <c r="AG115" s="405"/>
      <c r="AH115" s="405">
        <v>1</v>
      </c>
      <c r="AI115" s="405">
        <v>1</v>
      </c>
      <c r="AJ115" s="405">
        <v>1</v>
      </c>
      <c r="AK115" s="405">
        <v>1</v>
      </c>
      <c r="AL115" s="405"/>
      <c r="AM115" s="405">
        <v>1</v>
      </c>
      <c r="AN115" s="405">
        <v>1</v>
      </c>
      <c r="AO115" s="405">
        <v>1</v>
      </c>
      <c r="AP115" s="405"/>
      <c r="AQ115" s="405"/>
      <c r="AR115" s="405"/>
      <c r="AS115" s="405"/>
      <c r="AT115" s="405"/>
      <c r="AU115" s="405"/>
      <c r="AV115" s="405"/>
      <c r="AW115" s="405"/>
      <c r="AX115" s="405"/>
      <c r="AY115" s="405"/>
      <c r="AZ115" s="405"/>
      <c r="BA115" s="405"/>
      <c r="BB115" s="405"/>
      <c r="BC115" s="405"/>
      <c r="BD115" s="405"/>
      <c r="BE115" s="405"/>
      <c r="BF115" s="405"/>
      <c r="BG115" s="405"/>
      <c r="BH115" s="405"/>
      <c r="BI115" s="405"/>
      <c r="BJ115" s="405"/>
      <c r="BK115" s="405"/>
      <c r="BL115" s="405"/>
      <c r="BM115" s="405"/>
      <c r="BN115" s="405"/>
      <c r="BO115" s="405"/>
      <c r="BP115" s="405"/>
      <c r="BQ115" s="405"/>
      <c r="BR115" s="405"/>
      <c r="BS115" s="405"/>
      <c r="BT115" s="405"/>
      <c r="BU115" s="405"/>
      <c r="BV115" s="405"/>
      <c r="BW115" s="405"/>
      <c r="BX115" s="405"/>
      <c r="BY115" s="405"/>
      <c r="BZ115" s="405"/>
      <c r="CA115" s="405"/>
      <c r="CB115" s="405"/>
      <c r="CC115" s="405"/>
      <c r="CD115" s="405"/>
      <c r="CE115" s="405"/>
      <c r="CF115" s="405"/>
      <c r="CG115" s="405"/>
      <c r="CH115" s="405"/>
      <c r="CI115" s="405"/>
      <c r="CJ115" s="405"/>
      <c r="CK115" s="405"/>
      <c r="CL115" s="405"/>
      <c r="CM115" s="405"/>
      <c r="CN115" s="405"/>
      <c r="CO115" s="405"/>
      <c r="CP115" s="405"/>
      <c r="CQ115" s="405"/>
      <c r="CR115" s="405"/>
      <c r="CS115" s="405"/>
      <c r="CT115" s="405"/>
      <c r="CU115" s="405"/>
      <c r="CV115" s="405"/>
      <c r="CW115" s="405"/>
      <c r="CX115" s="405"/>
      <c r="CY115" s="405"/>
      <c r="CZ115" s="405"/>
      <c r="DA115" s="405"/>
      <c r="DB115" s="405"/>
      <c r="DC115" s="405"/>
      <c r="DD115" s="405"/>
      <c r="DE115" s="405"/>
      <c r="DF115" s="405"/>
      <c r="DG115" s="405"/>
      <c r="DH115" s="405"/>
      <c r="DI115" s="405"/>
      <c r="DJ115" s="405"/>
      <c r="DK115" s="405"/>
      <c r="DL115" s="405"/>
      <c r="DM115" s="405"/>
      <c r="DN115" s="405"/>
      <c r="DO115" s="405"/>
      <c r="DP115" s="405"/>
      <c r="DQ115" s="405"/>
      <c r="DR115" s="405"/>
      <c r="DS115" s="405"/>
      <c r="DT115" s="405"/>
      <c r="DU115" s="405"/>
      <c r="DV115" s="405"/>
      <c r="DW115" s="405"/>
      <c r="DX115" s="405"/>
      <c r="DY115" s="405"/>
      <c r="DZ115" s="405"/>
      <c r="EA115" s="405"/>
      <c r="EB115" s="405"/>
      <c r="EC115" s="405"/>
      <c r="ED115" s="405"/>
      <c r="EE115" s="405"/>
      <c r="EF115" s="405"/>
      <c r="EG115" s="405"/>
      <c r="EH115" s="405"/>
      <c r="EI115" s="405"/>
      <c r="EJ115" s="405"/>
      <c r="EK115" s="405"/>
      <c r="EL115" s="405"/>
      <c r="EM115" s="405"/>
      <c r="EN115" s="405"/>
      <c r="EO115" s="405"/>
      <c r="EP115" s="405"/>
      <c r="EQ115" s="405"/>
      <c r="ER115" s="405"/>
      <c r="ES115" s="405"/>
      <c r="ET115" s="405"/>
      <c r="EU115" s="405"/>
      <c r="EV115" s="405"/>
      <c r="EW115" s="405"/>
      <c r="EX115" s="405"/>
      <c r="EY115" s="405"/>
      <c r="EZ115" s="405"/>
      <c r="FA115" s="405"/>
      <c r="FB115" s="405"/>
      <c r="FC115" s="405"/>
      <c r="FD115" s="405"/>
      <c r="FE115" s="405"/>
      <c r="FF115" s="405"/>
      <c r="FG115" s="405"/>
      <c r="FH115" s="405"/>
      <c r="FI115" s="405"/>
      <c r="FJ115" s="405"/>
      <c r="FK115" s="405"/>
      <c r="FL115" s="405"/>
      <c r="FM115" s="405"/>
      <c r="FN115" s="405"/>
      <c r="FO115" s="438"/>
      <c r="FP115" s="410" t="s">
        <v>0</v>
      </c>
    </row>
    <row r="116" spans="1:173" s="421" customFormat="1" ht="34.5" customHeight="1">
      <c r="A116" s="407"/>
      <c r="B116" s="398"/>
      <c r="C116" s="411" t="s">
        <v>401</v>
      </c>
      <c r="D116" s="399" t="str">
        <f t="shared" si="1"/>
        <v>QK647AA</v>
      </c>
      <c r="E116" s="399" t="e">
        <f>VLOOKUP(D116,#REF!,1,0)</f>
        <v>#REF!</v>
      </c>
      <c r="F116" s="412" t="s">
        <v>828</v>
      </c>
      <c r="G116" s="372" t="s">
        <v>730</v>
      </c>
      <c r="H116" s="372" t="s">
        <v>719</v>
      </c>
      <c r="I116" s="413" t="s">
        <v>0</v>
      </c>
      <c r="J116" s="413"/>
      <c r="K116" s="404">
        <v>42735</v>
      </c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5"/>
      <c r="AA116" s="405"/>
      <c r="AB116" s="405" t="s">
        <v>731</v>
      </c>
      <c r="AC116" s="405"/>
      <c r="AD116" s="405"/>
      <c r="AE116" s="405"/>
      <c r="AF116" s="405"/>
      <c r="AG116" s="405"/>
      <c r="AH116" s="405"/>
      <c r="AI116" s="405"/>
      <c r="AJ116" s="405"/>
      <c r="AK116" s="405"/>
      <c r="AL116" s="405" t="s">
        <v>731</v>
      </c>
      <c r="AM116" s="405"/>
      <c r="AN116" s="405"/>
      <c r="AO116" s="405"/>
      <c r="AP116" s="405"/>
      <c r="AQ116" s="405"/>
      <c r="AR116" s="405"/>
      <c r="AS116" s="405"/>
      <c r="AT116" s="405"/>
      <c r="AU116" s="405"/>
      <c r="AV116" s="405"/>
      <c r="AW116" s="405"/>
      <c r="AX116" s="405"/>
      <c r="AY116" s="405"/>
      <c r="AZ116" s="405"/>
      <c r="BA116" s="405"/>
      <c r="BB116" s="405"/>
      <c r="BC116" s="405"/>
      <c r="BD116" s="405"/>
      <c r="BE116" s="405"/>
      <c r="BF116" s="405"/>
      <c r="BG116" s="405"/>
      <c r="BH116" s="405"/>
      <c r="BI116" s="405"/>
      <c r="BJ116" s="405"/>
      <c r="BK116" s="405"/>
      <c r="BL116" s="405"/>
      <c r="BM116" s="405"/>
      <c r="BN116" s="405"/>
      <c r="BO116" s="405"/>
      <c r="BP116" s="405"/>
      <c r="BQ116" s="405"/>
      <c r="BR116" s="405"/>
      <c r="BS116" s="405"/>
      <c r="BT116" s="405"/>
      <c r="BU116" s="405"/>
      <c r="BV116" s="405"/>
      <c r="BW116" s="405"/>
      <c r="BX116" s="405"/>
      <c r="BY116" s="405"/>
      <c r="BZ116" s="405"/>
      <c r="CA116" s="405"/>
      <c r="CB116" s="405"/>
      <c r="CC116" s="405"/>
      <c r="CD116" s="405"/>
      <c r="CE116" s="405"/>
      <c r="CF116" s="405"/>
      <c r="CG116" s="405"/>
      <c r="CH116" s="405"/>
      <c r="CI116" s="405"/>
      <c r="CJ116" s="405"/>
      <c r="CK116" s="405"/>
      <c r="CL116" s="405"/>
      <c r="CM116" s="405"/>
      <c r="CN116" s="405"/>
      <c r="CO116" s="405"/>
      <c r="CP116" s="405"/>
      <c r="CQ116" s="405"/>
      <c r="CR116" s="405"/>
      <c r="CS116" s="405"/>
      <c r="CT116" s="405"/>
      <c r="CU116" s="405"/>
      <c r="CV116" s="405"/>
      <c r="CW116" s="405"/>
      <c r="CX116" s="405"/>
      <c r="CY116" s="405"/>
      <c r="CZ116" s="405"/>
      <c r="DA116" s="405"/>
      <c r="DB116" s="405"/>
      <c r="DC116" s="405"/>
      <c r="DD116" s="405"/>
      <c r="DE116" s="405"/>
      <c r="DF116" s="405"/>
      <c r="DG116" s="405"/>
      <c r="DH116" s="405"/>
      <c r="DI116" s="405"/>
      <c r="DJ116" s="405"/>
      <c r="DK116" s="405"/>
      <c r="DL116" s="405"/>
      <c r="DM116" s="405"/>
      <c r="DN116" s="405"/>
      <c r="DO116" s="405"/>
      <c r="DP116" s="405"/>
      <c r="DQ116" s="405"/>
      <c r="DR116" s="405"/>
      <c r="DS116" s="405"/>
      <c r="DT116" s="405"/>
      <c r="DU116" s="405"/>
      <c r="DV116" s="405"/>
      <c r="DW116" s="405"/>
      <c r="DX116" s="405"/>
      <c r="DY116" s="405"/>
      <c r="DZ116" s="405"/>
      <c r="EA116" s="405"/>
      <c r="EB116" s="405"/>
      <c r="EC116" s="405"/>
      <c r="ED116" s="405"/>
      <c r="EE116" s="405"/>
      <c r="EF116" s="405"/>
      <c r="EG116" s="405"/>
      <c r="EH116" s="405"/>
      <c r="EI116" s="405"/>
      <c r="EJ116" s="405"/>
      <c r="EK116" s="405"/>
      <c r="EL116" s="405"/>
      <c r="EM116" s="405"/>
      <c r="EN116" s="405"/>
      <c r="EO116" s="405"/>
      <c r="EP116" s="405"/>
      <c r="EQ116" s="405"/>
      <c r="ER116" s="405"/>
      <c r="ES116" s="405"/>
      <c r="ET116" s="405"/>
      <c r="EU116" s="405"/>
      <c r="EV116" s="405"/>
      <c r="EW116" s="405"/>
      <c r="EX116" s="405"/>
      <c r="EY116" s="405"/>
      <c r="EZ116" s="405"/>
      <c r="FA116" s="405"/>
      <c r="FB116" s="405"/>
      <c r="FC116" s="405"/>
      <c r="FD116" s="405"/>
      <c r="FE116" s="405"/>
      <c r="FF116" s="405"/>
      <c r="FG116" s="405"/>
      <c r="FH116" s="405"/>
      <c r="FI116" s="405"/>
      <c r="FJ116" s="405"/>
      <c r="FK116" s="405"/>
      <c r="FL116" s="405"/>
      <c r="FM116" s="405"/>
      <c r="FN116" s="405"/>
      <c r="FO116" s="438"/>
      <c r="FP116" s="410" t="s">
        <v>0</v>
      </c>
    </row>
    <row r="117" spans="1:173" s="421" customFormat="1" ht="34.5" customHeight="1">
      <c r="A117" s="407"/>
      <c r="B117" s="413"/>
      <c r="C117" s="411" t="s">
        <v>402</v>
      </c>
      <c r="D117" s="399" t="str">
        <f t="shared" si="1"/>
        <v>QK648AA</v>
      </c>
      <c r="E117" s="399" t="e">
        <f>VLOOKUP(D117,#REF!,1,0)</f>
        <v>#REF!</v>
      </c>
      <c r="F117" s="412" t="s">
        <v>829</v>
      </c>
      <c r="G117" s="372" t="s">
        <v>730</v>
      </c>
      <c r="H117" s="372" t="s">
        <v>719</v>
      </c>
      <c r="I117" s="413" t="s">
        <v>0</v>
      </c>
      <c r="J117" s="413"/>
      <c r="K117" s="404">
        <v>42735</v>
      </c>
      <c r="L117" s="405"/>
      <c r="M117" s="405"/>
      <c r="N117" s="405"/>
      <c r="O117" s="405"/>
      <c r="P117" s="405"/>
      <c r="Q117" s="405"/>
      <c r="R117" s="405"/>
      <c r="S117" s="405"/>
      <c r="T117" s="405"/>
      <c r="U117" s="405"/>
      <c r="V117" s="405"/>
      <c r="W117" s="405"/>
      <c r="X117" s="405"/>
      <c r="Y117" s="405"/>
      <c r="Z117" s="405"/>
      <c r="AA117" s="405"/>
      <c r="AB117" s="405"/>
      <c r="AC117" s="405"/>
      <c r="AD117" s="405"/>
      <c r="AE117" s="405"/>
      <c r="AF117" s="405"/>
      <c r="AG117" s="405"/>
      <c r="AH117" s="405"/>
      <c r="AI117" s="405"/>
      <c r="AJ117" s="405"/>
      <c r="AK117" s="405"/>
      <c r="AL117" s="405"/>
      <c r="AM117" s="405"/>
      <c r="AN117" s="405"/>
      <c r="AO117" s="405"/>
      <c r="AP117" s="405"/>
      <c r="AQ117" s="405"/>
      <c r="AR117" s="405"/>
      <c r="AS117" s="405"/>
      <c r="AT117" s="405"/>
      <c r="AU117" s="405"/>
      <c r="AV117" s="405"/>
      <c r="AW117" s="405"/>
      <c r="AX117" s="405"/>
      <c r="AY117" s="405"/>
      <c r="AZ117" s="405"/>
      <c r="BA117" s="405"/>
      <c r="BB117" s="405"/>
      <c r="BC117" s="405"/>
      <c r="BD117" s="405"/>
      <c r="BE117" s="405"/>
      <c r="BF117" s="405"/>
      <c r="BG117" s="405"/>
      <c r="BH117" s="405"/>
      <c r="BI117" s="405"/>
      <c r="BJ117" s="405"/>
      <c r="BK117" s="405"/>
      <c r="BL117" s="405"/>
      <c r="BM117" s="405"/>
      <c r="BN117" s="405"/>
      <c r="BO117" s="405"/>
      <c r="BP117" s="405"/>
      <c r="BQ117" s="405"/>
      <c r="BR117" s="405"/>
      <c r="BS117" s="405"/>
      <c r="BT117" s="405"/>
      <c r="BU117" s="405"/>
      <c r="BV117" s="405"/>
      <c r="BW117" s="405"/>
      <c r="BX117" s="405"/>
      <c r="BY117" s="405"/>
      <c r="BZ117" s="405"/>
      <c r="CA117" s="405"/>
      <c r="CB117" s="405"/>
      <c r="CC117" s="405"/>
      <c r="CD117" s="405"/>
      <c r="CE117" s="405"/>
      <c r="CF117" s="405"/>
      <c r="CG117" s="405"/>
      <c r="CH117" s="405"/>
      <c r="CI117" s="405"/>
      <c r="CJ117" s="405"/>
      <c r="CK117" s="405"/>
      <c r="CL117" s="405"/>
      <c r="CM117" s="405"/>
      <c r="CN117" s="405"/>
      <c r="CO117" s="405"/>
      <c r="CP117" s="405"/>
      <c r="CQ117" s="405"/>
      <c r="CR117" s="405"/>
      <c r="CS117" s="405"/>
      <c r="CT117" s="405"/>
      <c r="CU117" s="405"/>
      <c r="CV117" s="405"/>
      <c r="CW117" s="405"/>
      <c r="CX117" s="405"/>
      <c r="CY117" s="405"/>
      <c r="CZ117" s="405"/>
      <c r="DA117" s="405"/>
      <c r="DB117" s="405"/>
      <c r="DC117" s="405"/>
      <c r="DD117" s="405"/>
      <c r="DE117" s="405"/>
      <c r="DF117" s="405"/>
      <c r="DG117" s="405"/>
      <c r="DH117" s="405"/>
      <c r="DI117" s="405"/>
      <c r="DJ117" s="405"/>
      <c r="DK117" s="405">
        <v>1</v>
      </c>
      <c r="DL117" s="405"/>
      <c r="DM117" s="405"/>
      <c r="DN117" s="405"/>
      <c r="DO117" s="405"/>
      <c r="DP117" s="405"/>
      <c r="DQ117" s="405"/>
      <c r="DR117" s="405"/>
      <c r="DS117" s="405"/>
      <c r="DT117" s="405"/>
      <c r="DU117" s="405"/>
      <c r="DV117" s="405"/>
      <c r="DW117" s="405"/>
      <c r="DX117" s="405"/>
      <c r="DY117" s="405"/>
      <c r="DZ117" s="405"/>
      <c r="EA117" s="405"/>
      <c r="EB117" s="405"/>
      <c r="EC117" s="405"/>
      <c r="ED117" s="405"/>
      <c r="EE117" s="405"/>
      <c r="EF117" s="405"/>
      <c r="EG117" s="405"/>
      <c r="EH117" s="405"/>
      <c r="EI117" s="405"/>
      <c r="EJ117" s="405"/>
      <c r="EK117" s="405"/>
      <c r="EL117" s="405"/>
      <c r="EM117" s="405"/>
      <c r="EN117" s="405"/>
      <c r="EO117" s="405"/>
      <c r="EP117" s="405"/>
      <c r="EQ117" s="405"/>
      <c r="ER117" s="405"/>
      <c r="ES117" s="405"/>
      <c r="ET117" s="405"/>
      <c r="EU117" s="405"/>
      <c r="EV117" s="405"/>
      <c r="EW117" s="405"/>
      <c r="EX117" s="405"/>
      <c r="EY117" s="405"/>
      <c r="EZ117" s="405"/>
      <c r="FA117" s="405"/>
      <c r="FB117" s="405"/>
      <c r="FC117" s="405"/>
      <c r="FD117" s="405"/>
      <c r="FE117" s="405"/>
      <c r="FF117" s="405"/>
      <c r="FG117" s="405"/>
      <c r="FH117" s="405"/>
      <c r="FI117" s="405"/>
      <c r="FJ117" s="405"/>
      <c r="FK117" s="405"/>
      <c r="FL117" s="405"/>
      <c r="FM117" s="405"/>
      <c r="FN117" s="405"/>
      <c r="FO117" s="438"/>
      <c r="FP117" s="410" t="s">
        <v>0</v>
      </c>
    </row>
    <row r="118" spans="1:173" s="421" customFormat="1" ht="34.5" customHeight="1">
      <c r="A118" s="407"/>
      <c r="B118" s="413"/>
      <c r="C118" s="411" t="s">
        <v>403</v>
      </c>
      <c r="D118" s="399" t="str">
        <f t="shared" si="1"/>
        <v>QK650AA</v>
      </c>
      <c r="E118" s="399" t="e">
        <f>VLOOKUP(D118,#REF!,1,0)</f>
        <v>#REF!</v>
      </c>
      <c r="F118" s="412" t="s">
        <v>404</v>
      </c>
      <c r="G118" s="372" t="s">
        <v>730</v>
      </c>
      <c r="H118" s="372" t="s">
        <v>719</v>
      </c>
      <c r="I118" s="413" t="s">
        <v>0</v>
      </c>
      <c r="J118" s="481"/>
      <c r="K118" s="404">
        <v>42735</v>
      </c>
      <c r="L118" s="405"/>
      <c r="M118" s="405"/>
      <c r="N118" s="405"/>
      <c r="O118" s="405"/>
      <c r="P118" s="405"/>
      <c r="Q118" s="405"/>
      <c r="R118" s="405"/>
      <c r="S118" s="405"/>
      <c r="T118" s="405"/>
      <c r="U118" s="405"/>
      <c r="V118" s="405"/>
      <c r="W118" s="405"/>
      <c r="X118" s="405"/>
      <c r="Y118" s="405"/>
      <c r="Z118" s="405"/>
      <c r="AA118" s="405"/>
      <c r="AB118" s="405"/>
      <c r="AC118" s="405"/>
      <c r="AD118" s="405"/>
      <c r="AE118" s="405"/>
      <c r="AF118" s="405"/>
      <c r="AG118" s="405">
        <v>1</v>
      </c>
      <c r="AH118" s="405"/>
      <c r="AI118" s="405"/>
      <c r="AJ118" s="405"/>
      <c r="AK118" s="405"/>
      <c r="AL118" s="405"/>
      <c r="AM118" s="405"/>
      <c r="AN118" s="405"/>
      <c r="AO118" s="405"/>
      <c r="AP118" s="405"/>
      <c r="AQ118" s="405"/>
      <c r="AR118" s="405"/>
      <c r="AS118" s="405"/>
      <c r="AT118" s="405"/>
      <c r="AU118" s="405"/>
      <c r="AV118" s="405"/>
      <c r="AW118" s="405"/>
      <c r="AX118" s="405"/>
      <c r="AY118" s="405"/>
      <c r="AZ118" s="405"/>
      <c r="BA118" s="405"/>
      <c r="BB118" s="405"/>
      <c r="BC118" s="405"/>
      <c r="BD118" s="405"/>
      <c r="BE118" s="405"/>
      <c r="BF118" s="405"/>
      <c r="BG118" s="405"/>
      <c r="BH118" s="405"/>
      <c r="BI118" s="405"/>
      <c r="BJ118" s="405"/>
      <c r="BK118" s="405"/>
      <c r="BL118" s="405"/>
      <c r="BM118" s="405"/>
      <c r="BN118" s="405"/>
      <c r="BO118" s="405"/>
      <c r="BP118" s="405"/>
      <c r="BQ118" s="405"/>
      <c r="BR118" s="405"/>
      <c r="BS118" s="405"/>
      <c r="BT118" s="405"/>
      <c r="BU118" s="405"/>
      <c r="BV118" s="405"/>
      <c r="BW118" s="405"/>
      <c r="BX118" s="405"/>
      <c r="BY118" s="405"/>
      <c r="BZ118" s="405"/>
      <c r="CA118" s="405"/>
      <c r="CB118" s="405"/>
      <c r="CC118" s="405"/>
      <c r="CD118" s="405"/>
      <c r="CE118" s="405"/>
      <c r="CF118" s="405"/>
      <c r="CG118" s="405"/>
      <c r="CH118" s="405"/>
      <c r="CI118" s="405"/>
      <c r="CJ118" s="405"/>
      <c r="CK118" s="405"/>
      <c r="CL118" s="405"/>
      <c r="CM118" s="405"/>
      <c r="CN118" s="405"/>
      <c r="CO118" s="405"/>
      <c r="CP118" s="405"/>
      <c r="CQ118" s="405"/>
      <c r="CR118" s="405"/>
      <c r="CS118" s="405"/>
      <c r="CT118" s="405"/>
      <c r="CU118" s="405"/>
      <c r="CV118" s="405"/>
      <c r="CW118" s="405"/>
      <c r="CX118" s="405"/>
      <c r="CY118" s="405"/>
      <c r="CZ118" s="405"/>
      <c r="DA118" s="405"/>
      <c r="DB118" s="405"/>
      <c r="DC118" s="405"/>
      <c r="DD118" s="405"/>
      <c r="DE118" s="405"/>
      <c r="DF118" s="405"/>
      <c r="DG118" s="405"/>
      <c r="DH118" s="405"/>
      <c r="DI118" s="405"/>
      <c r="DJ118" s="405"/>
      <c r="DK118" s="405"/>
      <c r="DL118" s="405"/>
      <c r="DM118" s="405"/>
      <c r="DN118" s="405"/>
      <c r="DO118" s="405"/>
      <c r="DP118" s="405"/>
      <c r="DQ118" s="405"/>
      <c r="DR118" s="405"/>
      <c r="DS118" s="405"/>
      <c r="DT118" s="405"/>
      <c r="DU118" s="405"/>
      <c r="DV118" s="405"/>
      <c r="DW118" s="405"/>
      <c r="DX118" s="405"/>
      <c r="DY118" s="405"/>
      <c r="DZ118" s="405"/>
      <c r="EA118" s="405"/>
      <c r="EB118" s="405"/>
      <c r="EC118" s="405"/>
      <c r="ED118" s="405"/>
      <c r="EE118" s="405"/>
      <c r="EF118" s="405"/>
      <c r="EG118" s="405"/>
      <c r="EH118" s="405"/>
      <c r="EI118" s="405"/>
      <c r="EJ118" s="405"/>
      <c r="EK118" s="405"/>
      <c r="EL118" s="405"/>
      <c r="EM118" s="405"/>
      <c r="EN118" s="405"/>
      <c r="EO118" s="405"/>
      <c r="EP118" s="405"/>
      <c r="EQ118" s="405"/>
      <c r="ER118" s="405"/>
      <c r="ES118" s="405"/>
      <c r="ET118" s="405"/>
      <c r="EU118" s="405"/>
      <c r="EV118" s="405"/>
      <c r="EW118" s="405"/>
      <c r="EX118" s="405"/>
      <c r="EY118" s="405"/>
      <c r="EZ118" s="405"/>
      <c r="FA118" s="405"/>
      <c r="FB118" s="405"/>
      <c r="FC118" s="405"/>
      <c r="FD118" s="405"/>
      <c r="FE118" s="405"/>
      <c r="FF118" s="405"/>
      <c r="FG118" s="405"/>
      <c r="FH118" s="405"/>
      <c r="FI118" s="405"/>
      <c r="FJ118" s="405"/>
      <c r="FK118" s="405"/>
      <c r="FL118" s="405"/>
      <c r="FM118" s="405"/>
      <c r="FN118" s="405"/>
      <c r="FO118" s="438"/>
      <c r="FP118" s="410" t="s">
        <v>0</v>
      </c>
    </row>
    <row r="119" spans="1:173" s="421" customFormat="1" ht="34.5" customHeight="1">
      <c r="A119" s="407"/>
      <c r="B119" s="413"/>
      <c r="C119" s="411" t="s">
        <v>405</v>
      </c>
      <c r="D119" s="399" t="str">
        <f t="shared" si="1"/>
        <v>QK651AA</v>
      </c>
      <c r="E119" s="399" t="e">
        <f>VLOOKUP(D119,#REF!,1,0)</f>
        <v>#REF!</v>
      </c>
      <c r="F119" s="412" t="s">
        <v>406</v>
      </c>
      <c r="G119" s="372" t="s">
        <v>730</v>
      </c>
      <c r="H119" s="372" t="s">
        <v>719</v>
      </c>
      <c r="I119" s="413" t="s">
        <v>0</v>
      </c>
      <c r="J119" s="481"/>
      <c r="K119" s="404">
        <v>42735</v>
      </c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5"/>
      <c r="AA119" s="405"/>
      <c r="AB119" s="405"/>
      <c r="AC119" s="405"/>
      <c r="AD119" s="405"/>
      <c r="AE119" s="405"/>
      <c r="AF119" s="405"/>
      <c r="AG119" s="405">
        <v>1</v>
      </c>
      <c r="AH119" s="405"/>
      <c r="AI119" s="405"/>
      <c r="AJ119" s="405"/>
      <c r="AK119" s="405"/>
      <c r="AL119" s="405"/>
      <c r="AM119" s="405"/>
      <c r="AN119" s="405"/>
      <c r="AO119" s="405"/>
      <c r="AP119" s="405"/>
      <c r="AQ119" s="405"/>
      <c r="AR119" s="405"/>
      <c r="AS119" s="405"/>
      <c r="AT119" s="405"/>
      <c r="AU119" s="405"/>
      <c r="AV119" s="405"/>
      <c r="AW119" s="405"/>
      <c r="AX119" s="405"/>
      <c r="AY119" s="405"/>
      <c r="AZ119" s="405"/>
      <c r="BA119" s="405"/>
      <c r="BB119" s="405"/>
      <c r="BC119" s="405"/>
      <c r="BD119" s="405"/>
      <c r="BE119" s="405"/>
      <c r="BF119" s="405"/>
      <c r="BG119" s="405"/>
      <c r="BH119" s="405"/>
      <c r="BI119" s="405"/>
      <c r="BJ119" s="405"/>
      <c r="BK119" s="405"/>
      <c r="BL119" s="405"/>
      <c r="BM119" s="405"/>
      <c r="BN119" s="405"/>
      <c r="BO119" s="405"/>
      <c r="BP119" s="405"/>
      <c r="BQ119" s="405"/>
      <c r="BR119" s="405"/>
      <c r="BS119" s="405"/>
      <c r="BT119" s="405"/>
      <c r="BU119" s="405"/>
      <c r="BV119" s="405"/>
      <c r="BW119" s="405"/>
      <c r="BX119" s="405"/>
      <c r="BY119" s="405"/>
      <c r="BZ119" s="405"/>
      <c r="CA119" s="405"/>
      <c r="CB119" s="405"/>
      <c r="CC119" s="405"/>
      <c r="CD119" s="405"/>
      <c r="CE119" s="405"/>
      <c r="CF119" s="405"/>
      <c r="CG119" s="405"/>
      <c r="CH119" s="405"/>
      <c r="CI119" s="405"/>
      <c r="CJ119" s="405"/>
      <c r="CK119" s="405"/>
      <c r="CL119" s="405"/>
      <c r="CM119" s="405"/>
      <c r="CN119" s="405"/>
      <c r="CO119" s="405"/>
      <c r="CP119" s="405"/>
      <c r="CQ119" s="405"/>
      <c r="CR119" s="405"/>
      <c r="CS119" s="405"/>
      <c r="CT119" s="405"/>
      <c r="CU119" s="405"/>
      <c r="CV119" s="405"/>
      <c r="CW119" s="405"/>
      <c r="CX119" s="405"/>
      <c r="CY119" s="405"/>
      <c r="CZ119" s="405"/>
      <c r="DA119" s="405"/>
      <c r="DB119" s="405"/>
      <c r="DC119" s="405"/>
      <c r="DD119" s="405"/>
      <c r="DE119" s="405"/>
      <c r="DF119" s="405"/>
      <c r="DG119" s="405"/>
      <c r="DH119" s="405"/>
      <c r="DI119" s="405"/>
      <c r="DJ119" s="405"/>
      <c r="DK119" s="405"/>
      <c r="DL119" s="405"/>
      <c r="DM119" s="405"/>
      <c r="DN119" s="405"/>
      <c r="DO119" s="405"/>
      <c r="DP119" s="405"/>
      <c r="DQ119" s="405"/>
      <c r="DR119" s="405"/>
      <c r="DS119" s="405"/>
      <c r="DT119" s="405"/>
      <c r="DU119" s="405"/>
      <c r="DV119" s="405"/>
      <c r="DW119" s="405"/>
      <c r="DX119" s="405"/>
      <c r="DY119" s="405"/>
      <c r="DZ119" s="405"/>
      <c r="EA119" s="405"/>
      <c r="EB119" s="405"/>
      <c r="EC119" s="405"/>
      <c r="ED119" s="405"/>
      <c r="EE119" s="405"/>
      <c r="EF119" s="405"/>
      <c r="EG119" s="405"/>
      <c r="EH119" s="405"/>
      <c r="EI119" s="405"/>
      <c r="EJ119" s="405"/>
      <c r="EK119" s="405"/>
      <c r="EL119" s="405"/>
      <c r="EM119" s="405"/>
      <c r="EN119" s="405"/>
      <c r="EO119" s="405"/>
      <c r="EP119" s="405"/>
      <c r="EQ119" s="405"/>
      <c r="ER119" s="405"/>
      <c r="ES119" s="405"/>
      <c r="ET119" s="405"/>
      <c r="EU119" s="405"/>
      <c r="EV119" s="405"/>
      <c r="EW119" s="405"/>
      <c r="EX119" s="405"/>
      <c r="EY119" s="405"/>
      <c r="EZ119" s="405"/>
      <c r="FA119" s="405"/>
      <c r="FB119" s="405"/>
      <c r="FC119" s="405"/>
      <c r="FD119" s="405"/>
      <c r="FE119" s="405"/>
      <c r="FF119" s="405"/>
      <c r="FG119" s="405"/>
      <c r="FH119" s="405"/>
      <c r="FI119" s="405"/>
      <c r="FJ119" s="405"/>
      <c r="FK119" s="405"/>
      <c r="FL119" s="405"/>
      <c r="FM119" s="405"/>
      <c r="FN119" s="405"/>
      <c r="FO119" s="438"/>
      <c r="FP119" s="410" t="s">
        <v>0</v>
      </c>
    </row>
    <row r="120" spans="1:173" s="421" customFormat="1" ht="34.5" customHeight="1">
      <c r="A120" s="407"/>
      <c r="B120" s="413"/>
      <c r="C120" s="411" t="s">
        <v>407</v>
      </c>
      <c r="D120" s="399" t="str">
        <f t="shared" si="1"/>
        <v>H4A44AA</v>
      </c>
      <c r="E120" s="399" t="e">
        <f>VLOOKUP(D120,#REF!,1,0)</f>
        <v>#REF!</v>
      </c>
      <c r="F120" s="412" t="s">
        <v>830</v>
      </c>
      <c r="G120" s="372" t="s">
        <v>730</v>
      </c>
      <c r="H120" s="372" t="s">
        <v>719</v>
      </c>
      <c r="I120" s="422" t="s">
        <v>731</v>
      </c>
      <c r="J120" s="482"/>
      <c r="K120" s="404">
        <v>41851</v>
      </c>
      <c r="L120" s="405"/>
      <c r="M120" s="405"/>
      <c r="N120" s="405"/>
      <c r="O120" s="405"/>
      <c r="P120" s="405"/>
      <c r="Q120" s="405"/>
      <c r="R120" s="405"/>
      <c r="S120" s="405"/>
      <c r="T120" s="405"/>
      <c r="U120" s="405"/>
      <c r="V120" s="405"/>
      <c r="W120" s="405"/>
      <c r="X120" s="405"/>
      <c r="Y120" s="405"/>
      <c r="Z120" s="405"/>
      <c r="AA120" s="405"/>
      <c r="AB120" s="405"/>
      <c r="AC120" s="405"/>
      <c r="AD120" s="405"/>
      <c r="AE120" s="405"/>
      <c r="AF120" s="405"/>
      <c r="AG120" s="405"/>
      <c r="AH120" s="405"/>
      <c r="AI120" s="405"/>
      <c r="AJ120" s="405"/>
      <c r="AK120" s="405"/>
      <c r="AL120" s="405"/>
      <c r="AM120" s="405"/>
      <c r="AN120" s="405"/>
      <c r="AO120" s="405"/>
      <c r="AP120" s="405"/>
      <c r="AQ120" s="405"/>
      <c r="AR120" s="405"/>
      <c r="AS120" s="405"/>
      <c r="AT120" s="405"/>
      <c r="AU120" s="405"/>
      <c r="AV120" s="405"/>
      <c r="AW120" s="405"/>
      <c r="AX120" s="405"/>
      <c r="AY120" s="405"/>
      <c r="AZ120" s="405"/>
      <c r="BA120" s="405"/>
      <c r="BB120" s="405"/>
      <c r="BC120" s="405"/>
      <c r="BD120" s="405"/>
      <c r="BE120" s="405"/>
      <c r="BF120" s="405"/>
      <c r="BG120" s="405"/>
      <c r="BH120" s="405"/>
      <c r="BI120" s="405"/>
      <c r="BJ120" s="405"/>
      <c r="BK120" s="405"/>
      <c r="BL120" s="405"/>
      <c r="BM120" s="405"/>
      <c r="BN120" s="405"/>
      <c r="BO120" s="405"/>
      <c r="BP120" s="405"/>
      <c r="BQ120" s="405"/>
      <c r="BR120" s="405"/>
      <c r="BS120" s="405"/>
      <c r="BT120" s="405"/>
      <c r="BU120" s="405"/>
      <c r="BV120" s="405"/>
      <c r="BW120" s="405"/>
      <c r="BX120" s="405"/>
      <c r="BY120" s="405"/>
      <c r="BZ120" s="405"/>
      <c r="CA120" s="405"/>
      <c r="CB120" s="405"/>
      <c r="CC120" s="405"/>
      <c r="CD120" s="405"/>
      <c r="CE120" s="405"/>
      <c r="CF120" s="405"/>
      <c r="CG120" s="405"/>
      <c r="CH120" s="405"/>
      <c r="CI120" s="405"/>
      <c r="CJ120" s="405"/>
      <c r="CK120" s="405"/>
      <c r="CL120" s="405"/>
      <c r="CM120" s="405"/>
      <c r="CN120" s="405"/>
      <c r="CO120" s="405"/>
      <c r="CP120" s="405"/>
      <c r="CQ120" s="405"/>
      <c r="CR120" s="405"/>
      <c r="CS120" s="405"/>
      <c r="CT120" s="405"/>
      <c r="CU120" s="405"/>
      <c r="CV120" s="405"/>
      <c r="CW120" s="405"/>
      <c r="CX120" s="405">
        <v>1</v>
      </c>
      <c r="CY120" s="405"/>
      <c r="CZ120" s="405"/>
      <c r="DA120" s="405"/>
      <c r="DB120" s="405"/>
      <c r="DC120" s="405"/>
      <c r="DD120" s="405"/>
      <c r="DE120" s="405"/>
      <c r="DF120" s="405"/>
      <c r="DG120" s="405"/>
      <c r="DH120" s="405"/>
      <c r="DI120" s="405"/>
      <c r="DJ120" s="405"/>
      <c r="DK120" s="405"/>
      <c r="DL120" s="405"/>
      <c r="DM120" s="405"/>
      <c r="DN120" s="405"/>
      <c r="DO120" s="405"/>
      <c r="DP120" s="405"/>
      <c r="DQ120" s="405"/>
      <c r="DR120" s="405"/>
      <c r="DS120" s="405"/>
      <c r="DT120" s="405"/>
      <c r="DU120" s="405"/>
      <c r="DV120" s="405"/>
      <c r="DW120" s="405"/>
      <c r="DX120" s="405"/>
      <c r="DY120" s="405"/>
      <c r="DZ120" s="405" t="s">
        <v>731</v>
      </c>
      <c r="EA120" s="405"/>
      <c r="EB120" s="405"/>
      <c r="EC120" s="405"/>
      <c r="ED120" s="405"/>
      <c r="EE120" s="405"/>
      <c r="EF120" s="405"/>
      <c r="EG120" s="405"/>
      <c r="EH120" s="405"/>
      <c r="EI120" s="405"/>
      <c r="EJ120" s="405"/>
      <c r="EK120" s="405"/>
      <c r="EL120" s="405"/>
      <c r="EM120" s="405"/>
      <c r="EN120" s="405"/>
      <c r="EO120" s="405"/>
      <c r="EP120" s="405"/>
      <c r="EQ120" s="405"/>
      <c r="ER120" s="405"/>
      <c r="ES120" s="405"/>
      <c r="ET120" s="405"/>
      <c r="EU120" s="405"/>
      <c r="EV120" s="405"/>
      <c r="EW120" s="405"/>
      <c r="EX120" s="405"/>
      <c r="EY120" s="405"/>
      <c r="EZ120" s="405"/>
      <c r="FA120" s="405"/>
      <c r="FB120" s="405"/>
      <c r="FC120" s="405"/>
      <c r="FD120" s="405"/>
      <c r="FE120" s="405"/>
      <c r="FF120" s="405"/>
      <c r="FG120" s="405"/>
      <c r="FH120" s="405"/>
      <c r="FI120" s="405"/>
      <c r="FJ120" s="405"/>
      <c r="FK120" s="405"/>
      <c r="FL120" s="405"/>
      <c r="FM120" s="405"/>
      <c r="FN120" s="405"/>
      <c r="FO120" s="438"/>
      <c r="FP120" s="410"/>
    </row>
    <row r="121" spans="1:173" s="421" customFormat="1" ht="34.5" customHeight="1">
      <c r="A121" s="407"/>
      <c r="B121" s="398" t="s">
        <v>720</v>
      </c>
      <c r="C121" s="411" t="s">
        <v>831</v>
      </c>
      <c r="D121" s="399" t="str">
        <f t="shared" si="1"/>
        <v>RX932AA</v>
      </c>
      <c r="E121" s="417" t="e">
        <f>VLOOKUP(D121,#REF!,1,0)</f>
        <v>#REF!</v>
      </c>
      <c r="F121" s="412" t="s">
        <v>832</v>
      </c>
      <c r="G121" s="372" t="s">
        <v>730</v>
      </c>
      <c r="H121" s="372" t="s">
        <v>719</v>
      </c>
      <c r="I121" s="413" t="s">
        <v>731</v>
      </c>
      <c r="J121" s="482"/>
      <c r="K121" s="418">
        <v>41639</v>
      </c>
      <c r="L121" s="405"/>
      <c r="M121" s="405"/>
      <c r="N121" s="405"/>
      <c r="O121" s="405"/>
      <c r="P121" s="405"/>
      <c r="Q121" s="405"/>
      <c r="R121" s="405"/>
      <c r="S121" s="405"/>
      <c r="T121" s="405"/>
      <c r="U121" s="405"/>
      <c r="V121" s="405"/>
      <c r="W121" s="405"/>
      <c r="X121" s="405"/>
      <c r="Y121" s="405"/>
      <c r="Z121" s="405"/>
      <c r="AA121" s="405"/>
      <c r="AB121" s="405"/>
      <c r="AC121" s="405"/>
      <c r="AD121" s="405"/>
      <c r="AE121" s="405"/>
      <c r="AF121" s="405"/>
      <c r="AG121" s="405"/>
      <c r="AH121" s="405"/>
      <c r="AI121" s="405"/>
      <c r="AJ121" s="405"/>
      <c r="AK121" s="405"/>
      <c r="AL121" s="405"/>
      <c r="AM121" s="405"/>
      <c r="AN121" s="405"/>
      <c r="AO121" s="405"/>
      <c r="AP121" s="405"/>
      <c r="AQ121" s="405"/>
      <c r="AR121" s="405"/>
      <c r="AS121" s="405"/>
      <c r="AT121" s="405"/>
      <c r="AU121" s="405"/>
      <c r="AV121" s="405"/>
      <c r="AW121" s="405"/>
      <c r="AX121" s="405"/>
      <c r="AY121" s="405"/>
      <c r="AZ121" s="405"/>
      <c r="BA121" s="405"/>
      <c r="BB121" s="405"/>
      <c r="BC121" s="405"/>
      <c r="BD121" s="405"/>
      <c r="BE121" s="405"/>
      <c r="BF121" s="405"/>
      <c r="BG121" s="405"/>
      <c r="BH121" s="405"/>
      <c r="BI121" s="405"/>
      <c r="BJ121" s="405"/>
      <c r="BK121" s="405"/>
      <c r="BL121" s="405"/>
      <c r="BM121" s="405"/>
      <c r="BN121" s="405"/>
      <c r="BO121" s="405"/>
      <c r="BP121" s="405"/>
      <c r="BQ121" s="405"/>
      <c r="BR121" s="405"/>
      <c r="BS121" s="405"/>
      <c r="BT121" s="405"/>
      <c r="BU121" s="405"/>
      <c r="BV121" s="405"/>
      <c r="BW121" s="405"/>
      <c r="BX121" s="405"/>
      <c r="BY121" s="405"/>
      <c r="BZ121" s="405"/>
      <c r="CA121" s="405"/>
      <c r="CB121" s="405"/>
      <c r="CC121" s="405"/>
      <c r="CD121" s="405"/>
      <c r="CE121" s="405"/>
      <c r="CF121" s="405"/>
      <c r="CG121" s="405"/>
      <c r="CH121" s="405"/>
      <c r="CI121" s="405"/>
      <c r="CJ121" s="405"/>
      <c r="CK121" s="405"/>
      <c r="CL121" s="405"/>
      <c r="CM121" s="405"/>
      <c r="CN121" s="405"/>
      <c r="CO121" s="405"/>
      <c r="CP121" s="405"/>
      <c r="CQ121" s="405"/>
      <c r="CR121" s="405"/>
      <c r="CS121" s="405"/>
      <c r="CT121" s="405"/>
      <c r="CU121" s="405"/>
      <c r="CV121" s="405">
        <v>1</v>
      </c>
      <c r="CW121" s="405">
        <v>1</v>
      </c>
      <c r="CX121" s="405"/>
      <c r="CY121" s="405"/>
      <c r="CZ121" s="405"/>
      <c r="DA121" s="405"/>
      <c r="DB121" s="405"/>
      <c r="DC121" s="405"/>
      <c r="DD121" s="405"/>
      <c r="DE121" s="405"/>
      <c r="DF121" s="405"/>
      <c r="DG121" s="405"/>
      <c r="DH121" s="405"/>
      <c r="DI121" s="405"/>
      <c r="DJ121" s="405"/>
      <c r="DK121" s="405"/>
      <c r="DL121" s="405"/>
      <c r="DM121" s="405"/>
      <c r="DN121" s="405"/>
      <c r="DO121" s="405"/>
      <c r="DP121" s="405"/>
      <c r="DQ121" s="405"/>
      <c r="DR121" s="405"/>
      <c r="DS121" s="405"/>
      <c r="DT121" s="405"/>
      <c r="DU121" s="405"/>
      <c r="DV121" s="405"/>
      <c r="DW121" s="405"/>
      <c r="DX121" s="405"/>
      <c r="DY121" s="405"/>
      <c r="DZ121" s="405"/>
      <c r="EA121" s="405"/>
      <c r="EB121" s="405"/>
      <c r="EC121" s="405"/>
      <c r="ED121" s="405"/>
      <c r="EE121" s="405"/>
      <c r="EF121" s="405"/>
      <c r="EG121" s="405"/>
      <c r="EH121" s="405"/>
      <c r="EI121" s="405"/>
      <c r="EJ121" s="405"/>
      <c r="EK121" s="405"/>
      <c r="EL121" s="405"/>
      <c r="EM121" s="405"/>
      <c r="EN121" s="405"/>
      <c r="EO121" s="405"/>
      <c r="EP121" s="405"/>
      <c r="EQ121" s="405"/>
      <c r="ER121" s="405"/>
      <c r="ES121" s="405"/>
      <c r="ET121" s="405"/>
      <c r="EU121" s="405"/>
      <c r="EV121" s="405"/>
      <c r="EW121" s="405"/>
      <c r="EX121" s="405"/>
      <c r="EY121" s="405"/>
      <c r="EZ121" s="405"/>
      <c r="FA121" s="405"/>
      <c r="FB121" s="405"/>
      <c r="FC121" s="405"/>
      <c r="FD121" s="405"/>
      <c r="FE121" s="405"/>
      <c r="FF121" s="405"/>
      <c r="FG121" s="405"/>
      <c r="FH121" s="405"/>
      <c r="FI121" s="405"/>
      <c r="FJ121" s="405"/>
      <c r="FK121" s="405"/>
      <c r="FL121" s="405"/>
      <c r="FM121" s="405"/>
      <c r="FN121" s="405"/>
      <c r="FO121" s="438"/>
      <c r="FP121" s="410" t="s">
        <v>0</v>
      </c>
    </row>
    <row r="122" spans="1:173" s="421" customFormat="1" ht="34.5" customHeight="1">
      <c r="A122" s="407"/>
      <c r="B122" s="398" t="s">
        <v>863</v>
      </c>
      <c r="C122" s="411" t="s">
        <v>408</v>
      </c>
      <c r="D122" s="399" t="str">
        <f t="shared" si="1"/>
        <v>WD548AA</v>
      </c>
      <c r="E122" s="399" t="e">
        <f>VLOOKUP(D122,#REF!,1,0)</f>
        <v>#REF!</v>
      </c>
      <c r="F122" s="412" t="s">
        <v>409</v>
      </c>
      <c r="G122" s="372" t="s">
        <v>742</v>
      </c>
      <c r="H122" s="372" t="s">
        <v>833</v>
      </c>
      <c r="I122" s="404"/>
      <c r="J122" s="438"/>
      <c r="K122" s="448">
        <v>42004</v>
      </c>
      <c r="L122" s="405"/>
      <c r="M122" s="405"/>
      <c r="N122" s="405"/>
      <c r="O122" s="405"/>
      <c r="P122" s="405"/>
      <c r="Q122" s="405"/>
      <c r="R122" s="405"/>
      <c r="S122" s="405"/>
      <c r="T122" s="405"/>
      <c r="U122" s="405"/>
      <c r="V122" s="405"/>
      <c r="W122" s="405"/>
      <c r="X122" s="405"/>
      <c r="Y122" s="405"/>
      <c r="Z122" s="405"/>
      <c r="AA122" s="405"/>
      <c r="AB122" s="405"/>
      <c r="AC122" s="405"/>
      <c r="AD122" s="405"/>
      <c r="AE122" s="405"/>
      <c r="AF122" s="405"/>
      <c r="AG122" s="405"/>
      <c r="AH122" s="405" t="s">
        <v>731</v>
      </c>
      <c r="AI122" s="405"/>
      <c r="AJ122" s="405"/>
      <c r="AK122" s="405"/>
      <c r="AL122" s="405"/>
      <c r="AM122" s="405"/>
      <c r="AN122" s="405"/>
      <c r="AO122" s="405"/>
      <c r="AP122" s="405"/>
      <c r="AQ122" s="405"/>
      <c r="AR122" s="405"/>
      <c r="AS122" s="405"/>
      <c r="AT122" s="405"/>
      <c r="AU122" s="405"/>
      <c r="AV122" s="405"/>
      <c r="AW122" s="405"/>
      <c r="AX122" s="405"/>
      <c r="AY122" s="405"/>
      <c r="AZ122" s="405"/>
      <c r="BA122" s="405"/>
      <c r="BB122" s="405"/>
      <c r="BC122" s="405"/>
      <c r="BD122" s="405"/>
      <c r="BE122" s="405"/>
      <c r="BF122" s="405"/>
      <c r="BG122" s="405"/>
      <c r="BH122" s="405"/>
      <c r="BI122" s="405"/>
      <c r="BJ122" s="405"/>
      <c r="BK122" s="405"/>
      <c r="BL122" s="405"/>
      <c r="BM122" s="405"/>
      <c r="BN122" s="405"/>
      <c r="BO122" s="405"/>
      <c r="BP122" s="405"/>
      <c r="BQ122" s="405"/>
      <c r="BR122" s="405"/>
      <c r="BS122" s="405"/>
      <c r="BT122" s="405"/>
      <c r="BU122" s="405"/>
      <c r="BV122" s="405"/>
      <c r="BW122" s="405"/>
      <c r="BX122" s="405"/>
      <c r="BY122" s="405"/>
      <c r="BZ122" s="405"/>
      <c r="CA122" s="405"/>
      <c r="CB122" s="405"/>
      <c r="CC122" s="405"/>
      <c r="CD122" s="405"/>
      <c r="CE122" s="405"/>
      <c r="CF122" s="405"/>
      <c r="CG122" s="405"/>
      <c r="CH122" s="405"/>
      <c r="CI122" s="405"/>
      <c r="CJ122" s="405"/>
      <c r="CK122" s="405"/>
      <c r="CL122" s="405"/>
      <c r="CM122" s="405"/>
      <c r="CN122" s="405"/>
      <c r="CO122" s="405"/>
      <c r="CP122" s="405"/>
      <c r="CQ122" s="405"/>
      <c r="CR122" s="405"/>
      <c r="CS122" s="405"/>
      <c r="CT122" s="405"/>
      <c r="CU122" s="405"/>
      <c r="CV122" s="405"/>
      <c r="CW122" s="405"/>
      <c r="CX122" s="405"/>
      <c r="CY122" s="405"/>
      <c r="CZ122" s="405"/>
      <c r="DA122" s="405"/>
      <c r="DB122" s="405"/>
      <c r="DC122" s="405"/>
      <c r="DD122" s="405"/>
      <c r="DE122" s="405"/>
      <c r="DF122" s="405"/>
      <c r="DG122" s="405"/>
      <c r="DH122" s="405"/>
      <c r="DI122" s="405"/>
      <c r="DJ122" s="405"/>
      <c r="DK122" s="405"/>
      <c r="DL122" s="405"/>
      <c r="DM122" s="405"/>
      <c r="DN122" s="405"/>
      <c r="DO122" s="405"/>
      <c r="DP122" s="405"/>
      <c r="DQ122" s="405"/>
      <c r="DR122" s="405"/>
      <c r="DS122" s="405"/>
      <c r="DT122" s="405"/>
      <c r="DU122" s="405"/>
      <c r="DV122" s="405"/>
      <c r="DW122" s="405"/>
      <c r="DX122" s="405"/>
      <c r="DY122" s="405"/>
      <c r="DZ122" s="405"/>
      <c r="EA122" s="405"/>
      <c r="EB122" s="405"/>
      <c r="EC122" s="405"/>
      <c r="ED122" s="405"/>
      <c r="EE122" s="405"/>
      <c r="EF122" s="405"/>
      <c r="EG122" s="405" t="s">
        <v>731</v>
      </c>
      <c r="EH122" s="405"/>
      <c r="EI122" s="405" t="s">
        <v>731</v>
      </c>
      <c r="EJ122" s="405" t="s">
        <v>731</v>
      </c>
      <c r="EK122" s="405" t="s">
        <v>731</v>
      </c>
      <c r="EL122" s="405" t="s">
        <v>731</v>
      </c>
      <c r="EM122" s="405" t="s">
        <v>731</v>
      </c>
      <c r="EN122" s="405" t="s">
        <v>731</v>
      </c>
      <c r="EO122" s="405" t="s">
        <v>731</v>
      </c>
      <c r="EP122" s="405" t="s">
        <v>731</v>
      </c>
      <c r="EQ122" s="405" t="s">
        <v>731</v>
      </c>
      <c r="ER122" s="405" t="s">
        <v>731</v>
      </c>
      <c r="ES122" s="405" t="s">
        <v>731</v>
      </c>
      <c r="ET122" s="405" t="s">
        <v>731</v>
      </c>
      <c r="EU122" s="405"/>
      <c r="EV122" s="405"/>
      <c r="EW122" s="405"/>
      <c r="EX122" s="405"/>
      <c r="EY122" s="405"/>
      <c r="EZ122" s="405"/>
      <c r="FA122" s="405"/>
      <c r="FB122" s="405"/>
      <c r="FC122" s="405"/>
      <c r="FD122" s="405"/>
      <c r="FE122" s="405"/>
      <c r="FF122" s="405"/>
      <c r="FG122" s="419" t="s">
        <v>735</v>
      </c>
      <c r="FH122" s="419" t="s">
        <v>735</v>
      </c>
      <c r="FI122" s="419" t="s">
        <v>735</v>
      </c>
      <c r="FJ122" s="419" t="s">
        <v>735</v>
      </c>
      <c r="FK122" s="419" t="s">
        <v>735</v>
      </c>
      <c r="FL122" s="419" t="s">
        <v>735</v>
      </c>
      <c r="FM122" s="419" t="s">
        <v>735</v>
      </c>
      <c r="FN122" s="419" t="s">
        <v>735</v>
      </c>
      <c r="FO122" s="420" t="s">
        <v>735</v>
      </c>
      <c r="FP122" s="405"/>
    </row>
    <row r="123" spans="1:173" s="421" customFormat="1" ht="34.5" customHeight="1">
      <c r="A123" s="407"/>
      <c r="B123" s="398"/>
      <c r="C123" s="411" t="s">
        <v>410</v>
      </c>
      <c r="D123" s="399" t="str">
        <f t="shared" si="1"/>
        <v>WD549AA</v>
      </c>
      <c r="E123" s="399" t="e">
        <f>VLOOKUP(D123,#REF!,1,0)</f>
        <v>#REF!</v>
      </c>
      <c r="F123" s="412" t="s">
        <v>411</v>
      </c>
      <c r="G123" s="372" t="s">
        <v>742</v>
      </c>
      <c r="H123" s="372" t="s">
        <v>833</v>
      </c>
      <c r="I123" s="404"/>
      <c r="J123" s="438"/>
      <c r="K123" s="404">
        <v>42369</v>
      </c>
      <c r="L123" s="405"/>
      <c r="M123" s="405"/>
      <c r="N123" s="405"/>
      <c r="O123" s="405"/>
      <c r="P123" s="405"/>
      <c r="Q123" s="405"/>
      <c r="R123" s="405"/>
      <c r="S123" s="405"/>
      <c r="T123" s="405"/>
      <c r="U123" s="405"/>
      <c r="V123" s="405"/>
      <c r="W123" s="405"/>
      <c r="X123" s="405"/>
      <c r="Y123" s="405"/>
      <c r="Z123" s="405"/>
      <c r="AA123" s="405"/>
      <c r="AB123" s="405"/>
      <c r="AC123" s="405"/>
      <c r="AD123" s="405"/>
      <c r="AE123" s="405"/>
      <c r="AF123" s="405"/>
      <c r="AG123" s="405"/>
      <c r="AH123" s="405" t="s">
        <v>731</v>
      </c>
      <c r="AI123" s="405"/>
      <c r="AJ123" s="405"/>
      <c r="AK123" s="405"/>
      <c r="AL123" s="405"/>
      <c r="AM123" s="405"/>
      <c r="AN123" s="405"/>
      <c r="AO123" s="405"/>
      <c r="AP123" s="405"/>
      <c r="AQ123" s="405"/>
      <c r="AR123" s="405"/>
      <c r="AS123" s="405"/>
      <c r="AT123" s="405"/>
      <c r="AU123" s="405"/>
      <c r="AV123" s="405"/>
      <c r="AW123" s="405"/>
      <c r="AX123" s="405"/>
      <c r="AY123" s="405"/>
      <c r="AZ123" s="405"/>
      <c r="BA123" s="405"/>
      <c r="BB123" s="405"/>
      <c r="BC123" s="405"/>
      <c r="BD123" s="405"/>
      <c r="BE123" s="405"/>
      <c r="BF123" s="405"/>
      <c r="BG123" s="405"/>
      <c r="BH123" s="405"/>
      <c r="BI123" s="405"/>
      <c r="BJ123" s="405"/>
      <c r="BK123" s="405"/>
      <c r="BL123" s="405"/>
      <c r="BM123" s="405"/>
      <c r="BN123" s="405"/>
      <c r="BO123" s="405"/>
      <c r="BP123" s="405"/>
      <c r="BQ123" s="405"/>
      <c r="BR123" s="405"/>
      <c r="BS123" s="405"/>
      <c r="BT123" s="405"/>
      <c r="BU123" s="405"/>
      <c r="BV123" s="405"/>
      <c r="BW123" s="405"/>
      <c r="BX123" s="405"/>
      <c r="BY123" s="405"/>
      <c r="BZ123" s="405"/>
      <c r="CA123" s="405"/>
      <c r="CB123" s="405"/>
      <c r="CC123" s="405"/>
      <c r="CD123" s="405"/>
      <c r="CE123" s="405"/>
      <c r="CF123" s="405"/>
      <c r="CG123" s="405"/>
      <c r="CH123" s="405"/>
      <c r="CI123" s="405"/>
      <c r="CJ123" s="405"/>
      <c r="CK123" s="405"/>
      <c r="CL123" s="405"/>
      <c r="CM123" s="405"/>
      <c r="CN123" s="405"/>
      <c r="CO123" s="405"/>
      <c r="CP123" s="405"/>
      <c r="CQ123" s="405"/>
      <c r="CR123" s="405"/>
      <c r="CS123" s="405"/>
      <c r="CT123" s="405"/>
      <c r="CU123" s="405"/>
      <c r="CV123" s="405"/>
      <c r="CW123" s="405"/>
      <c r="CX123" s="405"/>
      <c r="CY123" s="405"/>
      <c r="CZ123" s="405"/>
      <c r="DA123" s="405"/>
      <c r="DB123" s="405"/>
      <c r="DC123" s="405"/>
      <c r="DD123" s="405"/>
      <c r="DE123" s="405"/>
      <c r="DF123" s="405"/>
      <c r="DG123" s="405"/>
      <c r="DH123" s="405"/>
      <c r="DI123" s="405"/>
      <c r="DJ123" s="405"/>
      <c r="DK123" s="405"/>
      <c r="DL123" s="405"/>
      <c r="DM123" s="405"/>
      <c r="DN123" s="405"/>
      <c r="DO123" s="405"/>
      <c r="DP123" s="405"/>
      <c r="DQ123" s="405"/>
      <c r="DR123" s="405"/>
      <c r="DS123" s="405"/>
      <c r="DT123" s="405"/>
      <c r="DU123" s="405"/>
      <c r="DV123" s="405"/>
      <c r="DW123" s="405"/>
      <c r="DX123" s="405"/>
      <c r="DY123" s="405"/>
      <c r="DZ123" s="405"/>
      <c r="EA123" s="405"/>
      <c r="EB123" s="405"/>
      <c r="EC123" s="405"/>
      <c r="ED123" s="405"/>
      <c r="EE123" s="405"/>
      <c r="EF123" s="405"/>
      <c r="EG123" s="405" t="s">
        <v>731</v>
      </c>
      <c r="EH123" s="405"/>
      <c r="EI123" s="405" t="s">
        <v>731</v>
      </c>
      <c r="EJ123" s="405" t="s">
        <v>731</v>
      </c>
      <c r="EK123" s="405" t="s">
        <v>731</v>
      </c>
      <c r="EL123" s="405" t="s">
        <v>731</v>
      </c>
      <c r="EM123" s="405" t="s">
        <v>731</v>
      </c>
      <c r="EN123" s="405" t="s">
        <v>731</v>
      </c>
      <c r="EO123" s="405" t="s">
        <v>731</v>
      </c>
      <c r="EP123" s="405" t="s">
        <v>731</v>
      </c>
      <c r="EQ123" s="405" t="s">
        <v>731</v>
      </c>
      <c r="ER123" s="405" t="s">
        <v>731</v>
      </c>
      <c r="ES123" s="405" t="s">
        <v>731</v>
      </c>
      <c r="ET123" s="405" t="s">
        <v>731</v>
      </c>
      <c r="EU123" s="405"/>
      <c r="EV123" s="405"/>
      <c r="EW123" s="405"/>
      <c r="EX123" s="405"/>
      <c r="EY123" s="405"/>
      <c r="EZ123" s="405"/>
      <c r="FA123" s="405"/>
      <c r="FB123" s="405"/>
      <c r="FC123" s="405"/>
      <c r="FD123" s="405"/>
      <c r="FE123" s="405"/>
      <c r="FF123" s="405"/>
      <c r="FG123" s="419" t="s">
        <v>735</v>
      </c>
      <c r="FH123" s="419" t="s">
        <v>735</v>
      </c>
      <c r="FI123" s="419" t="s">
        <v>735</v>
      </c>
      <c r="FJ123" s="419" t="s">
        <v>735</v>
      </c>
      <c r="FK123" s="419" t="s">
        <v>735</v>
      </c>
      <c r="FL123" s="419" t="s">
        <v>735</v>
      </c>
      <c r="FM123" s="419" t="s">
        <v>735</v>
      </c>
      <c r="FN123" s="419" t="s">
        <v>735</v>
      </c>
      <c r="FO123" s="420" t="s">
        <v>735</v>
      </c>
      <c r="FP123" s="405"/>
    </row>
    <row r="124" spans="1:173" s="421" customFormat="1" ht="34.5" customHeight="1">
      <c r="A124" s="407"/>
      <c r="B124" s="398"/>
      <c r="C124" s="411" t="s">
        <v>412</v>
      </c>
      <c r="D124" s="399" t="str">
        <f t="shared" si="1"/>
        <v>H4Q46AA</v>
      </c>
      <c r="E124" s="399" t="e">
        <f>VLOOKUP(D124,#REF!,1,0)</f>
        <v>#REF!</v>
      </c>
      <c r="F124" s="412" t="s">
        <v>413</v>
      </c>
      <c r="G124" s="372" t="s">
        <v>730</v>
      </c>
      <c r="H124" s="483" t="s">
        <v>719</v>
      </c>
      <c r="I124" s="404"/>
      <c r="J124" s="438"/>
      <c r="K124" s="404">
        <v>41912</v>
      </c>
      <c r="L124" s="405"/>
      <c r="M124" s="405"/>
      <c r="N124" s="405"/>
      <c r="O124" s="405"/>
      <c r="P124" s="405"/>
      <c r="Q124" s="405"/>
      <c r="R124" s="405"/>
      <c r="S124" s="405"/>
      <c r="T124" s="405"/>
      <c r="U124" s="405"/>
      <c r="V124" s="405"/>
      <c r="W124" s="405"/>
      <c r="X124" s="405"/>
      <c r="Y124" s="405" t="s">
        <v>731</v>
      </c>
      <c r="Z124" s="405" t="s">
        <v>731</v>
      </c>
      <c r="AA124" s="405"/>
      <c r="AB124" s="405"/>
      <c r="AC124" s="405"/>
      <c r="AD124" s="405"/>
      <c r="AE124" s="405"/>
      <c r="AF124" s="405"/>
      <c r="AG124" s="405"/>
      <c r="AH124" s="405"/>
      <c r="AI124" s="405"/>
      <c r="AJ124" s="405"/>
      <c r="AK124" s="405"/>
      <c r="AL124" s="405"/>
      <c r="AM124" s="405"/>
      <c r="AN124" s="405"/>
      <c r="AO124" s="405"/>
      <c r="AP124" s="405"/>
      <c r="AQ124" s="405"/>
      <c r="AR124" s="405"/>
      <c r="AS124" s="405"/>
      <c r="AT124" s="405"/>
      <c r="AU124" s="405"/>
      <c r="AV124" s="405"/>
      <c r="AW124" s="405"/>
      <c r="AX124" s="438"/>
      <c r="AY124" s="405"/>
      <c r="AZ124" s="405"/>
      <c r="BA124" s="405"/>
      <c r="BB124" s="405"/>
      <c r="BC124" s="405"/>
      <c r="BD124" s="405"/>
      <c r="BE124" s="405"/>
      <c r="BF124" s="405"/>
      <c r="BG124" s="405"/>
      <c r="BH124" s="405"/>
      <c r="BI124" s="405"/>
      <c r="BJ124" s="405"/>
      <c r="BK124" s="405"/>
      <c r="BL124" s="405"/>
      <c r="BM124" s="405"/>
      <c r="BN124" s="405"/>
      <c r="BO124" s="405"/>
      <c r="BP124" s="405"/>
      <c r="BQ124" s="405"/>
      <c r="BR124" s="405"/>
      <c r="BS124" s="405"/>
      <c r="BT124" s="405"/>
      <c r="BU124" s="405"/>
      <c r="BV124" s="405"/>
      <c r="BW124" s="405"/>
      <c r="BX124" s="438"/>
      <c r="BY124" s="405"/>
      <c r="BZ124" s="405"/>
      <c r="CA124" s="405"/>
      <c r="CB124" s="405"/>
      <c r="CC124" s="405"/>
      <c r="CD124" s="405"/>
      <c r="CE124" s="405"/>
      <c r="CF124" s="405"/>
      <c r="CG124" s="405"/>
      <c r="CH124" s="405"/>
      <c r="CI124" s="405"/>
      <c r="CJ124" s="405"/>
      <c r="CK124" s="405"/>
      <c r="CL124" s="405"/>
      <c r="CM124" s="405"/>
      <c r="CN124" s="405"/>
      <c r="CO124" s="405"/>
      <c r="CP124" s="405"/>
      <c r="CQ124" s="405"/>
      <c r="CR124" s="405"/>
      <c r="CS124" s="405"/>
      <c r="CT124" s="405"/>
      <c r="CU124" s="405"/>
      <c r="CV124" s="405"/>
      <c r="CW124" s="405"/>
      <c r="CX124" s="405"/>
      <c r="CY124" s="405"/>
      <c r="CZ124" s="405"/>
      <c r="DA124" s="405"/>
      <c r="DB124" s="405"/>
      <c r="DC124" s="405"/>
      <c r="DD124" s="405"/>
      <c r="DE124" s="405"/>
      <c r="DF124" s="405"/>
      <c r="DG124" s="405"/>
      <c r="DH124" s="405"/>
      <c r="DI124" s="405"/>
      <c r="DJ124" s="405"/>
      <c r="DK124" s="405"/>
      <c r="DL124" s="405"/>
      <c r="DM124" s="405"/>
      <c r="DN124" s="405"/>
      <c r="DO124" s="405"/>
      <c r="DP124" s="405"/>
      <c r="DQ124" s="405"/>
      <c r="DR124" s="405"/>
      <c r="DS124" s="405"/>
      <c r="DT124" s="405"/>
      <c r="DU124" s="405"/>
      <c r="DV124" s="405"/>
      <c r="DW124" s="405"/>
      <c r="DX124" s="405"/>
      <c r="DY124" s="405"/>
      <c r="DZ124" s="405"/>
      <c r="EA124" s="405"/>
      <c r="EB124" s="405"/>
      <c r="EC124" s="405"/>
      <c r="ED124" s="405"/>
      <c r="EE124" s="405"/>
      <c r="EF124" s="405"/>
      <c r="EG124" s="405"/>
      <c r="EH124" s="405"/>
      <c r="EI124" s="405"/>
      <c r="EJ124" s="405"/>
      <c r="EK124" s="405"/>
      <c r="EL124" s="405"/>
      <c r="EM124" s="405"/>
      <c r="EN124" s="405"/>
      <c r="EO124" s="405"/>
      <c r="EP124" s="405"/>
      <c r="EQ124" s="405"/>
      <c r="ER124" s="405"/>
      <c r="ES124" s="405"/>
      <c r="ET124" s="405"/>
      <c r="EU124" s="405"/>
      <c r="EV124" s="405"/>
      <c r="EW124" s="405"/>
      <c r="EX124" s="405"/>
      <c r="EY124" s="405"/>
      <c r="EZ124" s="405"/>
      <c r="FA124" s="405"/>
      <c r="FB124" s="405"/>
      <c r="FC124" s="405"/>
      <c r="FD124" s="405"/>
      <c r="FE124" s="405"/>
      <c r="FF124" s="405"/>
      <c r="FG124" s="419"/>
      <c r="FH124" s="419"/>
      <c r="FI124" s="419"/>
      <c r="FJ124" s="419"/>
      <c r="FK124" s="419"/>
      <c r="FL124" s="419"/>
      <c r="FM124" s="419"/>
      <c r="FN124" s="419"/>
      <c r="FO124" s="420"/>
      <c r="FP124" s="484"/>
    </row>
    <row r="125" spans="1:173" s="492" customFormat="1" ht="34.5" customHeight="1">
      <c r="A125" s="485"/>
      <c r="B125" s="398"/>
      <c r="C125" s="411" t="s">
        <v>414</v>
      </c>
      <c r="D125" s="399" t="str">
        <f t="shared" si="1"/>
        <v>H4Q47AA</v>
      </c>
      <c r="E125" s="399" t="e">
        <f>VLOOKUP(D125,#REF!,1,0)</f>
        <v>#REF!</v>
      </c>
      <c r="F125" s="412" t="s">
        <v>415</v>
      </c>
      <c r="G125" s="372" t="s">
        <v>730</v>
      </c>
      <c r="H125" s="483" t="s">
        <v>719</v>
      </c>
      <c r="I125" s="422" t="s">
        <v>731</v>
      </c>
      <c r="J125" s="486"/>
      <c r="K125" s="404">
        <v>41943</v>
      </c>
      <c r="L125" s="487"/>
      <c r="M125" s="487"/>
      <c r="N125" s="487"/>
      <c r="O125" s="487"/>
      <c r="P125" s="487"/>
      <c r="Q125" s="487"/>
      <c r="R125" s="487"/>
      <c r="S125" s="487"/>
      <c r="T125" s="487"/>
      <c r="U125" s="487"/>
      <c r="V125" s="487"/>
      <c r="W125" s="487"/>
      <c r="X125" s="487"/>
      <c r="Y125" s="487"/>
      <c r="Z125" s="487"/>
      <c r="AA125" s="487"/>
      <c r="AB125" s="487"/>
      <c r="AC125" s="487"/>
      <c r="AD125" s="487"/>
      <c r="AE125" s="487"/>
      <c r="AF125" s="487"/>
      <c r="AG125" s="487"/>
      <c r="AH125" s="487"/>
      <c r="AI125" s="487"/>
      <c r="AJ125" s="487"/>
      <c r="AK125" s="487"/>
      <c r="AL125" s="487"/>
      <c r="AM125" s="487"/>
      <c r="AN125" s="488"/>
      <c r="AO125" s="487"/>
      <c r="AP125" s="487"/>
      <c r="AQ125" s="487"/>
      <c r="AR125" s="487"/>
      <c r="AS125" s="487"/>
      <c r="AT125" s="487"/>
      <c r="AU125" s="487"/>
      <c r="AV125" s="487"/>
      <c r="AW125" s="487"/>
      <c r="AX125" s="489"/>
      <c r="AY125" s="487"/>
      <c r="AZ125" s="487"/>
      <c r="BA125" s="487"/>
      <c r="BB125" s="487"/>
      <c r="BC125" s="487"/>
      <c r="BD125" s="487"/>
      <c r="BE125" s="487"/>
      <c r="BF125" s="487"/>
      <c r="BG125" s="487"/>
      <c r="BH125" s="487"/>
      <c r="BI125" s="487"/>
      <c r="BJ125" s="487"/>
      <c r="BK125" s="487"/>
      <c r="BL125" s="487"/>
      <c r="BM125" s="487"/>
      <c r="BN125" s="487"/>
      <c r="BO125" s="487"/>
      <c r="BP125" s="487"/>
      <c r="BQ125" s="487"/>
      <c r="BR125" s="487"/>
      <c r="BS125" s="487"/>
      <c r="BT125" s="487"/>
      <c r="BU125" s="487"/>
      <c r="BV125" s="487"/>
      <c r="BW125" s="487"/>
      <c r="BX125" s="489"/>
      <c r="BY125" s="487"/>
      <c r="BZ125" s="487"/>
      <c r="CA125" s="487"/>
      <c r="CB125" s="487"/>
      <c r="CC125" s="487"/>
      <c r="CD125" s="487"/>
      <c r="CE125" s="487"/>
      <c r="CF125" s="487"/>
      <c r="CG125" s="487"/>
      <c r="CH125" s="487"/>
      <c r="CI125" s="487"/>
      <c r="CJ125" s="487"/>
      <c r="CK125" s="487"/>
      <c r="CL125" s="487"/>
      <c r="CM125" s="487"/>
      <c r="CN125" s="487"/>
      <c r="CO125" s="487"/>
      <c r="CP125" s="487"/>
      <c r="CQ125" s="487"/>
      <c r="CR125" s="487"/>
      <c r="CS125" s="487"/>
      <c r="CT125" s="405"/>
      <c r="CU125" s="405"/>
      <c r="CV125" s="487"/>
      <c r="CW125" s="487"/>
      <c r="CX125" s="487"/>
      <c r="CY125" s="487"/>
      <c r="CZ125" s="487"/>
      <c r="DA125" s="487"/>
      <c r="DB125" s="405"/>
      <c r="DC125" s="405">
        <v>1</v>
      </c>
      <c r="DD125" s="405">
        <v>1</v>
      </c>
      <c r="DE125" s="453"/>
      <c r="DF125" s="453"/>
      <c r="DG125" s="453"/>
      <c r="DH125" s="487"/>
      <c r="DI125" s="487"/>
      <c r="DJ125" s="487"/>
      <c r="DK125" s="487"/>
      <c r="DL125" s="487"/>
      <c r="DM125" s="487"/>
      <c r="DN125" s="487"/>
      <c r="DO125" s="487"/>
      <c r="DP125" s="487"/>
      <c r="DQ125" s="487"/>
      <c r="DR125" s="487"/>
      <c r="DS125" s="487"/>
      <c r="DT125" s="487"/>
      <c r="DU125" s="487"/>
      <c r="DV125" s="487"/>
      <c r="DW125" s="487"/>
      <c r="DX125" s="487"/>
      <c r="DY125" s="487"/>
      <c r="DZ125" s="487"/>
      <c r="EA125" s="487"/>
      <c r="EB125" s="487"/>
      <c r="EC125" s="487"/>
      <c r="ED125" s="487"/>
      <c r="EE125" s="487"/>
      <c r="EF125" s="487"/>
      <c r="EG125" s="487"/>
      <c r="EH125" s="487"/>
      <c r="EI125" s="487"/>
      <c r="EJ125" s="487"/>
      <c r="EK125" s="487"/>
      <c r="EL125" s="487"/>
      <c r="EM125" s="487"/>
      <c r="EN125" s="487"/>
      <c r="EO125" s="487"/>
      <c r="EP125" s="487"/>
      <c r="EQ125" s="487"/>
      <c r="ER125" s="487"/>
      <c r="ES125" s="487"/>
      <c r="ET125" s="487"/>
      <c r="EU125" s="487"/>
      <c r="EV125" s="487"/>
      <c r="EW125" s="487"/>
      <c r="EX125" s="487"/>
      <c r="EY125" s="488"/>
      <c r="EZ125" s="487"/>
      <c r="FA125" s="487"/>
      <c r="FB125" s="487"/>
      <c r="FC125" s="487"/>
      <c r="FD125" s="487"/>
      <c r="FE125" s="487"/>
      <c r="FF125" s="487"/>
      <c r="FG125" s="487"/>
      <c r="FH125" s="487"/>
      <c r="FI125" s="487"/>
      <c r="FJ125" s="487"/>
      <c r="FK125" s="487"/>
      <c r="FL125" s="487"/>
      <c r="FM125" s="487"/>
      <c r="FN125" s="487"/>
      <c r="FO125" s="490"/>
      <c r="FP125" s="454"/>
      <c r="FQ125" s="491"/>
    </row>
    <row r="126" spans="1:173" s="492" customFormat="1" ht="34.5" customHeight="1">
      <c r="A126" s="485"/>
      <c r="B126" s="398"/>
      <c r="C126" s="411" t="s">
        <v>1626</v>
      </c>
      <c r="D126" s="399" t="str">
        <f t="shared" si="1"/>
        <v>H6L25AA</v>
      </c>
      <c r="E126" s="399" t="e">
        <f>VLOOKUP(D126,#REF!,1,0)</f>
        <v>#REF!</v>
      </c>
      <c r="F126" s="412" t="s">
        <v>1627</v>
      </c>
      <c r="G126" s="372" t="s">
        <v>730</v>
      </c>
      <c r="H126" s="483" t="s">
        <v>719</v>
      </c>
      <c r="I126" s="453"/>
      <c r="J126" s="486"/>
      <c r="K126" s="404">
        <v>42094</v>
      </c>
      <c r="L126" s="487"/>
      <c r="M126" s="487"/>
      <c r="N126" s="487"/>
      <c r="O126" s="487"/>
      <c r="P126" s="487"/>
      <c r="Q126" s="487"/>
      <c r="R126" s="487"/>
      <c r="S126" s="487"/>
      <c r="T126" s="487"/>
      <c r="U126" s="487"/>
      <c r="V126" s="487"/>
      <c r="W126" s="487"/>
      <c r="X126" s="487"/>
      <c r="Y126" s="487"/>
      <c r="Z126" s="487"/>
      <c r="AA126" s="487"/>
      <c r="AB126" s="487"/>
      <c r="AC126" s="487"/>
      <c r="AD126" s="487"/>
      <c r="AE126" s="487"/>
      <c r="AF126" s="487"/>
      <c r="AG126" s="487"/>
      <c r="AH126" s="487"/>
      <c r="AI126" s="487"/>
      <c r="AJ126" s="487"/>
      <c r="AK126" s="487"/>
      <c r="AL126" s="487"/>
      <c r="AM126" s="487"/>
      <c r="AN126" s="488"/>
      <c r="AO126" s="487"/>
      <c r="AP126" s="487"/>
      <c r="AQ126" s="487"/>
      <c r="AR126" s="487"/>
      <c r="AS126" s="487"/>
      <c r="AT126" s="487"/>
      <c r="AU126" s="487"/>
      <c r="AV126" s="487"/>
      <c r="AW126" s="487"/>
      <c r="AX126" s="489"/>
      <c r="AY126" s="487"/>
      <c r="AZ126" s="487"/>
      <c r="BA126" s="487"/>
      <c r="BB126" s="487"/>
      <c r="BC126" s="487"/>
      <c r="BD126" s="487"/>
      <c r="BE126" s="487"/>
      <c r="BF126" s="487"/>
      <c r="BG126" s="487"/>
      <c r="BH126" s="487"/>
      <c r="BI126" s="487"/>
      <c r="BJ126" s="487"/>
      <c r="BK126" s="487"/>
      <c r="BL126" s="487"/>
      <c r="BM126" s="487"/>
      <c r="BN126" s="487"/>
      <c r="BO126" s="487"/>
      <c r="BP126" s="487"/>
      <c r="BQ126" s="487"/>
      <c r="BR126" s="487"/>
      <c r="BS126" s="487"/>
      <c r="BT126" s="487"/>
      <c r="BU126" s="487"/>
      <c r="BV126" s="487"/>
      <c r="BW126" s="487"/>
      <c r="BX126" s="489"/>
      <c r="BY126" s="487"/>
      <c r="BZ126" s="487"/>
      <c r="CA126" s="487"/>
      <c r="CB126" s="487"/>
      <c r="CC126" s="487"/>
      <c r="CD126" s="487"/>
      <c r="CE126" s="487"/>
      <c r="CF126" s="487"/>
      <c r="CG126" s="487"/>
      <c r="CH126" s="487"/>
      <c r="CI126" s="487"/>
      <c r="CJ126" s="487"/>
      <c r="CK126" s="487"/>
      <c r="CL126" s="487"/>
      <c r="CM126" s="487"/>
      <c r="CN126" s="487"/>
      <c r="CO126" s="487"/>
      <c r="CP126" s="487"/>
      <c r="CQ126" s="487"/>
      <c r="CR126" s="487"/>
      <c r="CS126" s="487"/>
      <c r="CT126" s="405">
        <v>1</v>
      </c>
      <c r="CU126" s="405">
        <v>1</v>
      </c>
      <c r="CV126" s="487"/>
      <c r="CW126" s="487"/>
      <c r="CX126" s="487"/>
      <c r="CY126" s="487"/>
      <c r="CZ126" s="487"/>
      <c r="DA126" s="487"/>
      <c r="DB126" s="405"/>
      <c r="DC126" s="405"/>
      <c r="DD126" s="405"/>
      <c r="DE126" s="453"/>
      <c r="DF126" s="453"/>
      <c r="DG126" s="453"/>
      <c r="DH126" s="487"/>
      <c r="DI126" s="487"/>
      <c r="DJ126" s="487"/>
      <c r="DK126" s="487"/>
      <c r="DL126" s="487"/>
      <c r="DM126" s="487"/>
      <c r="DN126" s="487"/>
      <c r="DO126" s="487"/>
      <c r="DP126" s="487"/>
      <c r="DQ126" s="487"/>
      <c r="DR126" s="487"/>
      <c r="DS126" s="487"/>
      <c r="DT126" s="487"/>
      <c r="DU126" s="487"/>
      <c r="DV126" s="487"/>
      <c r="DW126" s="487"/>
      <c r="DX126" s="487"/>
      <c r="DY126" s="487"/>
      <c r="DZ126" s="487"/>
      <c r="EA126" s="487"/>
      <c r="EB126" s="487"/>
      <c r="EC126" s="487"/>
      <c r="ED126" s="487"/>
      <c r="EE126" s="487"/>
      <c r="EF126" s="487"/>
      <c r="EG126" s="487"/>
      <c r="EH126" s="487"/>
      <c r="EI126" s="487"/>
      <c r="EJ126" s="487"/>
      <c r="EK126" s="487"/>
      <c r="EL126" s="487"/>
      <c r="EM126" s="487"/>
      <c r="EN126" s="487"/>
      <c r="EO126" s="487"/>
      <c r="EP126" s="487"/>
      <c r="EQ126" s="487"/>
      <c r="ER126" s="487"/>
      <c r="ES126" s="487"/>
      <c r="ET126" s="487"/>
      <c r="EU126" s="487"/>
      <c r="EV126" s="487"/>
      <c r="EW126" s="487"/>
      <c r="EX126" s="487"/>
      <c r="EY126" s="488"/>
      <c r="EZ126" s="487"/>
      <c r="FA126" s="487"/>
      <c r="FB126" s="487"/>
      <c r="FC126" s="487"/>
      <c r="FD126" s="487"/>
      <c r="FE126" s="487"/>
      <c r="FF126" s="487"/>
      <c r="FG126" s="487"/>
      <c r="FH126" s="487"/>
      <c r="FI126" s="487"/>
      <c r="FJ126" s="487"/>
      <c r="FK126" s="487"/>
      <c r="FL126" s="487"/>
      <c r="FM126" s="487"/>
      <c r="FN126" s="487"/>
      <c r="FO126" s="490"/>
      <c r="FP126" s="454"/>
      <c r="FQ126" s="491"/>
    </row>
    <row r="127" spans="1:173" s="492" customFormat="1" ht="34.5" customHeight="1">
      <c r="A127" s="485"/>
      <c r="B127" s="398"/>
      <c r="C127" s="411" t="s">
        <v>1628</v>
      </c>
      <c r="D127" s="399" t="str">
        <f t="shared" si="1"/>
        <v>H6L26AA</v>
      </c>
      <c r="E127" s="399" t="e">
        <f>VLOOKUP(D127,#REF!,1,0)</f>
        <v>#REF!</v>
      </c>
      <c r="F127" s="412" t="s">
        <v>1629</v>
      </c>
      <c r="G127" s="372" t="s">
        <v>730</v>
      </c>
      <c r="H127" s="483"/>
      <c r="I127" s="453"/>
      <c r="J127" s="453"/>
      <c r="K127" s="404">
        <v>42155</v>
      </c>
      <c r="L127" s="487"/>
      <c r="M127" s="487"/>
      <c r="N127" s="405"/>
      <c r="O127" s="405">
        <v>1</v>
      </c>
      <c r="P127" s="405">
        <v>1</v>
      </c>
      <c r="Q127" s="405">
        <v>1</v>
      </c>
      <c r="R127" s="487"/>
      <c r="S127" s="405">
        <v>1</v>
      </c>
      <c r="T127" s="405">
        <v>1</v>
      </c>
      <c r="U127" s="405">
        <v>1</v>
      </c>
      <c r="V127" s="405">
        <v>1</v>
      </c>
      <c r="W127" s="405">
        <v>1</v>
      </c>
      <c r="X127" s="487"/>
      <c r="Y127" s="487"/>
      <c r="Z127" s="487"/>
      <c r="AA127" s="487"/>
      <c r="AB127" s="487"/>
      <c r="AC127" s="487"/>
      <c r="AD127" s="487"/>
      <c r="AE127" s="487"/>
      <c r="AF127" s="487"/>
      <c r="AG127" s="487"/>
      <c r="AH127" s="487"/>
      <c r="AI127" s="487"/>
      <c r="AJ127" s="487"/>
      <c r="AK127" s="487"/>
      <c r="AL127" s="487"/>
      <c r="AM127" s="487"/>
      <c r="AN127" s="488"/>
      <c r="AO127" s="487"/>
      <c r="AP127" s="487"/>
      <c r="AQ127" s="487"/>
      <c r="AR127" s="487"/>
      <c r="AS127" s="487"/>
      <c r="AT127" s="487"/>
      <c r="AU127" s="487"/>
      <c r="AV127" s="487"/>
      <c r="AW127" s="487"/>
      <c r="AX127" s="487"/>
      <c r="AY127" s="487"/>
      <c r="AZ127" s="487"/>
      <c r="BA127" s="487"/>
      <c r="BB127" s="487"/>
      <c r="BC127" s="487"/>
      <c r="BD127" s="487"/>
      <c r="BE127" s="487"/>
      <c r="BF127" s="487"/>
      <c r="BG127" s="487"/>
      <c r="BH127" s="487"/>
      <c r="BI127" s="487"/>
      <c r="BJ127" s="487"/>
      <c r="BK127" s="487"/>
      <c r="BL127" s="487"/>
      <c r="BM127" s="487"/>
      <c r="BN127" s="487"/>
      <c r="BO127" s="487"/>
      <c r="BP127" s="487"/>
      <c r="BQ127" s="487"/>
      <c r="BR127" s="487"/>
      <c r="BS127" s="487"/>
      <c r="BT127" s="487"/>
      <c r="BU127" s="487"/>
      <c r="BV127" s="487"/>
      <c r="BW127" s="487"/>
      <c r="BX127" s="487"/>
      <c r="BY127" s="487"/>
      <c r="BZ127" s="487"/>
      <c r="CA127" s="487"/>
      <c r="CB127" s="487"/>
      <c r="CC127" s="487"/>
      <c r="CD127" s="487"/>
      <c r="CE127" s="487"/>
      <c r="CF127" s="487"/>
      <c r="CG127" s="487"/>
      <c r="CH127" s="487"/>
      <c r="CI127" s="487"/>
      <c r="CJ127" s="487"/>
      <c r="CK127" s="487"/>
      <c r="CL127" s="487"/>
      <c r="CM127" s="487"/>
      <c r="CN127" s="487"/>
      <c r="CO127" s="487"/>
      <c r="CP127" s="487"/>
      <c r="CQ127" s="487"/>
      <c r="CR127" s="487"/>
      <c r="CS127" s="487"/>
      <c r="CT127" s="405"/>
      <c r="CU127" s="405"/>
      <c r="CV127" s="487"/>
      <c r="CW127" s="487"/>
      <c r="CX127" s="487"/>
      <c r="CY127" s="487"/>
      <c r="CZ127" s="487"/>
      <c r="DA127" s="487"/>
      <c r="DB127" s="405"/>
      <c r="DC127" s="405"/>
      <c r="DD127" s="405"/>
      <c r="DE127" s="453"/>
      <c r="DF127" s="453"/>
      <c r="DG127" s="487"/>
      <c r="DH127" s="487"/>
      <c r="DI127" s="487"/>
      <c r="DJ127" s="487"/>
      <c r="DK127" s="487"/>
      <c r="DL127" s="487"/>
      <c r="DM127" s="487"/>
      <c r="DN127" s="487"/>
      <c r="DO127" s="487"/>
      <c r="DP127" s="487"/>
      <c r="DQ127" s="487"/>
      <c r="DR127" s="487"/>
      <c r="DS127" s="487"/>
      <c r="DT127" s="487"/>
      <c r="DU127" s="487"/>
      <c r="DV127" s="487"/>
      <c r="DW127" s="487"/>
      <c r="DX127" s="487"/>
      <c r="DY127" s="487"/>
      <c r="DZ127" s="487"/>
      <c r="EA127" s="487"/>
      <c r="EB127" s="487"/>
      <c r="EC127" s="487"/>
      <c r="ED127" s="487"/>
      <c r="EE127" s="487"/>
      <c r="EF127" s="487"/>
      <c r="EG127" s="487"/>
      <c r="EH127" s="487"/>
      <c r="EI127" s="487"/>
      <c r="EJ127" s="487"/>
      <c r="EK127" s="487"/>
      <c r="EL127" s="487"/>
      <c r="EM127" s="487"/>
      <c r="EN127" s="487"/>
      <c r="EO127" s="487"/>
      <c r="EP127" s="487"/>
      <c r="EQ127" s="487"/>
      <c r="ER127" s="487"/>
      <c r="ES127" s="487"/>
      <c r="ET127" s="487"/>
      <c r="EU127" s="487"/>
      <c r="EV127" s="487"/>
      <c r="EW127" s="487"/>
      <c r="EX127" s="487"/>
      <c r="EY127" s="488"/>
      <c r="EZ127" s="487"/>
      <c r="FA127" s="487"/>
      <c r="FB127" s="487"/>
      <c r="FC127" s="487"/>
      <c r="FD127" s="487"/>
      <c r="FE127" s="487"/>
      <c r="FF127" s="487"/>
      <c r="FG127" s="487"/>
      <c r="FH127" s="487"/>
      <c r="FI127" s="487"/>
      <c r="FJ127" s="487"/>
      <c r="FK127" s="487"/>
      <c r="FL127" s="487"/>
      <c r="FM127" s="487"/>
      <c r="FN127" s="487"/>
      <c r="FO127" s="490"/>
      <c r="FP127" s="454"/>
      <c r="FQ127" s="491"/>
    </row>
    <row r="128" spans="1:173" s="492" customFormat="1" ht="34.5" customHeight="1">
      <c r="A128" s="485"/>
      <c r="B128" s="459"/>
      <c r="C128" s="423" t="s">
        <v>1630</v>
      </c>
      <c r="D128" s="399" t="str">
        <f t="shared" si="1"/>
        <v>H6L27AA</v>
      </c>
      <c r="E128" s="399" t="e">
        <f>VLOOKUP(D128,#REF!,1,0)</f>
        <v>#REF!</v>
      </c>
      <c r="F128" s="424" t="s">
        <v>1631</v>
      </c>
      <c r="G128" s="372" t="s">
        <v>730</v>
      </c>
      <c r="H128" s="483"/>
      <c r="I128" s="453"/>
      <c r="J128" s="453"/>
      <c r="K128" s="404">
        <v>42155</v>
      </c>
      <c r="L128" s="493"/>
      <c r="M128" s="493"/>
      <c r="N128" s="406"/>
      <c r="O128" s="406">
        <v>1</v>
      </c>
      <c r="P128" s="406">
        <v>1</v>
      </c>
      <c r="Q128" s="406">
        <v>1</v>
      </c>
      <c r="R128" s="493"/>
      <c r="S128" s="406">
        <v>1</v>
      </c>
      <c r="T128" s="406">
        <v>1</v>
      </c>
      <c r="U128" s="406">
        <v>1</v>
      </c>
      <c r="V128" s="406">
        <v>1</v>
      </c>
      <c r="W128" s="406">
        <v>1</v>
      </c>
      <c r="X128" s="493"/>
      <c r="Y128" s="493"/>
      <c r="Z128" s="493"/>
      <c r="AA128" s="493"/>
      <c r="AB128" s="493"/>
      <c r="AC128" s="493"/>
      <c r="AD128" s="493"/>
      <c r="AE128" s="493"/>
      <c r="AF128" s="493"/>
      <c r="AG128" s="493"/>
      <c r="AH128" s="493"/>
      <c r="AI128" s="493"/>
      <c r="AJ128" s="493"/>
      <c r="AK128" s="493"/>
      <c r="AL128" s="493"/>
      <c r="AM128" s="493"/>
      <c r="AN128" s="494"/>
      <c r="AO128" s="493"/>
      <c r="AP128" s="493"/>
      <c r="AQ128" s="493"/>
      <c r="AR128" s="493"/>
      <c r="AS128" s="493"/>
      <c r="AT128" s="493"/>
      <c r="AU128" s="493"/>
      <c r="AV128" s="493"/>
      <c r="AW128" s="493"/>
      <c r="AX128" s="493"/>
      <c r="AY128" s="493"/>
      <c r="AZ128" s="493"/>
      <c r="BA128" s="493"/>
      <c r="BB128" s="493"/>
      <c r="BC128" s="493"/>
      <c r="BD128" s="493"/>
      <c r="BE128" s="493"/>
      <c r="BF128" s="493"/>
      <c r="BG128" s="493"/>
      <c r="BH128" s="493"/>
      <c r="BI128" s="493"/>
      <c r="BJ128" s="493"/>
      <c r="BK128" s="493"/>
      <c r="BL128" s="493"/>
      <c r="BM128" s="493"/>
      <c r="BN128" s="493"/>
      <c r="BO128" s="493"/>
      <c r="BP128" s="493"/>
      <c r="BQ128" s="493"/>
      <c r="BR128" s="493"/>
      <c r="BS128" s="493"/>
      <c r="BT128" s="493"/>
      <c r="BU128" s="493"/>
      <c r="BV128" s="493"/>
      <c r="BW128" s="493"/>
      <c r="BX128" s="493"/>
      <c r="BY128" s="493"/>
      <c r="BZ128" s="493"/>
      <c r="CA128" s="493"/>
      <c r="CB128" s="493"/>
      <c r="CC128" s="493"/>
      <c r="CD128" s="493"/>
      <c r="CE128" s="493"/>
      <c r="CF128" s="493"/>
      <c r="CG128" s="493"/>
      <c r="CH128" s="493"/>
      <c r="CI128" s="493"/>
      <c r="CJ128" s="493"/>
      <c r="CK128" s="493"/>
      <c r="CL128" s="493"/>
      <c r="CM128" s="493"/>
      <c r="CN128" s="493"/>
      <c r="CO128" s="493"/>
      <c r="CP128" s="493"/>
      <c r="CQ128" s="493"/>
      <c r="CR128" s="493"/>
      <c r="CS128" s="493"/>
      <c r="CT128" s="406"/>
      <c r="CU128" s="406"/>
      <c r="CV128" s="493"/>
      <c r="CW128" s="493"/>
      <c r="CX128" s="493"/>
      <c r="CY128" s="493"/>
      <c r="CZ128" s="493"/>
      <c r="DA128" s="493"/>
      <c r="DB128" s="406"/>
      <c r="DC128" s="406"/>
      <c r="DD128" s="406"/>
      <c r="DE128" s="495"/>
      <c r="DF128" s="495"/>
      <c r="DG128" s="493"/>
      <c r="DH128" s="493"/>
      <c r="DI128" s="493"/>
      <c r="DJ128" s="493"/>
      <c r="DK128" s="493"/>
      <c r="DL128" s="493"/>
      <c r="DM128" s="493"/>
      <c r="DN128" s="493"/>
      <c r="DO128" s="493"/>
      <c r="DP128" s="493"/>
      <c r="DQ128" s="493"/>
      <c r="DR128" s="493"/>
      <c r="DS128" s="493"/>
      <c r="DT128" s="493"/>
      <c r="DU128" s="493"/>
      <c r="DV128" s="493"/>
      <c r="DW128" s="493"/>
      <c r="DX128" s="493"/>
      <c r="DY128" s="493"/>
      <c r="DZ128" s="493"/>
      <c r="EA128" s="493"/>
      <c r="EB128" s="493"/>
      <c r="EC128" s="493"/>
      <c r="ED128" s="493"/>
      <c r="EE128" s="493"/>
      <c r="EF128" s="493"/>
      <c r="EG128" s="493"/>
      <c r="EH128" s="493"/>
      <c r="EI128" s="493"/>
      <c r="EJ128" s="493"/>
      <c r="EK128" s="493"/>
      <c r="EL128" s="493"/>
      <c r="EM128" s="493"/>
      <c r="EN128" s="493"/>
      <c r="EO128" s="493"/>
      <c r="EP128" s="493"/>
      <c r="EQ128" s="493"/>
      <c r="ER128" s="493"/>
      <c r="ES128" s="493"/>
      <c r="ET128" s="493"/>
      <c r="EU128" s="493"/>
      <c r="EV128" s="493"/>
      <c r="EW128" s="493"/>
      <c r="EX128" s="493"/>
      <c r="EY128" s="494"/>
      <c r="EZ128" s="493"/>
      <c r="FA128" s="493"/>
      <c r="FB128" s="493"/>
      <c r="FC128" s="493"/>
      <c r="FD128" s="493"/>
      <c r="FE128" s="493"/>
      <c r="FF128" s="493"/>
      <c r="FG128" s="493"/>
      <c r="FH128" s="493"/>
      <c r="FI128" s="493"/>
      <c r="FJ128" s="493"/>
      <c r="FK128" s="493"/>
      <c r="FL128" s="493"/>
      <c r="FM128" s="493"/>
      <c r="FN128" s="493"/>
      <c r="FO128" s="496"/>
      <c r="FP128" s="454"/>
      <c r="FQ128" s="491"/>
    </row>
    <row r="129" spans="1:173" s="492" customFormat="1" ht="34.5" customHeight="1">
      <c r="A129" s="485"/>
      <c r="B129" s="398"/>
      <c r="C129" s="411" t="s">
        <v>1632</v>
      </c>
      <c r="D129" s="399" t="str">
        <f t="shared" si="1"/>
        <v>H6L28AA</v>
      </c>
      <c r="E129" s="399" t="e">
        <f>VLOOKUP(D129,#REF!,1,0)</f>
        <v>#REF!</v>
      </c>
      <c r="F129" s="412" t="s">
        <v>1633</v>
      </c>
      <c r="G129" s="372" t="s">
        <v>730</v>
      </c>
      <c r="H129" s="483"/>
      <c r="I129" s="453"/>
      <c r="J129" s="486"/>
      <c r="K129" s="404">
        <v>42216</v>
      </c>
      <c r="L129" s="487"/>
      <c r="M129" s="487"/>
      <c r="N129" s="487"/>
      <c r="O129" s="487"/>
      <c r="P129" s="487"/>
      <c r="Q129" s="487"/>
      <c r="R129" s="405">
        <v>1</v>
      </c>
      <c r="S129" s="487"/>
      <c r="T129" s="487"/>
      <c r="U129" s="487"/>
      <c r="V129" s="487"/>
      <c r="W129" s="487"/>
      <c r="X129" s="487"/>
      <c r="Y129" s="487"/>
      <c r="Z129" s="487"/>
      <c r="AA129" s="487"/>
      <c r="AB129" s="487"/>
      <c r="AC129" s="487"/>
      <c r="AD129" s="487"/>
      <c r="AE129" s="487"/>
      <c r="AF129" s="487"/>
      <c r="AG129" s="487"/>
      <c r="AH129" s="487"/>
      <c r="AI129" s="487"/>
      <c r="AJ129" s="487"/>
      <c r="AK129" s="487"/>
      <c r="AL129" s="487"/>
      <c r="AM129" s="487"/>
      <c r="AN129" s="488"/>
      <c r="AO129" s="487"/>
      <c r="AP129" s="487"/>
      <c r="AQ129" s="487"/>
      <c r="AR129" s="487"/>
      <c r="AS129" s="487"/>
      <c r="AT129" s="487"/>
      <c r="AU129" s="487"/>
      <c r="AV129" s="487"/>
      <c r="AW129" s="487"/>
      <c r="AX129" s="487"/>
      <c r="AY129" s="487"/>
      <c r="AZ129" s="487"/>
      <c r="BA129" s="487"/>
      <c r="BB129" s="487"/>
      <c r="BC129" s="487"/>
      <c r="BD129" s="487"/>
      <c r="BE129" s="487"/>
      <c r="BF129" s="487"/>
      <c r="BG129" s="487"/>
      <c r="BH129" s="487"/>
      <c r="BI129" s="487"/>
      <c r="BJ129" s="487"/>
      <c r="BK129" s="487"/>
      <c r="BL129" s="487"/>
      <c r="BM129" s="487"/>
      <c r="BN129" s="487"/>
      <c r="BO129" s="487"/>
      <c r="BP129" s="487"/>
      <c r="BQ129" s="487"/>
      <c r="BR129" s="487"/>
      <c r="BS129" s="487"/>
      <c r="BT129" s="487"/>
      <c r="BU129" s="487"/>
      <c r="BV129" s="487"/>
      <c r="BW129" s="487"/>
      <c r="BX129" s="487"/>
      <c r="BY129" s="487"/>
      <c r="BZ129" s="487"/>
      <c r="CA129" s="487"/>
      <c r="CB129" s="487"/>
      <c r="CC129" s="487"/>
      <c r="CD129" s="487"/>
      <c r="CE129" s="487"/>
      <c r="CF129" s="487"/>
      <c r="CG129" s="487"/>
      <c r="CH129" s="487"/>
      <c r="CI129" s="487"/>
      <c r="CJ129" s="487"/>
      <c r="CK129" s="487"/>
      <c r="CL129" s="487"/>
      <c r="CM129" s="487"/>
      <c r="CN129" s="487"/>
      <c r="CO129" s="487"/>
      <c r="CP129" s="487"/>
      <c r="CQ129" s="487"/>
      <c r="CR129" s="487"/>
      <c r="CS129" s="487"/>
      <c r="CT129" s="405"/>
      <c r="CU129" s="405"/>
      <c r="CV129" s="487"/>
      <c r="CW129" s="487"/>
      <c r="CX129" s="487"/>
      <c r="CY129" s="487"/>
      <c r="CZ129" s="487"/>
      <c r="DA129" s="487"/>
      <c r="DB129" s="405"/>
      <c r="DC129" s="405"/>
      <c r="DD129" s="405"/>
      <c r="DE129" s="453"/>
      <c r="DF129" s="453"/>
      <c r="DG129" s="453"/>
      <c r="DH129" s="487"/>
      <c r="DI129" s="487"/>
      <c r="DJ129" s="487"/>
      <c r="DK129" s="487"/>
      <c r="DL129" s="487"/>
      <c r="DM129" s="487"/>
      <c r="DN129" s="487"/>
      <c r="DO129" s="487"/>
      <c r="DP129" s="487"/>
      <c r="DQ129" s="487"/>
      <c r="DR129" s="487"/>
      <c r="DS129" s="487"/>
      <c r="DT129" s="487"/>
      <c r="DU129" s="487"/>
      <c r="DV129" s="487"/>
      <c r="DW129" s="487"/>
      <c r="DX129" s="487"/>
      <c r="DY129" s="487"/>
      <c r="DZ129" s="487"/>
      <c r="EA129" s="487"/>
      <c r="EB129" s="487"/>
      <c r="EC129" s="487"/>
      <c r="ED129" s="487"/>
      <c r="EE129" s="487"/>
      <c r="EF129" s="487"/>
      <c r="EG129" s="487"/>
      <c r="EH129" s="487"/>
      <c r="EI129" s="487"/>
      <c r="EJ129" s="487"/>
      <c r="EK129" s="487"/>
      <c r="EL129" s="487"/>
      <c r="EM129" s="487"/>
      <c r="EN129" s="487"/>
      <c r="EO129" s="487"/>
      <c r="EP129" s="487"/>
      <c r="EQ129" s="487"/>
      <c r="ER129" s="487"/>
      <c r="ES129" s="487"/>
      <c r="ET129" s="487"/>
      <c r="EU129" s="487"/>
      <c r="EV129" s="487"/>
      <c r="EW129" s="487"/>
      <c r="EX129" s="487"/>
      <c r="EY129" s="488"/>
      <c r="EZ129" s="487"/>
      <c r="FA129" s="487"/>
      <c r="FB129" s="487"/>
      <c r="FC129" s="487"/>
      <c r="FD129" s="487"/>
      <c r="FE129" s="487"/>
      <c r="FF129" s="487"/>
      <c r="FG129" s="487"/>
      <c r="FH129" s="487"/>
      <c r="FI129" s="487"/>
      <c r="FJ129" s="487"/>
      <c r="FK129" s="487"/>
      <c r="FL129" s="487"/>
      <c r="FM129" s="487"/>
      <c r="FN129" s="487"/>
      <c r="FO129" s="490"/>
      <c r="FP129" s="454"/>
      <c r="FQ129" s="491"/>
    </row>
    <row r="130" spans="1:173" s="492" customFormat="1" ht="34.5" customHeight="1">
      <c r="A130" s="485"/>
      <c r="B130" s="398"/>
      <c r="C130" s="411" t="s">
        <v>1634</v>
      </c>
      <c r="D130" s="399" t="str">
        <f t="shared" si="1"/>
        <v>E7U21AA</v>
      </c>
      <c r="E130" s="399" t="e">
        <f>VLOOKUP(D130,#REF!,1,0)</f>
        <v>#REF!</v>
      </c>
      <c r="F130" s="412" t="s">
        <v>1635</v>
      </c>
      <c r="G130" s="372" t="s">
        <v>730</v>
      </c>
      <c r="H130" s="483"/>
      <c r="I130" s="453"/>
      <c r="J130" s="453"/>
      <c r="K130" s="404">
        <v>42338</v>
      </c>
      <c r="L130" s="487"/>
      <c r="M130" s="487"/>
      <c r="N130" s="487"/>
      <c r="O130" s="487"/>
      <c r="P130" s="487"/>
      <c r="Q130" s="487"/>
      <c r="R130" s="405"/>
      <c r="S130" s="487"/>
      <c r="T130" s="487"/>
      <c r="U130" s="487"/>
      <c r="V130" s="487"/>
      <c r="W130" s="487"/>
      <c r="X130" s="487"/>
      <c r="Y130" s="487"/>
      <c r="Z130" s="487"/>
      <c r="AA130" s="487"/>
      <c r="AB130" s="487"/>
      <c r="AC130" s="487"/>
      <c r="AD130" s="487"/>
      <c r="AE130" s="487"/>
      <c r="AF130" s="487"/>
      <c r="AG130" s="487"/>
      <c r="AH130" s="487"/>
      <c r="AI130" s="487"/>
      <c r="AJ130" s="487"/>
      <c r="AK130" s="487"/>
      <c r="AL130" s="487"/>
      <c r="AM130" s="487"/>
      <c r="AN130" s="488"/>
      <c r="AO130" s="487"/>
      <c r="AP130" s="487"/>
      <c r="AQ130" s="487"/>
      <c r="AR130" s="487"/>
      <c r="AS130" s="487"/>
      <c r="AT130" s="487"/>
      <c r="AU130" s="487"/>
      <c r="AV130" s="487"/>
      <c r="AW130" s="487"/>
      <c r="AX130" s="487"/>
      <c r="AY130" s="487"/>
      <c r="AZ130" s="487"/>
      <c r="BA130" s="487"/>
      <c r="BB130" s="487"/>
      <c r="BC130" s="405">
        <v>1</v>
      </c>
      <c r="BD130" s="405">
        <v>1</v>
      </c>
      <c r="BE130" s="405">
        <v>1</v>
      </c>
      <c r="BF130" s="405">
        <v>1</v>
      </c>
      <c r="BG130" s="487"/>
      <c r="BH130" s="487"/>
      <c r="BI130" s="487"/>
      <c r="BJ130" s="487"/>
      <c r="BK130" s="487"/>
      <c r="BL130" s="487"/>
      <c r="BM130" s="487"/>
      <c r="BN130" s="487"/>
      <c r="BO130" s="487"/>
      <c r="BP130" s="487"/>
      <c r="BQ130" s="487"/>
      <c r="BR130" s="487"/>
      <c r="BS130" s="487"/>
      <c r="BT130" s="487"/>
      <c r="BU130" s="487"/>
      <c r="BV130" s="487"/>
      <c r="BW130" s="487"/>
      <c r="BX130" s="487"/>
      <c r="BY130" s="487"/>
      <c r="BZ130" s="487"/>
      <c r="CA130" s="487"/>
      <c r="CB130" s="487"/>
      <c r="CC130" s="487"/>
      <c r="CD130" s="487"/>
      <c r="CE130" s="487"/>
      <c r="CF130" s="487"/>
      <c r="CG130" s="487"/>
      <c r="CH130" s="405">
        <v>1</v>
      </c>
      <c r="CI130" s="487"/>
      <c r="CJ130" s="487"/>
      <c r="CK130" s="487"/>
      <c r="CL130" s="487"/>
      <c r="CM130" s="487"/>
      <c r="CN130" s="487"/>
      <c r="CO130" s="487"/>
      <c r="CP130" s="487"/>
      <c r="CQ130" s="487"/>
      <c r="CR130" s="487"/>
      <c r="CS130" s="487"/>
      <c r="CT130" s="405"/>
      <c r="CU130" s="405"/>
      <c r="CV130" s="487"/>
      <c r="CW130" s="487"/>
      <c r="CX130" s="487"/>
      <c r="CY130" s="487"/>
      <c r="CZ130" s="487"/>
      <c r="DA130" s="487"/>
      <c r="DB130" s="405"/>
      <c r="DC130" s="405"/>
      <c r="DD130" s="405"/>
      <c r="DE130" s="453"/>
      <c r="DF130" s="453"/>
      <c r="DG130" s="453"/>
      <c r="DH130" s="487"/>
      <c r="DI130" s="487"/>
      <c r="DJ130" s="487"/>
      <c r="DK130" s="487"/>
      <c r="DL130" s="487"/>
      <c r="DM130" s="487"/>
      <c r="DN130" s="487"/>
      <c r="DO130" s="487"/>
      <c r="DP130" s="487"/>
      <c r="DQ130" s="487"/>
      <c r="DR130" s="487"/>
      <c r="DS130" s="487"/>
      <c r="DT130" s="487"/>
      <c r="DU130" s="487"/>
      <c r="DV130" s="487"/>
      <c r="DW130" s="487"/>
      <c r="DX130" s="487"/>
      <c r="DY130" s="487"/>
      <c r="DZ130" s="487"/>
      <c r="EA130" s="487"/>
      <c r="EB130" s="487"/>
      <c r="EC130" s="487"/>
      <c r="ED130" s="487"/>
      <c r="EE130" s="487"/>
      <c r="EF130" s="487"/>
      <c r="EG130" s="487"/>
      <c r="EH130" s="487"/>
      <c r="EI130" s="487"/>
      <c r="EJ130" s="487"/>
      <c r="EK130" s="487"/>
      <c r="EL130" s="487"/>
      <c r="EM130" s="487"/>
      <c r="EN130" s="487"/>
      <c r="EO130" s="487"/>
      <c r="EP130" s="487"/>
      <c r="EQ130" s="487"/>
      <c r="ER130" s="487"/>
      <c r="ES130" s="487"/>
      <c r="ET130" s="487"/>
      <c r="EU130" s="487"/>
      <c r="EV130" s="487"/>
      <c r="EW130" s="487"/>
      <c r="EX130" s="487"/>
      <c r="EY130" s="488"/>
      <c r="EZ130" s="487"/>
      <c r="FA130" s="487"/>
      <c r="FB130" s="487"/>
      <c r="FC130" s="487"/>
      <c r="FD130" s="487"/>
      <c r="FE130" s="487"/>
      <c r="FF130" s="487"/>
      <c r="FG130" s="487"/>
      <c r="FH130" s="487"/>
      <c r="FI130" s="487"/>
      <c r="FJ130" s="487"/>
      <c r="FK130" s="487"/>
      <c r="FL130" s="487"/>
      <c r="FM130" s="487"/>
      <c r="FN130" s="487"/>
      <c r="FO130" s="490"/>
      <c r="FP130" s="454"/>
      <c r="FQ130" s="491"/>
    </row>
    <row r="131" spans="1:173" s="492" customFormat="1" ht="34.5" customHeight="1">
      <c r="A131" s="485"/>
      <c r="B131" s="398"/>
      <c r="C131" s="411" t="s">
        <v>1636</v>
      </c>
      <c r="D131" s="399" t="str">
        <f t="shared" si="1"/>
        <v>E7U22AA</v>
      </c>
      <c r="E131" s="399" t="e">
        <f>VLOOKUP(D131,#REF!,1,0)</f>
        <v>#REF!</v>
      </c>
      <c r="F131" s="412" t="s">
        <v>1637</v>
      </c>
      <c r="G131" s="372" t="s">
        <v>730</v>
      </c>
      <c r="H131" s="483"/>
      <c r="I131" s="453"/>
      <c r="J131" s="453"/>
      <c r="K131" s="404">
        <v>42338</v>
      </c>
      <c r="L131" s="487"/>
      <c r="M131" s="487"/>
      <c r="N131" s="487"/>
      <c r="O131" s="487"/>
      <c r="P131" s="487"/>
      <c r="Q131" s="487"/>
      <c r="R131" s="405"/>
      <c r="S131" s="487"/>
      <c r="T131" s="487"/>
      <c r="U131" s="487"/>
      <c r="V131" s="487"/>
      <c r="W131" s="487"/>
      <c r="X131" s="487"/>
      <c r="Y131" s="487"/>
      <c r="Z131" s="487"/>
      <c r="AA131" s="487"/>
      <c r="AB131" s="487"/>
      <c r="AC131" s="487"/>
      <c r="AD131" s="487"/>
      <c r="AE131" s="487"/>
      <c r="AF131" s="487"/>
      <c r="AG131" s="487"/>
      <c r="AH131" s="487"/>
      <c r="AI131" s="487"/>
      <c r="AJ131" s="487"/>
      <c r="AK131" s="487"/>
      <c r="AL131" s="487"/>
      <c r="AM131" s="487"/>
      <c r="AN131" s="488"/>
      <c r="AO131" s="487"/>
      <c r="AP131" s="487"/>
      <c r="AQ131" s="487"/>
      <c r="AR131" s="487"/>
      <c r="AS131" s="487"/>
      <c r="AT131" s="487"/>
      <c r="AU131" s="487"/>
      <c r="AV131" s="487"/>
      <c r="AW131" s="487"/>
      <c r="AX131" s="487"/>
      <c r="AY131" s="487"/>
      <c r="AZ131" s="487"/>
      <c r="BA131" s="487"/>
      <c r="BB131" s="487"/>
      <c r="BC131" s="405">
        <v>1</v>
      </c>
      <c r="BD131" s="487"/>
      <c r="BE131" s="405">
        <v>1</v>
      </c>
      <c r="BF131" s="487"/>
      <c r="BG131" s="487"/>
      <c r="BH131" s="487"/>
      <c r="BI131" s="487"/>
      <c r="BJ131" s="487"/>
      <c r="BK131" s="487"/>
      <c r="BL131" s="487"/>
      <c r="BM131" s="487"/>
      <c r="BN131" s="487"/>
      <c r="BO131" s="487"/>
      <c r="BP131" s="487"/>
      <c r="BQ131" s="487"/>
      <c r="BR131" s="487"/>
      <c r="BS131" s="487"/>
      <c r="BT131" s="487"/>
      <c r="BU131" s="487"/>
      <c r="BV131" s="487"/>
      <c r="BW131" s="487"/>
      <c r="BX131" s="487"/>
      <c r="BY131" s="487"/>
      <c r="BZ131" s="487"/>
      <c r="CA131" s="487"/>
      <c r="CB131" s="487"/>
      <c r="CC131" s="487"/>
      <c r="CD131" s="487"/>
      <c r="CE131" s="487"/>
      <c r="CF131" s="487"/>
      <c r="CG131" s="487"/>
      <c r="CH131" s="405">
        <v>1</v>
      </c>
      <c r="CI131" s="487"/>
      <c r="CJ131" s="487"/>
      <c r="CK131" s="487"/>
      <c r="CL131" s="487"/>
      <c r="CM131" s="487"/>
      <c r="CN131" s="487"/>
      <c r="CO131" s="487"/>
      <c r="CP131" s="487"/>
      <c r="CQ131" s="487"/>
      <c r="CR131" s="487"/>
      <c r="CS131" s="487"/>
      <c r="CT131" s="405"/>
      <c r="CU131" s="405"/>
      <c r="CV131" s="487"/>
      <c r="CW131" s="487"/>
      <c r="CX131" s="487"/>
      <c r="CY131" s="487"/>
      <c r="CZ131" s="487"/>
      <c r="DA131" s="487"/>
      <c r="DB131" s="405"/>
      <c r="DC131" s="405"/>
      <c r="DD131" s="405"/>
      <c r="DE131" s="453"/>
      <c r="DF131" s="453"/>
      <c r="DG131" s="453"/>
      <c r="DH131" s="487"/>
      <c r="DI131" s="487"/>
      <c r="DJ131" s="487"/>
      <c r="DK131" s="487"/>
      <c r="DL131" s="487"/>
      <c r="DM131" s="487"/>
      <c r="DN131" s="487"/>
      <c r="DO131" s="487"/>
      <c r="DP131" s="487"/>
      <c r="DQ131" s="487"/>
      <c r="DR131" s="487"/>
      <c r="DS131" s="487"/>
      <c r="DT131" s="487"/>
      <c r="DU131" s="487"/>
      <c r="DV131" s="487"/>
      <c r="DW131" s="487"/>
      <c r="DX131" s="487"/>
      <c r="DY131" s="487"/>
      <c r="DZ131" s="487"/>
      <c r="EA131" s="487"/>
      <c r="EB131" s="487"/>
      <c r="EC131" s="487"/>
      <c r="ED131" s="487"/>
      <c r="EE131" s="487"/>
      <c r="EF131" s="487"/>
      <c r="EG131" s="487"/>
      <c r="EH131" s="487"/>
      <c r="EI131" s="487"/>
      <c r="EJ131" s="487"/>
      <c r="EK131" s="487"/>
      <c r="EL131" s="487"/>
      <c r="EM131" s="487"/>
      <c r="EN131" s="487"/>
      <c r="EO131" s="487"/>
      <c r="EP131" s="487"/>
      <c r="EQ131" s="487"/>
      <c r="ER131" s="487"/>
      <c r="ES131" s="487"/>
      <c r="ET131" s="487"/>
      <c r="EU131" s="487"/>
      <c r="EV131" s="487"/>
      <c r="EW131" s="487"/>
      <c r="EX131" s="487"/>
      <c r="EY131" s="488"/>
      <c r="EZ131" s="487"/>
      <c r="FA131" s="487"/>
      <c r="FB131" s="487"/>
      <c r="FC131" s="487"/>
      <c r="FD131" s="487"/>
      <c r="FE131" s="487"/>
      <c r="FF131" s="487"/>
      <c r="FG131" s="487"/>
      <c r="FH131" s="487"/>
      <c r="FI131" s="487"/>
      <c r="FJ131" s="487"/>
      <c r="FK131" s="487"/>
      <c r="FL131" s="487"/>
      <c r="FM131" s="487"/>
      <c r="FN131" s="487"/>
      <c r="FO131" s="490"/>
      <c r="FP131" s="454"/>
      <c r="FQ131" s="491"/>
    </row>
    <row r="132" spans="1:173" s="492" customFormat="1" ht="34.5" customHeight="1">
      <c r="A132" s="485"/>
      <c r="B132" s="398"/>
      <c r="C132" s="411" t="s">
        <v>1638</v>
      </c>
      <c r="D132" s="399" t="str">
        <f t="shared" si="1"/>
        <v>E7U24AA</v>
      </c>
      <c r="E132" s="399" t="e">
        <f>VLOOKUP(D132,#REF!,1,0)</f>
        <v>#REF!</v>
      </c>
      <c r="F132" s="412" t="s">
        <v>1639</v>
      </c>
      <c r="G132" s="372" t="s">
        <v>730</v>
      </c>
      <c r="H132" s="483"/>
      <c r="I132" s="453"/>
      <c r="J132" s="453"/>
      <c r="K132" s="404">
        <v>42307</v>
      </c>
      <c r="L132" s="487"/>
      <c r="M132" s="487"/>
      <c r="N132" s="487"/>
      <c r="O132" s="487"/>
      <c r="P132" s="487"/>
      <c r="Q132" s="487"/>
      <c r="R132" s="405"/>
      <c r="S132" s="487"/>
      <c r="T132" s="487"/>
      <c r="U132" s="487"/>
      <c r="V132" s="487"/>
      <c r="W132" s="487"/>
      <c r="X132" s="487"/>
      <c r="Y132" s="487"/>
      <c r="Z132" s="487"/>
      <c r="AA132" s="487"/>
      <c r="AB132" s="487"/>
      <c r="AC132" s="487"/>
      <c r="AD132" s="487"/>
      <c r="AE132" s="487"/>
      <c r="AF132" s="487"/>
      <c r="AG132" s="487"/>
      <c r="AH132" s="487"/>
      <c r="AI132" s="487"/>
      <c r="AJ132" s="487"/>
      <c r="AK132" s="487"/>
      <c r="AL132" s="487"/>
      <c r="AM132" s="487"/>
      <c r="AN132" s="488"/>
      <c r="AO132" s="487"/>
      <c r="AP132" s="487"/>
      <c r="AQ132" s="487"/>
      <c r="AR132" s="487"/>
      <c r="AS132" s="487"/>
      <c r="AT132" s="487"/>
      <c r="AU132" s="487"/>
      <c r="AV132" s="487"/>
      <c r="AW132" s="487"/>
      <c r="AX132" s="487"/>
      <c r="AY132" s="487"/>
      <c r="AZ132" s="487"/>
      <c r="BA132" s="487"/>
      <c r="BB132" s="487"/>
      <c r="BC132" s="487"/>
      <c r="BD132" s="487"/>
      <c r="BE132" s="487"/>
      <c r="BF132" s="487"/>
      <c r="BG132" s="487"/>
      <c r="BH132" s="487"/>
      <c r="BI132" s="487"/>
      <c r="BJ132" s="487"/>
      <c r="BK132" s="487"/>
      <c r="BL132" s="487"/>
      <c r="BM132" s="487"/>
      <c r="BN132" s="487"/>
      <c r="BO132" s="487"/>
      <c r="BP132" s="487"/>
      <c r="BQ132" s="487"/>
      <c r="BR132" s="487"/>
      <c r="BS132" s="487"/>
      <c r="BT132" s="487"/>
      <c r="BU132" s="487"/>
      <c r="BV132" s="487"/>
      <c r="BW132" s="487"/>
      <c r="BX132" s="487"/>
      <c r="BY132" s="405">
        <v>1</v>
      </c>
      <c r="BZ132" s="405">
        <v>1</v>
      </c>
      <c r="CA132" s="487"/>
      <c r="CB132" s="487"/>
      <c r="CC132" s="487"/>
      <c r="CD132" s="487"/>
      <c r="CE132" s="487"/>
      <c r="CF132" s="487"/>
      <c r="CG132" s="487"/>
      <c r="CH132" s="487"/>
      <c r="CI132" s="487"/>
      <c r="CJ132" s="487"/>
      <c r="CK132" s="487"/>
      <c r="CL132" s="487"/>
      <c r="CM132" s="487"/>
      <c r="CN132" s="487"/>
      <c r="CO132" s="487"/>
      <c r="CP132" s="487"/>
      <c r="CQ132" s="487"/>
      <c r="CR132" s="487"/>
      <c r="CS132" s="487"/>
      <c r="CT132" s="405"/>
      <c r="CU132" s="405"/>
      <c r="CV132" s="487"/>
      <c r="CW132" s="487"/>
      <c r="CX132" s="487"/>
      <c r="CY132" s="487"/>
      <c r="CZ132" s="487"/>
      <c r="DA132" s="487"/>
      <c r="DB132" s="405"/>
      <c r="DC132" s="405"/>
      <c r="DD132" s="405"/>
      <c r="DE132" s="453"/>
      <c r="DF132" s="453"/>
      <c r="DG132" s="453"/>
      <c r="DH132" s="487"/>
      <c r="DI132" s="487"/>
      <c r="DJ132" s="487"/>
      <c r="DK132" s="487"/>
      <c r="DL132" s="487"/>
      <c r="DM132" s="487"/>
      <c r="DN132" s="487"/>
      <c r="DO132" s="487"/>
      <c r="DP132" s="487"/>
      <c r="DQ132" s="487"/>
      <c r="DR132" s="487"/>
      <c r="DS132" s="487"/>
      <c r="DT132" s="487"/>
      <c r="DU132" s="487"/>
      <c r="DV132" s="487"/>
      <c r="DW132" s="487"/>
      <c r="DX132" s="487"/>
      <c r="DY132" s="487"/>
      <c r="DZ132" s="487"/>
      <c r="EA132" s="487"/>
      <c r="EB132" s="487"/>
      <c r="EC132" s="487"/>
      <c r="ED132" s="487"/>
      <c r="EE132" s="487"/>
      <c r="EF132" s="487"/>
      <c r="EG132" s="487"/>
      <c r="EH132" s="487"/>
      <c r="EI132" s="487"/>
      <c r="EJ132" s="487"/>
      <c r="EK132" s="487"/>
      <c r="EL132" s="487"/>
      <c r="EM132" s="487"/>
      <c r="EN132" s="487"/>
      <c r="EO132" s="487"/>
      <c r="EP132" s="487"/>
      <c r="EQ132" s="487"/>
      <c r="ER132" s="487"/>
      <c r="ES132" s="487"/>
      <c r="ET132" s="487"/>
      <c r="EU132" s="487"/>
      <c r="EV132" s="487"/>
      <c r="EW132" s="487"/>
      <c r="EX132" s="487"/>
      <c r="EY132" s="488"/>
      <c r="EZ132" s="487"/>
      <c r="FA132" s="487"/>
      <c r="FB132" s="487"/>
      <c r="FC132" s="487"/>
      <c r="FD132" s="487"/>
      <c r="FE132" s="487"/>
      <c r="FF132" s="487"/>
      <c r="FG132" s="487"/>
      <c r="FH132" s="487"/>
      <c r="FI132" s="487"/>
      <c r="FJ132" s="487"/>
      <c r="FK132" s="487"/>
      <c r="FL132" s="487"/>
      <c r="FM132" s="487"/>
      <c r="FN132" s="487"/>
      <c r="FO132" s="490"/>
      <c r="FP132" s="454"/>
      <c r="FQ132" s="491"/>
    </row>
    <row r="133" spans="1:173" s="492" customFormat="1" ht="34.5" customHeight="1">
      <c r="A133" s="485"/>
      <c r="B133" s="398"/>
      <c r="C133" s="411" t="s">
        <v>1640</v>
      </c>
      <c r="D133" s="399" t="str">
        <f t="shared" si="1"/>
        <v>E7U25AA</v>
      </c>
      <c r="E133" s="399" t="e">
        <f>VLOOKUP(D133,#REF!,1,0)</f>
        <v>#REF!</v>
      </c>
      <c r="F133" s="412" t="s">
        <v>1641</v>
      </c>
      <c r="G133" s="372" t="s">
        <v>730</v>
      </c>
      <c r="H133" s="483"/>
      <c r="I133" s="453"/>
      <c r="J133" s="453"/>
      <c r="K133" s="404">
        <v>42307</v>
      </c>
      <c r="L133" s="487"/>
      <c r="M133" s="487"/>
      <c r="N133" s="487"/>
      <c r="O133" s="487"/>
      <c r="P133" s="487"/>
      <c r="Q133" s="487"/>
      <c r="R133" s="405"/>
      <c r="S133" s="487"/>
      <c r="T133" s="487"/>
      <c r="U133" s="487"/>
      <c r="V133" s="487"/>
      <c r="W133" s="487"/>
      <c r="X133" s="487"/>
      <c r="Y133" s="487"/>
      <c r="Z133" s="487"/>
      <c r="AA133" s="487"/>
      <c r="AB133" s="487"/>
      <c r="AC133" s="487"/>
      <c r="AD133" s="487"/>
      <c r="AE133" s="487"/>
      <c r="AF133" s="487"/>
      <c r="AG133" s="487"/>
      <c r="AH133" s="487"/>
      <c r="AI133" s="487"/>
      <c r="AJ133" s="487"/>
      <c r="AK133" s="487"/>
      <c r="AL133" s="487"/>
      <c r="AM133" s="487"/>
      <c r="AN133" s="488"/>
      <c r="AO133" s="487"/>
      <c r="AP133" s="487"/>
      <c r="AQ133" s="487"/>
      <c r="AR133" s="487"/>
      <c r="AS133" s="487"/>
      <c r="AT133" s="487"/>
      <c r="AU133" s="487"/>
      <c r="AV133" s="487"/>
      <c r="AW133" s="487"/>
      <c r="AX133" s="487"/>
      <c r="AY133" s="487"/>
      <c r="AZ133" s="487"/>
      <c r="BA133" s="487"/>
      <c r="BB133" s="487"/>
      <c r="BC133" s="487"/>
      <c r="BD133" s="487"/>
      <c r="BE133" s="487"/>
      <c r="BF133" s="487"/>
      <c r="BG133" s="487"/>
      <c r="BH133" s="487"/>
      <c r="BI133" s="487"/>
      <c r="BJ133" s="487"/>
      <c r="BK133" s="487"/>
      <c r="BL133" s="487"/>
      <c r="BM133" s="487"/>
      <c r="BN133" s="487"/>
      <c r="BO133" s="487"/>
      <c r="BP133" s="487"/>
      <c r="BQ133" s="487"/>
      <c r="BR133" s="487"/>
      <c r="BS133" s="487"/>
      <c r="BT133" s="487"/>
      <c r="BU133" s="487"/>
      <c r="BV133" s="487"/>
      <c r="BW133" s="487"/>
      <c r="BX133" s="487"/>
      <c r="BY133" s="487"/>
      <c r="BZ133" s="487"/>
      <c r="CA133" s="487"/>
      <c r="CB133" s="487"/>
      <c r="CC133" s="487"/>
      <c r="CD133" s="487"/>
      <c r="CE133" s="487"/>
      <c r="CF133" s="487"/>
      <c r="CG133" s="487"/>
      <c r="CH133" s="487"/>
      <c r="CI133" s="487"/>
      <c r="CJ133" s="487"/>
      <c r="CK133" s="487"/>
      <c r="CL133" s="487"/>
      <c r="CM133" s="487"/>
      <c r="CN133" s="487"/>
      <c r="CO133" s="487"/>
      <c r="CP133" s="487"/>
      <c r="CQ133" s="487"/>
      <c r="CR133" s="487"/>
      <c r="CS133" s="487"/>
      <c r="CT133" s="405"/>
      <c r="CU133" s="405"/>
      <c r="CV133" s="487"/>
      <c r="CW133" s="487"/>
      <c r="CX133" s="487"/>
      <c r="CY133" s="405">
        <v>1</v>
      </c>
      <c r="CZ133" s="487"/>
      <c r="DA133" s="487"/>
      <c r="DB133" s="405"/>
      <c r="DC133" s="405"/>
      <c r="DD133" s="405"/>
      <c r="DE133" s="453"/>
      <c r="DF133" s="453"/>
      <c r="DG133" s="453"/>
      <c r="DH133" s="487"/>
      <c r="DI133" s="487"/>
      <c r="DJ133" s="487"/>
      <c r="DK133" s="487"/>
      <c r="DL133" s="487"/>
      <c r="DM133" s="487"/>
      <c r="DN133" s="487"/>
      <c r="DO133" s="487"/>
      <c r="DP133" s="487"/>
      <c r="DQ133" s="487"/>
      <c r="DR133" s="487"/>
      <c r="DS133" s="487"/>
      <c r="DT133" s="487"/>
      <c r="DU133" s="487"/>
      <c r="DV133" s="487"/>
      <c r="DW133" s="487"/>
      <c r="DX133" s="487"/>
      <c r="DY133" s="487"/>
      <c r="DZ133" s="487"/>
      <c r="EA133" s="487"/>
      <c r="EB133" s="487"/>
      <c r="EC133" s="487"/>
      <c r="ED133" s="487"/>
      <c r="EE133" s="487"/>
      <c r="EF133" s="487"/>
      <c r="EG133" s="487"/>
      <c r="EH133" s="487"/>
      <c r="EI133" s="487"/>
      <c r="EJ133" s="487"/>
      <c r="EK133" s="487"/>
      <c r="EL133" s="487"/>
      <c r="EM133" s="487"/>
      <c r="EN133" s="487"/>
      <c r="EO133" s="487"/>
      <c r="EP133" s="487"/>
      <c r="EQ133" s="487"/>
      <c r="ER133" s="487"/>
      <c r="ES133" s="487"/>
      <c r="ET133" s="487"/>
      <c r="EU133" s="487"/>
      <c r="EV133" s="487"/>
      <c r="EW133" s="487"/>
      <c r="EX133" s="487"/>
      <c r="EY133" s="488"/>
      <c r="EZ133" s="487"/>
      <c r="FA133" s="487"/>
      <c r="FB133" s="487"/>
      <c r="FC133" s="487"/>
      <c r="FD133" s="487"/>
      <c r="FE133" s="487"/>
      <c r="FF133" s="487"/>
      <c r="FG133" s="487"/>
      <c r="FH133" s="487"/>
      <c r="FI133" s="487"/>
      <c r="FJ133" s="487"/>
      <c r="FK133" s="487"/>
      <c r="FL133" s="487"/>
      <c r="FM133" s="487"/>
      <c r="FN133" s="487"/>
      <c r="FO133" s="490"/>
      <c r="FP133" s="454"/>
      <c r="FQ133" s="491"/>
    </row>
    <row r="134" spans="1:173" s="492" customFormat="1" ht="34.5" customHeight="1">
      <c r="A134" s="485"/>
      <c r="B134" s="398"/>
      <c r="C134" s="411" t="s">
        <v>1642</v>
      </c>
      <c r="D134" s="399" t="str">
        <f t="shared" si="1"/>
        <v>E7U26AA</v>
      </c>
      <c r="E134" s="399" t="e">
        <f>VLOOKUP(D134,#REF!,1,0)</f>
        <v>#REF!</v>
      </c>
      <c r="F134" s="412" t="s">
        <v>1643</v>
      </c>
      <c r="G134" s="372" t="s">
        <v>730</v>
      </c>
      <c r="H134" s="483"/>
      <c r="I134" s="453"/>
      <c r="J134" s="453"/>
      <c r="K134" s="404">
        <v>42277</v>
      </c>
      <c r="L134" s="487"/>
      <c r="M134" s="487"/>
      <c r="N134" s="487"/>
      <c r="O134" s="487"/>
      <c r="P134" s="487"/>
      <c r="Q134" s="487"/>
      <c r="R134" s="405"/>
      <c r="S134" s="487"/>
      <c r="T134" s="487"/>
      <c r="U134" s="487"/>
      <c r="V134" s="487"/>
      <c r="W134" s="487"/>
      <c r="X134" s="487"/>
      <c r="Y134" s="487"/>
      <c r="Z134" s="487"/>
      <c r="AA134" s="487"/>
      <c r="AB134" s="487"/>
      <c r="AC134" s="487"/>
      <c r="AD134" s="487"/>
      <c r="AE134" s="487"/>
      <c r="AF134" s="487"/>
      <c r="AG134" s="487"/>
      <c r="AH134" s="487"/>
      <c r="AI134" s="487"/>
      <c r="AJ134" s="487"/>
      <c r="AK134" s="487"/>
      <c r="AL134" s="487"/>
      <c r="AM134" s="487"/>
      <c r="AN134" s="488"/>
      <c r="AO134" s="487"/>
      <c r="AP134" s="487"/>
      <c r="AQ134" s="487"/>
      <c r="AR134" s="487"/>
      <c r="AS134" s="487"/>
      <c r="AT134" s="487"/>
      <c r="AU134" s="487"/>
      <c r="AV134" s="487"/>
      <c r="AW134" s="487"/>
      <c r="AX134" s="487"/>
      <c r="AY134" s="487"/>
      <c r="AZ134" s="487"/>
      <c r="BA134" s="487"/>
      <c r="BB134" s="487"/>
      <c r="BC134" s="487"/>
      <c r="BD134" s="487"/>
      <c r="BE134" s="487"/>
      <c r="BF134" s="487"/>
      <c r="BG134" s="487"/>
      <c r="BH134" s="487"/>
      <c r="BI134" s="487"/>
      <c r="BJ134" s="487"/>
      <c r="BK134" s="487"/>
      <c r="BL134" s="487"/>
      <c r="BM134" s="487"/>
      <c r="BN134" s="487"/>
      <c r="BO134" s="487"/>
      <c r="BP134" s="487"/>
      <c r="BQ134" s="487"/>
      <c r="BR134" s="487"/>
      <c r="BS134" s="487"/>
      <c r="BT134" s="487"/>
      <c r="BU134" s="487"/>
      <c r="BV134" s="487"/>
      <c r="BW134" s="487"/>
      <c r="BX134" s="487"/>
      <c r="BY134" s="487"/>
      <c r="BZ134" s="487"/>
      <c r="CA134" s="487"/>
      <c r="CB134" s="487"/>
      <c r="CC134" s="487"/>
      <c r="CD134" s="487"/>
      <c r="CE134" s="487"/>
      <c r="CF134" s="487"/>
      <c r="CG134" s="487"/>
      <c r="CH134" s="487"/>
      <c r="CI134" s="405">
        <v>1</v>
      </c>
      <c r="CJ134" s="405">
        <v>1</v>
      </c>
      <c r="CK134" s="487"/>
      <c r="CL134" s="487"/>
      <c r="CM134" s="487"/>
      <c r="CN134" s="487"/>
      <c r="CO134" s="487"/>
      <c r="CP134" s="487"/>
      <c r="CQ134" s="487"/>
      <c r="CR134" s="487"/>
      <c r="CS134" s="487"/>
      <c r="CT134" s="405"/>
      <c r="CU134" s="405"/>
      <c r="CV134" s="487"/>
      <c r="CW134" s="487"/>
      <c r="CX134" s="487"/>
      <c r="CY134" s="487"/>
      <c r="CZ134" s="487"/>
      <c r="DA134" s="487"/>
      <c r="DB134" s="405"/>
      <c r="DC134" s="405"/>
      <c r="DD134" s="405"/>
      <c r="DE134" s="453"/>
      <c r="DF134" s="453"/>
      <c r="DG134" s="453"/>
      <c r="DH134" s="487"/>
      <c r="DI134" s="487"/>
      <c r="DJ134" s="487"/>
      <c r="DK134" s="487"/>
      <c r="DL134" s="487"/>
      <c r="DM134" s="487"/>
      <c r="DN134" s="487"/>
      <c r="DO134" s="487"/>
      <c r="DP134" s="487"/>
      <c r="DQ134" s="487"/>
      <c r="DR134" s="487"/>
      <c r="DS134" s="487"/>
      <c r="DT134" s="487"/>
      <c r="DU134" s="487"/>
      <c r="DV134" s="487"/>
      <c r="DW134" s="487"/>
      <c r="DX134" s="487"/>
      <c r="DY134" s="487"/>
      <c r="DZ134" s="487"/>
      <c r="EA134" s="487"/>
      <c r="EB134" s="487"/>
      <c r="EC134" s="487"/>
      <c r="ED134" s="487"/>
      <c r="EE134" s="487"/>
      <c r="EF134" s="487"/>
      <c r="EG134" s="487"/>
      <c r="EH134" s="487"/>
      <c r="EI134" s="487"/>
      <c r="EJ134" s="487"/>
      <c r="EK134" s="487"/>
      <c r="EL134" s="487"/>
      <c r="EM134" s="487"/>
      <c r="EN134" s="487"/>
      <c r="EO134" s="487"/>
      <c r="EP134" s="487"/>
      <c r="EQ134" s="487"/>
      <c r="ER134" s="487"/>
      <c r="ES134" s="487"/>
      <c r="ET134" s="487"/>
      <c r="EU134" s="487"/>
      <c r="EV134" s="487"/>
      <c r="EW134" s="487"/>
      <c r="EX134" s="487"/>
      <c r="EY134" s="488"/>
      <c r="EZ134" s="487"/>
      <c r="FA134" s="487"/>
      <c r="FB134" s="487"/>
      <c r="FC134" s="487"/>
      <c r="FD134" s="487"/>
      <c r="FE134" s="487"/>
      <c r="FF134" s="487"/>
      <c r="FG134" s="487"/>
      <c r="FH134" s="487"/>
      <c r="FI134" s="487"/>
      <c r="FJ134" s="487"/>
      <c r="FK134" s="487"/>
      <c r="FL134" s="487"/>
      <c r="FM134" s="487"/>
      <c r="FN134" s="487"/>
      <c r="FO134" s="490"/>
      <c r="FP134" s="454"/>
      <c r="FQ134" s="491"/>
    </row>
    <row r="135" spans="1:173" s="492" customFormat="1" ht="34.5" customHeight="1">
      <c r="A135" s="485"/>
      <c r="B135" s="398"/>
      <c r="C135" s="411" t="s">
        <v>1644</v>
      </c>
      <c r="D135" s="399" t="str">
        <f t="shared" si="1"/>
        <v>F0D39AA</v>
      </c>
      <c r="E135" s="399" t="e">
        <f>VLOOKUP(D135,#REF!,1,0)</f>
        <v>#REF!</v>
      </c>
      <c r="F135" s="497" t="s">
        <v>1645</v>
      </c>
      <c r="G135" s="372" t="s">
        <v>730</v>
      </c>
      <c r="H135" s="483" t="s">
        <v>1796</v>
      </c>
      <c r="I135" s="453"/>
      <c r="J135" s="453"/>
      <c r="K135" s="404">
        <v>42338</v>
      </c>
      <c r="L135" s="405"/>
      <c r="M135" s="405"/>
      <c r="N135" s="487"/>
      <c r="O135" s="487"/>
      <c r="P135" s="487"/>
      <c r="Q135" s="487"/>
      <c r="R135" s="405"/>
      <c r="S135" s="487"/>
      <c r="T135" s="487"/>
      <c r="U135" s="487"/>
      <c r="V135" s="487"/>
      <c r="W135" s="487"/>
      <c r="X135" s="487"/>
      <c r="Y135" s="487"/>
      <c r="Z135" s="487"/>
      <c r="AA135" s="487"/>
      <c r="AB135" s="487"/>
      <c r="AC135" s="487"/>
      <c r="AD135" s="487"/>
      <c r="AE135" s="487"/>
      <c r="AF135" s="487"/>
      <c r="AG135" s="487"/>
      <c r="AH135" s="487"/>
      <c r="AI135" s="487"/>
      <c r="AJ135" s="487"/>
      <c r="AK135" s="487"/>
      <c r="AL135" s="487"/>
      <c r="AM135" s="487"/>
      <c r="AN135" s="488"/>
      <c r="AO135" s="487"/>
      <c r="AP135" s="487"/>
      <c r="AQ135" s="487"/>
      <c r="AR135" s="487"/>
      <c r="AS135" s="487"/>
      <c r="AT135" s="487"/>
      <c r="AU135" s="487"/>
      <c r="AV135" s="487"/>
      <c r="AW135" s="487"/>
      <c r="AX135" s="487"/>
      <c r="AY135" s="487"/>
      <c r="AZ135" s="487"/>
      <c r="BA135" s="487"/>
      <c r="BB135" s="487"/>
      <c r="BC135" s="487"/>
      <c r="BD135" s="487"/>
      <c r="BE135" s="487"/>
      <c r="BF135" s="487"/>
      <c r="BG135" s="487"/>
      <c r="BH135" s="487"/>
      <c r="BI135" s="487"/>
      <c r="BJ135" s="487"/>
      <c r="BK135" s="487"/>
      <c r="BL135" s="487"/>
      <c r="BM135" s="487"/>
      <c r="BN135" s="487"/>
      <c r="BO135" s="487"/>
      <c r="BP135" s="487"/>
      <c r="BQ135" s="487"/>
      <c r="BR135" s="487"/>
      <c r="BS135" s="487"/>
      <c r="BT135" s="487"/>
      <c r="BU135" s="487"/>
      <c r="BV135" s="487"/>
      <c r="BW135" s="487"/>
      <c r="BX135" s="487"/>
      <c r="BY135" s="487"/>
      <c r="BZ135" s="487"/>
      <c r="CA135" s="487"/>
      <c r="CB135" s="487"/>
      <c r="CC135" s="487"/>
      <c r="CD135" s="487"/>
      <c r="CE135" s="487"/>
      <c r="CF135" s="487"/>
      <c r="CG135" s="487"/>
      <c r="CH135" s="487"/>
      <c r="CI135" s="405"/>
      <c r="CJ135" s="405"/>
      <c r="CK135" s="487"/>
      <c r="CL135" s="487"/>
      <c r="CM135" s="487"/>
      <c r="CN135" s="487"/>
      <c r="CO135" s="487"/>
      <c r="CP135" s="487"/>
      <c r="CQ135" s="487"/>
      <c r="CR135" s="487"/>
      <c r="CS135" s="487"/>
      <c r="CT135" s="405"/>
      <c r="CU135" s="405"/>
      <c r="CV135" s="487"/>
      <c r="CW135" s="487"/>
      <c r="CX135" s="487"/>
      <c r="CY135" s="487"/>
      <c r="CZ135" s="487"/>
      <c r="DA135" s="487"/>
      <c r="DB135" s="405"/>
      <c r="DC135" s="405"/>
      <c r="DD135" s="405"/>
      <c r="DE135" s="453"/>
      <c r="DF135" s="453"/>
      <c r="DG135" s="453"/>
      <c r="DH135" s="487"/>
      <c r="DI135" s="487"/>
      <c r="DJ135" s="487"/>
      <c r="DK135" s="487"/>
      <c r="DL135" s="487"/>
      <c r="DM135" s="487"/>
      <c r="DN135" s="487"/>
      <c r="DO135" s="487"/>
      <c r="DP135" s="487"/>
      <c r="DQ135" s="487"/>
      <c r="DR135" s="487"/>
      <c r="DS135" s="487"/>
      <c r="DT135" s="487"/>
      <c r="DU135" s="487"/>
      <c r="DV135" s="487"/>
      <c r="DW135" s="487"/>
      <c r="DX135" s="487"/>
      <c r="DY135" s="487"/>
      <c r="DZ135" s="487"/>
      <c r="EA135" s="487"/>
      <c r="EB135" s="487"/>
      <c r="EC135" s="487"/>
      <c r="ED135" s="487"/>
      <c r="EE135" s="487"/>
      <c r="EF135" s="405"/>
      <c r="EG135" s="487"/>
      <c r="EH135" s="405">
        <v>1</v>
      </c>
      <c r="EI135" s="487"/>
      <c r="EJ135" s="487"/>
      <c r="EK135" s="487"/>
      <c r="EL135" s="487"/>
      <c r="EM135" s="487"/>
      <c r="EN135" s="487"/>
      <c r="EO135" s="487"/>
      <c r="EP135" s="487"/>
      <c r="EQ135" s="487"/>
      <c r="ER135" s="487"/>
      <c r="ES135" s="487"/>
      <c r="ET135" s="487"/>
      <c r="EU135" s="487"/>
      <c r="EV135" s="487"/>
      <c r="EW135" s="487"/>
      <c r="EX135" s="487"/>
      <c r="EY135" s="488"/>
      <c r="EZ135" s="487"/>
      <c r="FA135" s="487"/>
      <c r="FB135" s="487"/>
      <c r="FC135" s="487"/>
      <c r="FD135" s="487"/>
      <c r="FE135" s="487"/>
      <c r="FF135" s="487"/>
      <c r="FG135" s="487"/>
      <c r="FH135" s="487"/>
      <c r="FI135" s="487"/>
      <c r="FJ135" s="487"/>
      <c r="FK135" s="487"/>
      <c r="FL135" s="487"/>
      <c r="FM135" s="487"/>
      <c r="FN135" s="487"/>
      <c r="FO135" s="490"/>
      <c r="FP135" s="454"/>
      <c r="FQ135" s="491"/>
    </row>
    <row r="136" spans="1:173" ht="34.5" customHeight="1">
      <c r="A136" s="439" t="s">
        <v>416</v>
      </c>
      <c r="B136" s="440"/>
      <c r="C136" s="440"/>
      <c r="D136" s="399" t="str">
        <f t="shared" si="1"/>
        <v/>
      </c>
      <c r="E136" s="399"/>
      <c r="F136" s="441"/>
      <c r="G136" s="440"/>
      <c r="H136" s="440"/>
      <c r="I136" s="440"/>
      <c r="J136" s="440"/>
      <c r="K136" s="440"/>
      <c r="L136" s="440"/>
      <c r="M136" s="440"/>
      <c r="N136" s="440"/>
      <c r="O136" s="440"/>
      <c r="P136" s="440"/>
      <c r="Q136" s="440"/>
      <c r="R136" s="440"/>
      <c r="S136" s="440"/>
      <c r="T136" s="440"/>
      <c r="U136" s="440"/>
      <c r="V136" s="440"/>
      <c r="W136" s="440"/>
      <c r="X136" s="440"/>
      <c r="Y136" s="440"/>
      <c r="Z136" s="440"/>
      <c r="AA136" s="440"/>
      <c r="AB136" s="440"/>
      <c r="AC136" s="440"/>
      <c r="AD136" s="440"/>
      <c r="AE136" s="440"/>
      <c r="AF136" s="440"/>
      <c r="AG136" s="440"/>
      <c r="AH136" s="440"/>
      <c r="AI136" s="440"/>
      <c r="AJ136" s="440"/>
      <c r="AK136" s="440"/>
      <c r="AL136" s="440"/>
      <c r="AM136" s="440"/>
      <c r="AN136" s="440"/>
      <c r="AO136" s="440"/>
      <c r="AP136" s="440"/>
      <c r="AQ136" s="440"/>
      <c r="AR136" s="440"/>
      <c r="AS136" s="440"/>
      <c r="AT136" s="440"/>
      <c r="AU136" s="440"/>
      <c r="AV136" s="440"/>
      <c r="AW136" s="440"/>
      <c r="AX136" s="440"/>
      <c r="AY136" s="440"/>
      <c r="AZ136" s="440"/>
      <c r="BA136" s="440"/>
      <c r="BB136" s="440"/>
      <c r="BC136" s="440"/>
      <c r="BD136" s="440"/>
      <c r="BE136" s="440"/>
      <c r="BF136" s="440"/>
      <c r="BG136" s="440"/>
      <c r="BH136" s="440"/>
      <c r="BI136" s="440"/>
      <c r="BJ136" s="440"/>
      <c r="BK136" s="440"/>
      <c r="BL136" s="440"/>
      <c r="BM136" s="440"/>
      <c r="BN136" s="440"/>
      <c r="BO136" s="440"/>
      <c r="BP136" s="440"/>
      <c r="BQ136" s="440"/>
      <c r="BR136" s="440"/>
      <c r="BS136" s="440"/>
      <c r="BT136" s="440"/>
      <c r="BU136" s="440"/>
      <c r="BV136" s="440"/>
      <c r="BW136" s="440"/>
      <c r="BX136" s="440"/>
      <c r="BY136" s="440"/>
      <c r="BZ136" s="440"/>
      <c r="CA136" s="440"/>
      <c r="CB136" s="440"/>
      <c r="CC136" s="440"/>
      <c r="CD136" s="440"/>
      <c r="CE136" s="440"/>
      <c r="CF136" s="440"/>
      <c r="CG136" s="440"/>
      <c r="CH136" s="440"/>
      <c r="CI136" s="440"/>
      <c r="CJ136" s="440"/>
      <c r="CK136" s="440"/>
      <c r="CL136" s="440"/>
      <c r="CM136" s="440"/>
      <c r="CN136" s="440"/>
      <c r="CO136" s="440"/>
      <c r="CP136" s="440"/>
      <c r="CQ136" s="440"/>
      <c r="CR136" s="440"/>
      <c r="CS136" s="440"/>
      <c r="CT136" s="440"/>
      <c r="CU136" s="440"/>
      <c r="CV136" s="440"/>
      <c r="CW136" s="440"/>
      <c r="CX136" s="440"/>
      <c r="CY136" s="440"/>
      <c r="CZ136" s="440"/>
      <c r="DA136" s="440"/>
      <c r="DB136" s="440"/>
      <c r="DC136" s="440"/>
      <c r="DD136" s="440"/>
      <c r="DE136" s="440"/>
      <c r="DF136" s="440"/>
      <c r="DG136" s="440"/>
      <c r="DH136" s="440"/>
      <c r="DI136" s="440"/>
      <c r="DJ136" s="440"/>
      <c r="DK136" s="440"/>
      <c r="DL136" s="440"/>
      <c r="DM136" s="440"/>
      <c r="DN136" s="440"/>
      <c r="DO136" s="440"/>
      <c r="DP136" s="440"/>
      <c r="DQ136" s="440"/>
      <c r="DR136" s="440"/>
      <c r="DS136" s="440"/>
      <c r="DT136" s="440"/>
      <c r="DU136" s="440"/>
      <c r="DV136" s="440"/>
      <c r="DW136" s="440"/>
      <c r="DX136" s="440"/>
      <c r="DY136" s="440"/>
      <c r="DZ136" s="440"/>
      <c r="EA136" s="440"/>
      <c r="EB136" s="440"/>
      <c r="EC136" s="440"/>
      <c r="ED136" s="440"/>
      <c r="EE136" s="440"/>
      <c r="EF136" s="440"/>
      <c r="EG136" s="440"/>
      <c r="EH136" s="440"/>
      <c r="EI136" s="440"/>
      <c r="EJ136" s="440"/>
      <c r="EK136" s="440"/>
      <c r="EL136" s="440"/>
      <c r="EM136" s="440"/>
      <c r="EN136" s="440"/>
      <c r="EO136" s="440"/>
      <c r="EP136" s="440"/>
      <c r="EQ136" s="440"/>
      <c r="ER136" s="440"/>
      <c r="ES136" s="440"/>
      <c r="ET136" s="440"/>
      <c r="EU136" s="440"/>
      <c r="EV136" s="440"/>
      <c r="EW136" s="440"/>
      <c r="EX136" s="440"/>
      <c r="EY136" s="440"/>
      <c r="EZ136" s="440"/>
      <c r="FA136" s="440"/>
      <c r="FB136" s="440"/>
      <c r="FC136" s="440"/>
      <c r="FD136" s="440"/>
      <c r="FE136" s="440"/>
      <c r="FF136" s="440"/>
      <c r="FG136" s="440"/>
      <c r="FH136" s="440"/>
      <c r="FI136" s="440"/>
      <c r="FJ136" s="440"/>
      <c r="FK136" s="440"/>
      <c r="FL136" s="440"/>
      <c r="FM136" s="440"/>
      <c r="FN136" s="440"/>
      <c r="FO136" s="440"/>
      <c r="FP136" s="434"/>
    </row>
    <row r="137" spans="1:173" s="421" customFormat="1" ht="34.5" customHeight="1">
      <c r="A137" s="407"/>
      <c r="B137" s="398" t="s">
        <v>720</v>
      </c>
      <c r="C137" s="411" t="s">
        <v>417</v>
      </c>
      <c r="D137" s="399" t="str">
        <f t="shared" ref="D137:D200" si="2">LEFT(C137,7)</f>
        <v>AJ359AA</v>
      </c>
      <c r="E137" s="399" t="e">
        <f>VLOOKUP(D137,#REF!,1,0)</f>
        <v>#REF!</v>
      </c>
      <c r="F137" s="412" t="s">
        <v>834</v>
      </c>
      <c r="G137" s="372" t="s">
        <v>730</v>
      </c>
      <c r="H137" s="372" t="s">
        <v>719</v>
      </c>
      <c r="I137" s="413" t="s">
        <v>731</v>
      </c>
      <c r="J137" s="413"/>
      <c r="K137" s="418">
        <v>41639</v>
      </c>
      <c r="L137" s="405"/>
      <c r="M137" s="405"/>
      <c r="N137" s="405"/>
      <c r="O137" s="405"/>
      <c r="P137" s="405"/>
      <c r="Q137" s="405"/>
      <c r="R137" s="405"/>
      <c r="S137" s="405"/>
      <c r="T137" s="405"/>
      <c r="U137" s="405"/>
      <c r="V137" s="405"/>
      <c r="W137" s="405"/>
      <c r="X137" s="405"/>
      <c r="Y137" s="405"/>
      <c r="Z137" s="405"/>
      <c r="AA137" s="405"/>
      <c r="AB137" s="405"/>
      <c r="AC137" s="405"/>
      <c r="AD137" s="405"/>
      <c r="AE137" s="405"/>
      <c r="AF137" s="405"/>
      <c r="AG137" s="405"/>
      <c r="AH137" s="405"/>
      <c r="AI137" s="405"/>
      <c r="AJ137" s="405"/>
      <c r="AK137" s="405"/>
      <c r="AL137" s="405"/>
      <c r="AM137" s="405"/>
      <c r="AN137" s="405"/>
      <c r="AO137" s="405"/>
      <c r="AP137" s="405"/>
      <c r="AQ137" s="405"/>
      <c r="AR137" s="405"/>
      <c r="AS137" s="405"/>
      <c r="AT137" s="405"/>
      <c r="AU137" s="405"/>
      <c r="AV137" s="405"/>
      <c r="AW137" s="405"/>
      <c r="AX137" s="405"/>
      <c r="AY137" s="405"/>
      <c r="AZ137" s="405"/>
      <c r="BA137" s="405"/>
      <c r="BB137" s="405"/>
      <c r="BC137" s="405"/>
      <c r="BD137" s="405"/>
      <c r="BE137" s="405"/>
      <c r="BF137" s="405"/>
      <c r="BG137" s="405"/>
      <c r="BH137" s="405"/>
      <c r="BI137" s="405"/>
      <c r="BJ137" s="405"/>
      <c r="BK137" s="405"/>
      <c r="BL137" s="405"/>
      <c r="BM137" s="405"/>
      <c r="BN137" s="405"/>
      <c r="BO137" s="405"/>
      <c r="BP137" s="405">
        <v>1</v>
      </c>
      <c r="BQ137" s="405">
        <v>1</v>
      </c>
      <c r="BR137" s="405">
        <v>1</v>
      </c>
      <c r="BS137" s="405">
        <v>1</v>
      </c>
      <c r="BT137" s="405">
        <v>1</v>
      </c>
      <c r="BU137" s="405">
        <v>1</v>
      </c>
      <c r="BV137" s="405">
        <v>1</v>
      </c>
      <c r="BW137" s="405">
        <v>1</v>
      </c>
      <c r="BX137" s="405">
        <v>1</v>
      </c>
      <c r="BY137" s="405"/>
      <c r="BZ137" s="405"/>
      <c r="CA137" s="405"/>
      <c r="CB137" s="405"/>
      <c r="CC137" s="405"/>
      <c r="CD137" s="405"/>
      <c r="CE137" s="405"/>
      <c r="CF137" s="405">
        <v>1</v>
      </c>
      <c r="CG137" s="405">
        <v>1</v>
      </c>
      <c r="CH137" s="405"/>
      <c r="CI137" s="405"/>
      <c r="CJ137" s="405"/>
      <c r="CK137" s="405"/>
      <c r="CL137" s="405"/>
      <c r="CM137" s="405"/>
      <c r="CN137" s="405"/>
      <c r="CO137" s="405"/>
      <c r="CP137" s="405"/>
      <c r="CQ137" s="405">
        <v>1</v>
      </c>
      <c r="CR137" s="405">
        <v>1</v>
      </c>
      <c r="CS137" s="405">
        <v>1</v>
      </c>
      <c r="CT137" s="405"/>
      <c r="CU137" s="405"/>
      <c r="CV137" s="405"/>
      <c r="CW137" s="405"/>
      <c r="CX137" s="405"/>
      <c r="CY137" s="405"/>
      <c r="CZ137" s="405"/>
      <c r="DA137" s="405"/>
      <c r="DB137" s="405"/>
      <c r="DC137" s="405"/>
      <c r="DD137" s="405"/>
      <c r="DE137" s="405"/>
      <c r="DF137" s="405"/>
      <c r="DG137" s="405"/>
      <c r="DH137" s="405"/>
      <c r="DI137" s="405"/>
      <c r="DJ137" s="405"/>
      <c r="DK137" s="405"/>
      <c r="DL137" s="405"/>
      <c r="DM137" s="405"/>
      <c r="DN137" s="405"/>
      <c r="DO137" s="405"/>
      <c r="DP137" s="405"/>
      <c r="DQ137" s="405"/>
      <c r="DR137" s="405"/>
      <c r="DS137" s="405"/>
      <c r="DT137" s="405"/>
      <c r="DU137" s="405"/>
      <c r="DV137" s="405"/>
      <c r="DW137" s="405"/>
      <c r="DX137" s="405"/>
      <c r="DY137" s="405"/>
      <c r="DZ137" s="405"/>
      <c r="EA137" s="405"/>
      <c r="EB137" s="405"/>
      <c r="EC137" s="405"/>
      <c r="ED137" s="405"/>
      <c r="EE137" s="405"/>
      <c r="EF137" s="405"/>
      <c r="EG137" s="405"/>
      <c r="EH137" s="405"/>
      <c r="EI137" s="405"/>
      <c r="EJ137" s="405"/>
      <c r="EK137" s="405"/>
      <c r="EL137" s="405"/>
      <c r="EM137" s="405"/>
      <c r="EN137" s="405"/>
      <c r="EO137" s="405"/>
      <c r="EP137" s="405"/>
      <c r="EQ137" s="405"/>
      <c r="ER137" s="405"/>
      <c r="ES137" s="405"/>
      <c r="ET137" s="405"/>
      <c r="EU137" s="405"/>
      <c r="EV137" s="405"/>
      <c r="EW137" s="405"/>
      <c r="EX137" s="405"/>
      <c r="EY137" s="405"/>
      <c r="EZ137" s="405"/>
      <c r="FA137" s="405"/>
      <c r="FB137" s="405"/>
      <c r="FC137" s="405"/>
      <c r="FD137" s="405"/>
      <c r="FE137" s="405"/>
      <c r="FF137" s="405"/>
      <c r="FG137" s="405"/>
      <c r="FH137" s="405"/>
      <c r="FI137" s="405"/>
      <c r="FJ137" s="405"/>
      <c r="FK137" s="405"/>
      <c r="FL137" s="405"/>
      <c r="FM137" s="405"/>
      <c r="FN137" s="405"/>
      <c r="FO137" s="438"/>
      <c r="FP137" s="410" t="s">
        <v>0</v>
      </c>
    </row>
    <row r="138" spans="1:173" s="421" customFormat="1" ht="34.5" customHeight="1">
      <c r="A138" s="407"/>
      <c r="B138" s="398" t="s">
        <v>720</v>
      </c>
      <c r="C138" s="411" t="s">
        <v>418</v>
      </c>
      <c r="D138" s="399" t="str">
        <f t="shared" si="2"/>
        <v>AT486AA</v>
      </c>
      <c r="E138" s="399" t="e">
        <f>VLOOKUP(D138,#REF!,1,0)</f>
        <v>#REF!</v>
      </c>
      <c r="F138" s="412" t="s">
        <v>835</v>
      </c>
      <c r="G138" s="372" t="s">
        <v>730</v>
      </c>
      <c r="H138" s="372" t="s">
        <v>719</v>
      </c>
      <c r="I138" s="413"/>
      <c r="J138" s="413"/>
      <c r="K138" s="418">
        <v>41639</v>
      </c>
      <c r="L138" s="405"/>
      <c r="M138" s="405"/>
      <c r="N138" s="405"/>
      <c r="O138" s="405"/>
      <c r="P138" s="405"/>
      <c r="Q138" s="405"/>
      <c r="R138" s="405"/>
      <c r="S138" s="405"/>
      <c r="T138" s="405"/>
      <c r="U138" s="405"/>
      <c r="V138" s="405"/>
      <c r="W138" s="405"/>
      <c r="X138" s="405"/>
      <c r="Y138" s="405"/>
      <c r="Z138" s="405"/>
      <c r="AA138" s="405"/>
      <c r="AB138" s="405"/>
      <c r="AC138" s="405"/>
      <c r="AD138" s="405"/>
      <c r="AE138" s="405"/>
      <c r="AF138" s="405"/>
      <c r="AG138" s="405"/>
      <c r="AH138" s="405"/>
      <c r="AI138" s="405"/>
      <c r="AJ138" s="405"/>
      <c r="AK138" s="405"/>
      <c r="AL138" s="405"/>
      <c r="AM138" s="405"/>
      <c r="AN138" s="405"/>
      <c r="AO138" s="405"/>
      <c r="AP138" s="405"/>
      <c r="AQ138" s="405"/>
      <c r="AR138" s="405"/>
      <c r="AS138" s="405"/>
      <c r="AT138" s="405"/>
      <c r="AU138" s="405"/>
      <c r="AV138" s="405"/>
      <c r="AW138" s="405"/>
      <c r="AX138" s="405"/>
      <c r="AY138" s="405"/>
      <c r="AZ138" s="405"/>
      <c r="BA138" s="405"/>
      <c r="BB138" s="405"/>
      <c r="BC138" s="405"/>
      <c r="BD138" s="405"/>
      <c r="BE138" s="405"/>
      <c r="BF138" s="405"/>
      <c r="BG138" s="405"/>
      <c r="BH138" s="405"/>
      <c r="BI138" s="405"/>
      <c r="BJ138" s="405"/>
      <c r="BK138" s="405"/>
      <c r="BL138" s="405"/>
      <c r="BM138" s="405"/>
      <c r="BN138" s="405"/>
      <c r="BO138" s="405"/>
      <c r="BP138" s="405">
        <v>1</v>
      </c>
      <c r="BQ138" s="405">
        <v>1</v>
      </c>
      <c r="BR138" s="405">
        <v>1</v>
      </c>
      <c r="BS138" s="405">
        <v>1</v>
      </c>
      <c r="BT138" s="405">
        <v>1</v>
      </c>
      <c r="BU138" s="405">
        <v>1</v>
      </c>
      <c r="BV138" s="405">
        <v>1</v>
      </c>
      <c r="BW138" s="405">
        <v>1</v>
      </c>
      <c r="BX138" s="405">
        <v>1</v>
      </c>
      <c r="BY138" s="405"/>
      <c r="BZ138" s="405"/>
      <c r="CA138" s="405"/>
      <c r="CB138" s="405"/>
      <c r="CC138" s="405"/>
      <c r="CD138" s="405"/>
      <c r="CE138" s="405"/>
      <c r="CF138" s="405">
        <v>1</v>
      </c>
      <c r="CG138" s="405">
        <v>1</v>
      </c>
      <c r="CH138" s="405"/>
      <c r="CI138" s="405"/>
      <c r="CJ138" s="405"/>
      <c r="CK138" s="405"/>
      <c r="CL138" s="405"/>
      <c r="CM138" s="405"/>
      <c r="CN138" s="405"/>
      <c r="CO138" s="405"/>
      <c r="CP138" s="405"/>
      <c r="CQ138" s="405">
        <v>1</v>
      </c>
      <c r="CR138" s="405">
        <v>1</v>
      </c>
      <c r="CS138" s="405">
        <v>1</v>
      </c>
      <c r="CT138" s="405"/>
      <c r="CU138" s="405"/>
      <c r="CV138" s="405"/>
      <c r="CW138" s="405"/>
      <c r="CX138" s="405"/>
      <c r="CY138" s="405"/>
      <c r="CZ138" s="405"/>
      <c r="DA138" s="405"/>
      <c r="DB138" s="405"/>
      <c r="DC138" s="405"/>
      <c r="DD138" s="405"/>
      <c r="DE138" s="405"/>
      <c r="DF138" s="405"/>
      <c r="DG138" s="405"/>
      <c r="DH138" s="405"/>
      <c r="DI138" s="405"/>
      <c r="DJ138" s="405"/>
      <c r="DK138" s="405"/>
      <c r="DL138" s="405"/>
      <c r="DM138" s="405"/>
      <c r="DN138" s="405"/>
      <c r="DO138" s="405"/>
      <c r="DP138" s="405"/>
      <c r="DQ138" s="405"/>
      <c r="DR138" s="405"/>
      <c r="DS138" s="405"/>
      <c r="DT138" s="405"/>
      <c r="DU138" s="405"/>
      <c r="DV138" s="405"/>
      <c r="DW138" s="405"/>
      <c r="DX138" s="405"/>
      <c r="DY138" s="405"/>
      <c r="DZ138" s="405"/>
      <c r="EA138" s="405"/>
      <c r="EB138" s="405"/>
      <c r="EC138" s="405"/>
      <c r="ED138" s="405"/>
      <c r="EE138" s="405"/>
      <c r="EF138" s="405"/>
      <c r="EG138" s="405"/>
      <c r="EH138" s="405"/>
      <c r="EI138" s="405"/>
      <c r="EJ138" s="405"/>
      <c r="EK138" s="405"/>
      <c r="EL138" s="405"/>
      <c r="EM138" s="405"/>
      <c r="EN138" s="405"/>
      <c r="EO138" s="405"/>
      <c r="EP138" s="405"/>
      <c r="EQ138" s="405"/>
      <c r="ER138" s="405"/>
      <c r="ES138" s="405"/>
      <c r="ET138" s="405"/>
      <c r="EU138" s="405"/>
      <c r="EV138" s="405"/>
      <c r="EW138" s="405"/>
      <c r="EX138" s="405"/>
      <c r="EY138" s="405"/>
      <c r="EZ138" s="405"/>
      <c r="FA138" s="405"/>
      <c r="FB138" s="405"/>
      <c r="FC138" s="405"/>
      <c r="FD138" s="405"/>
      <c r="FE138" s="405"/>
      <c r="FF138" s="405"/>
      <c r="FG138" s="419" t="s">
        <v>735</v>
      </c>
      <c r="FH138" s="419" t="s">
        <v>735</v>
      </c>
      <c r="FI138" s="419" t="s">
        <v>735</v>
      </c>
      <c r="FJ138" s="419" t="s">
        <v>735</v>
      </c>
      <c r="FK138" s="419" t="s">
        <v>735</v>
      </c>
      <c r="FL138" s="419" t="s">
        <v>735</v>
      </c>
      <c r="FM138" s="419" t="s">
        <v>735</v>
      </c>
      <c r="FN138" s="419" t="s">
        <v>735</v>
      </c>
      <c r="FO138" s="420" t="s">
        <v>735</v>
      </c>
      <c r="FP138" s="410" t="s">
        <v>0</v>
      </c>
    </row>
    <row r="139" spans="1:173" s="421" customFormat="1" ht="34.5" customHeight="1">
      <c r="A139" s="407"/>
      <c r="B139" s="413"/>
      <c r="C139" s="411" t="s">
        <v>419</v>
      </c>
      <c r="D139" s="399" t="str">
        <f t="shared" si="2"/>
        <v>QK639AA</v>
      </c>
      <c r="E139" s="399" t="e">
        <f>VLOOKUP(D139,#REF!,1,0)</f>
        <v>#REF!</v>
      </c>
      <c r="F139" s="412" t="s">
        <v>420</v>
      </c>
      <c r="G139" s="372" t="s">
        <v>730</v>
      </c>
      <c r="H139" s="372" t="s">
        <v>719</v>
      </c>
      <c r="I139" s="413" t="s">
        <v>731</v>
      </c>
      <c r="J139" s="413"/>
      <c r="K139" s="404">
        <v>42735</v>
      </c>
      <c r="L139" s="405"/>
      <c r="M139" s="405"/>
      <c r="N139" s="405"/>
      <c r="O139" s="405"/>
      <c r="P139" s="405"/>
      <c r="Q139" s="405"/>
      <c r="R139" s="405"/>
      <c r="S139" s="405"/>
      <c r="T139" s="405"/>
      <c r="U139" s="405"/>
      <c r="V139" s="405"/>
      <c r="W139" s="405"/>
      <c r="X139" s="405"/>
      <c r="Y139" s="405"/>
      <c r="Z139" s="405"/>
      <c r="AA139" s="405"/>
      <c r="AB139" s="405"/>
      <c r="AC139" s="405"/>
      <c r="AD139" s="405"/>
      <c r="AE139" s="405"/>
      <c r="AF139" s="405"/>
      <c r="AG139" s="405"/>
      <c r="AH139" s="405"/>
      <c r="AI139" s="405"/>
      <c r="AJ139" s="405"/>
      <c r="AK139" s="405"/>
      <c r="AL139" s="405"/>
      <c r="AM139" s="405"/>
      <c r="AN139" s="405"/>
      <c r="AO139" s="405"/>
      <c r="AP139" s="405"/>
      <c r="AQ139" s="405"/>
      <c r="AR139" s="405"/>
      <c r="AS139" s="405"/>
      <c r="AT139" s="405"/>
      <c r="AU139" s="405"/>
      <c r="AV139" s="405"/>
      <c r="AW139" s="405"/>
      <c r="AX139" s="405"/>
      <c r="AY139" s="405"/>
      <c r="AZ139" s="405"/>
      <c r="BA139" s="405"/>
      <c r="BB139" s="405"/>
      <c r="BC139" s="405"/>
      <c r="BD139" s="405"/>
      <c r="BE139" s="405"/>
      <c r="BF139" s="405"/>
      <c r="BG139" s="405">
        <v>1</v>
      </c>
      <c r="BH139" s="405">
        <v>1</v>
      </c>
      <c r="BI139" s="405">
        <v>1</v>
      </c>
      <c r="BJ139" s="405">
        <v>1</v>
      </c>
      <c r="BK139" s="405">
        <v>1</v>
      </c>
      <c r="BL139" s="405">
        <v>1</v>
      </c>
      <c r="BM139" s="405"/>
      <c r="BN139" s="405">
        <v>1</v>
      </c>
      <c r="BO139" s="405">
        <v>1</v>
      </c>
      <c r="BP139" s="405"/>
      <c r="BQ139" s="405"/>
      <c r="BR139" s="405"/>
      <c r="BS139" s="405"/>
      <c r="BT139" s="405"/>
      <c r="BU139" s="405"/>
      <c r="BV139" s="405"/>
      <c r="BW139" s="405"/>
      <c r="BX139" s="405"/>
      <c r="BY139" s="405"/>
      <c r="BZ139" s="405"/>
      <c r="CA139" s="405">
        <v>1</v>
      </c>
      <c r="CB139" s="405">
        <v>1</v>
      </c>
      <c r="CC139" s="405">
        <v>1</v>
      </c>
      <c r="CD139" s="405">
        <v>1</v>
      </c>
      <c r="CE139" s="405">
        <v>1</v>
      </c>
      <c r="CF139" s="405"/>
      <c r="CG139" s="405"/>
      <c r="CH139" s="405"/>
      <c r="CI139" s="405"/>
      <c r="CJ139" s="405"/>
      <c r="CK139" s="405">
        <v>1</v>
      </c>
      <c r="CL139" s="405">
        <v>1</v>
      </c>
      <c r="CM139" s="405">
        <v>1</v>
      </c>
      <c r="CN139" s="405">
        <v>1</v>
      </c>
      <c r="CO139" s="405">
        <v>1</v>
      </c>
      <c r="CP139" s="405">
        <v>1</v>
      </c>
      <c r="CQ139" s="405"/>
      <c r="CR139" s="405"/>
      <c r="CS139" s="405"/>
      <c r="CT139" s="405"/>
      <c r="CU139" s="405"/>
      <c r="CV139" s="405"/>
      <c r="CW139" s="405"/>
      <c r="CX139" s="405"/>
      <c r="CY139" s="405"/>
      <c r="CZ139" s="405"/>
      <c r="DA139" s="405"/>
      <c r="DB139" s="405"/>
      <c r="DC139" s="405"/>
      <c r="DD139" s="405"/>
      <c r="DE139" s="405"/>
      <c r="DF139" s="405"/>
      <c r="DG139" s="405"/>
      <c r="DH139" s="405"/>
      <c r="DI139" s="405"/>
      <c r="DJ139" s="405"/>
      <c r="DK139" s="405"/>
      <c r="DL139" s="405"/>
      <c r="DM139" s="405"/>
      <c r="DN139" s="405"/>
      <c r="DO139" s="405"/>
      <c r="DP139" s="405"/>
      <c r="DQ139" s="405"/>
      <c r="DR139" s="405"/>
      <c r="DS139" s="405"/>
      <c r="DT139" s="405"/>
      <c r="DU139" s="405"/>
      <c r="DV139" s="405"/>
      <c r="DW139" s="405"/>
      <c r="DX139" s="405"/>
      <c r="DY139" s="405"/>
      <c r="DZ139" s="405"/>
      <c r="EA139" s="405" t="s">
        <v>731</v>
      </c>
      <c r="EB139" s="405">
        <v>1</v>
      </c>
      <c r="EC139" s="405"/>
      <c r="ED139" s="405"/>
      <c r="EE139" s="405"/>
      <c r="EF139" s="405"/>
      <c r="EG139" s="405"/>
      <c r="EH139" s="405"/>
      <c r="EI139" s="405"/>
      <c r="EJ139" s="405"/>
      <c r="EK139" s="405"/>
      <c r="EL139" s="405"/>
      <c r="EM139" s="405"/>
      <c r="EN139" s="405"/>
      <c r="EO139" s="405"/>
      <c r="EP139" s="405"/>
      <c r="EQ139" s="405"/>
      <c r="ER139" s="405"/>
      <c r="ES139" s="405"/>
      <c r="ET139" s="405"/>
      <c r="EU139" s="405"/>
      <c r="EV139" s="405"/>
      <c r="EW139" s="405"/>
      <c r="EX139" s="405"/>
      <c r="EY139" s="405"/>
      <c r="EZ139" s="405"/>
      <c r="FA139" s="405"/>
      <c r="FB139" s="405"/>
      <c r="FC139" s="405"/>
      <c r="FD139" s="405"/>
      <c r="FE139" s="405"/>
      <c r="FF139" s="405"/>
      <c r="FG139" s="405"/>
      <c r="FH139" s="405"/>
      <c r="FI139" s="405"/>
      <c r="FJ139" s="405"/>
      <c r="FK139" s="405"/>
      <c r="FL139" s="405"/>
      <c r="FM139" s="405"/>
      <c r="FN139" s="405"/>
      <c r="FO139" s="438"/>
      <c r="FP139" s="410" t="s">
        <v>0</v>
      </c>
    </row>
    <row r="140" spans="1:173" s="421" customFormat="1" ht="34.5" customHeight="1">
      <c r="A140" s="407"/>
      <c r="B140" s="413"/>
      <c r="C140" s="411" t="s">
        <v>421</v>
      </c>
      <c r="D140" s="399" t="str">
        <f t="shared" si="2"/>
        <v>QK640AA</v>
      </c>
      <c r="E140" s="399" t="e">
        <f>VLOOKUP(D140,#REF!,1,0)</f>
        <v>#REF!</v>
      </c>
      <c r="F140" s="412" t="s">
        <v>836</v>
      </c>
      <c r="G140" s="372" t="s">
        <v>730</v>
      </c>
      <c r="H140" s="372" t="s">
        <v>719</v>
      </c>
      <c r="I140" s="413" t="s">
        <v>731</v>
      </c>
      <c r="J140" s="413"/>
      <c r="K140" s="404">
        <v>42735</v>
      </c>
      <c r="L140" s="405"/>
      <c r="M140" s="405"/>
      <c r="N140" s="405"/>
      <c r="O140" s="405"/>
      <c r="P140" s="405"/>
      <c r="Q140" s="405"/>
      <c r="R140" s="405"/>
      <c r="S140" s="405"/>
      <c r="T140" s="405"/>
      <c r="U140" s="405"/>
      <c r="V140" s="405"/>
      <c r="W140" s="405"/>
      <c r="X140" s="405"/>
      <c r="Y140" s="405"/>
      <c r="Z140" s="405"/>
      <c r="AA140" s="405"/>
      <c r="AB140" s="405"/>
      <c r="AC140" s="405"/>
      <c r="AD140" s="405"/>
      <c r="AE140" s="405"/>
      <c r="AF140" s="405"/>
      <c r="AG140" s="405"/>
      <c r="AH140" s="405"/>
      <c r="AI140" s="405"/>
      <c r="AJ140" s="405"/>
      <c r="AK140" s="405"/>
      <c r="AL140" s="405"/>
      <c r="AM140" s="405"/>
      <c r="AN140" s="405"/>
      <c r="AO140" s="405"/>
      <c r="AP140" s="405"/>
      <c r="AQ140" s="405"/>
      <c r="AR140" s="405"/>
      <c r="AS140" s="405"/>
      <c r="AT140" s="405"/>
      <c r="AU140" s="405"/>
      <c r="AV140" s="405"/>
      <c r="AW140" s="405"/>
      <c r="AX140" s="405"/>
      <c r="AY140" s="405"/>
      <c r="AZ140" s="405"/>
      <c r="BA140" s="405"/>
      <c r="BB140" s="405"/>
      <c r="BC140" s="405"/>
      <c r="BD140" s="405"/>
      <c r="BE140" s="405"/>
      <c r="BF140" s="405"/>
      <c r="BG140" s="405">
        <v>1</v>
      </c>
      <c r="BH140" s="405">
        <v>1</v>
      </c>
      <c r="BI140" s="405">
        <v>1</v>
      </c>
      <c r="BJ140" s="405">
        <v>1</v>
      </c>
      <c r="BK140" s="405">
        <v>1</v>
      </c>
      <c r="BL140" s="405">
        <v>1</v>
      </c>
      <c r="BM140" s="405"/>
      <c r="BN140" s="405">
        <v>1</v>
      </c>
      <c r="BO140" s="405">
        <v>1</v>
      </c>
      <c r="BP140" s="405"/>
      <c r="BQ140" s="405"/>
      <c r="BR140" s="405"/>
      <c r="BS140" s="405"/>
      <c r="BT140" s="405"/>
      <c r="BU140" s="405"/>
      <c r="BV140" s="405"/>
      <c r="BW140" s="405"/>
      <c r="BX140" s="405"/>
      <c r="BY140" s="405"/>
      <c r="BZ140" s="405"/>
      <c r="CA140" s="405">
        <v>1</v>
      </c>
      <c r="CB140" s="405">
        <v>1</v>
      </c>
      <c r="CC140" s="405">
        <v>1</v>
      </c>
      <c r="CD140" s="405">
        <v>1</v>
      </c>
      <c r="CE140" s="405">
        <v>1</v>
      </c>
      <c r="CF140" s="405"/>
      <c r="CG140" s="405"/>
      <c r="CH140" s="405"/>
      <c r="CI140" s="405"/>
      <c r="CJ140" s="405"/>
      <c r="CK140" s="405">
        <v>1</v>
      </c>
      <c r="CL140" s="405">
        <v>1</v>
      </c>
      <c r="CM140" s="405">
        <v>1</v>
      </c>
      <c r="CN140" s="405">
        <v>1</v>
      </c>
      <c r="CO140" s="405">
        <v>1</v>
      </c>
      <c r="CP140" s="405">
        <v>1</v>
      </c>
      <c r="CQ140" s="405"/>
      <c r="CR140" s="405"/>
      <c r="CS140" s="405"/>
      <c r="CT140" s="405"/>
      <c r="CU140" s="405"/>
      <c r="CV140" s="405"/>
      <c r="CW140" s="405"/>
      <c r="CX140" s="405"/>
      <c r="CY140" s="405"/>
      <c r="CZ140" s="405"/>
      <c r="DA140" s="405"/>
      <c r="DB140" s="405"/>
      <c r="DC140" s="405"/>
      <c r="DD140" s="405"/>
      <c r="DE140" s="405"/>
      <c r="DF140" s="405"/>
      <c r="DG140" s="405"/>
      <c r="DH140" s="405"/>
      <c r="DI140" s="405"/>
      <c r="DJ140" s="405"/>
      <c r="DK140" s="405"/>
      <c r="DL140" s="405"/>
      <c r="DM140" s="405"/>
      <c r="DN140" s="405"/>
      <c r="DO140" s="405"/>
      <c r="DP140" s="405"/>
      <c r="DQ140" s="405"/>
      <c r="DR140" s="405"/>
      <c r="DS140" s="405"/>
      <c r="DT140" s="405"/>
      <c r="DU140" s="405"/>
      <c r="DV140" s="405"/>
      <c r="DW140" s="405"/>
      <c r="DX140" s="405"/>
      <c r="DY140" s="405"/>
      <c r="DZ140" s="405"/>
      <c r="EA140" s="405"/>
      <c r="EB140" s="405">
        <v>1</v>
      </c>
      <c r="EC140" s="405"/>
      <c r="ED140" s="405"/>
      <c r="EE140" s="405"/>
      <c r="EF140" s="405"/>
      <c r="EG140" s="405"/>
      <c r="EH140" s="405"/>
      <c r="EI140" s="405"/>
      <c r="EJ140" s="405"/>
      <c r="EK140" s="405"/>
      <c r="EL140" s="405"/>
      <c r="EM140" s="405"/>
      <c r="EN140" s="405"/>
      <c r="EO140" s="405"/>
      <c r="EP140" s="405"/>
      <c r="EQ140" s="405"/>
      <c r="ER140" s="405"/>
      <c r="ES140" s="405"/>
      <c r="ET140" s="405"/>
      <c r="EU140" s="405"/>
      <c r="EV140" s="405"/>
      <c r="EW140" s="405"/>
      <c r="EX140" s="405"/>
      <c r="EY140" s="405"/>
      <c r="EZ140" s="405"/>
      <c r="FA140" s="405"/>
      <c r="FB140" s="405"/>
      <c r="FC140" s="405"/>
      <c r="FD140" s="405"/>
      <c r="FE140" s="405"/>
      <c r="FF140" s="405"/>
      <c r="FG140" s="405"/>
      <c r="FH140" s="405"/>
      <c r="FI140" s="405"/>
      <c r="FJ140" s="405"/>
      <c r="FK140" s="405"/>
      <c r="FL140" s="405"/>
      <c r="FM140" s="405"/>
      <c r="FN140" s="405"/>
      <c r="FO140" s="438"/>
      <c r="FP140" s="410" t="s">
        <v>0</v>
      </c>
    </row>
    <row r="141" spans="1:173" s="492" customFormat="1" ht="34.5" customHeight="1">
      <c r="A141" s="485"/>
      <c r="B141" s="398"/>
      <c r="C141" s="498" t="s">
        <v>1646</v>
      </c>
      <c r="D141" s="399" t="str">
        <f t="shared" si="2"/>
        <v>E7U23AA</v>
      </c>
      <c r="E141" s="399" t="e">
        <f>VLOOKUP(D141,#REF!,1,0)</f>
        <v>#REF!</v>
      </c>
      <c r="F141" s="498" t="s">
        <v>1647</v>
      </c>
      <c r="G141" s="372" t="s">
        <v>730</v>
      </c>
      <c r="H141" s="483"/>
      <c r="I141" s="453"/>
      <c r="J141" s="453"/>
      <c r="K141" s="404">
        <v>42307</v>
      </c>
      <c r="L141" s="487"/>
      <c r="M141" s="487"/>
      <c r="N141" s="487"/>
      <c r="O141" s="487"/>
      <c r="P141" s="487"/>
      <c r="Q141" s="487"/>
      <c r="R141" s="405"/>
      <c r="S141" s="487"/>
      <c r="T141" s="487"/>
      <c r="U141" s="487"/>
      <c r="V141" s="487"/>
      <c r="W141" s="487"/>
      <c r="X141" s="487"/>
      <c r="Y141" s="487"/>
      <c r="Z141" s="487"/>
      <c r="AA141" s="487"/>
      <c r="AB141" s="487"/>
      <c r="AC141" s="487"/>
      <c r="AD141" s="487"/>
      <c r="AE141" s="487"/>
      <c r="AF141" s="487"/>
      <c r="AG141" s="487"/>
      <c r="AH141" s="487"/>
      <c r="AI141" s="487"/>
      <c r="AJ141" s="487"/>
      <c r="AK141" s="487"/>
      <c r="AL141" s="487"/>
      <c r="AM141" s="487"/>
      <c r="AN141" s="488"/>
      <c r="AO141" s="487"/>
      <c r="AP141" s="487"/>
      <c r="AQ141" s="487"/>
      <c r="AR141" s="487"/>
      <c r="AS141" s="487"/>
      <c r="AT141" s="487"/>
      <c r="AU141" s="487"/>
      <c r="AV141" s="487"/>
      <c r="AW141" s="487"/>
      <c r="AX141" s="487"/>
      <c r="AY141" s="487"/>
      <c r="AZ141" s="487"/>
      <c r="BA141" s="487"/>
      <c r="BB141" s="487"/>
      <c r="BC141" s="487"/>
      <c r="BD141" s="487"/>
      <c r="BE141" s="487"/>
      <c r="BF141" s="487"/>
      <c r="BG141" s="487"/>
      <c r="BH141" s="487"/>
      <c r="BI141" s="487"/>
      <c r="BJ141" s="487"/>
      <c r="BK141" s="487"/>
      <c r="BL141" s="487"/>
      <c r="BM141" s="487"/>
      <c r="BN141" s="487"/>
      <c r="BO141" s="487"/>
      <c r="BP141" s="487"/>
      <c r="BQ141" s="487"/>
      <c r="BR141" s="487"/>
      <c r="BS141" s="487"/>
      <c r="BT141" s="487"/>
      <c r="BU141" s="487"/>
      <c r="BV141" s="487"/>
      <c r="BW141" s="487"/>
      <c r="BX141" s="487"/>
      <c r="BY141" s="405">
        <v>1</v>
      </c>
      <c r="BZ141" s="405">
        <v>1</v>
      </c>
      <c r="CA141" s="487"/>
      <c r="CB141" s="487"/>
      <c r="CC141" s="487"/>
      <c r="CD141" s="487"/>
      <c r="CE141" s="487"/>
      <c r="CF141" s="487"/>
      <c r="CG141" s="487"/>
      <c r="CH141" s="487"/>
      <c r="CI141" s="487"/>
      <c r="CJ141" s="487"/>
      <c r="CK141" s="487"/>
      <c r="CL141" s="487"/>
      <c r="CM141" s="487"/>
      <c r="CN141" s="487"/>
      <c r="CO141" s="487"/>
      <c r="CP141" s="487"/>
      <c r="CQ141" s="487"/>
      <c r="CR141" s="487"/>
      <c r="CS141" s="487"/>
      <c r="CT141" s="405"/>
      <c r="CU141" s="405"/>
      <c r="CV141" s="487"/>
      <c r="CW141" s="487"/>
      <c r="CX141" s="487"/>
      <c r="CY141" s="487"/>
      <c r="CZ141" s="487"/>
      <c r="DA141" s="487"/>
      <c r="DB141" s="405"/>
      <c r="DC141" s="405"/>
      <c r="DD141" s="405"/>
      <c r="DE141" s="453"/>
      <c r="DF141" s="453"/>
      <c r="DG141" s="453"/>
      <c r="DH141" s="487"/>
      <c r="DI141" s="487"/>
      <c r="DJ141" s="487"/>
      <c r="DK141" s="487"/>
      <c r="DL141" s="487"/>
      <c r="DM141" s="487"/>
      <c r="DN141" s="487"/>
      <c r="DO141" s="487"/>
      <c r="DP141" s="487"/>
      <c r="DQ141" s="487"/>
      <c r="DR141" s="487"/>
      <c r="DS141" s="487"/>
      <c r="DT141" s="487"/>
      <c r="DU141" s="487"/>
      <c r="DV141" s="487"/>
      <c r="DW141" s="487"/>
      <c r="DX141" s="487"/>
      <c r="DY141" s="487"/>
      <c r="DZ141" s="487"/>
      <c r="EA141" s="487"/>
      <c r="EB141" s="487"/>
      <c r="EC141" s="487"/>
      <c r="ED141" s="487"/>
      <c r="EE141" s="487"/>
      <c r="EF141" s="487"/>
      <c r="EG141" s="487"/>
      <c r="EH141" s="487"/>
      <c r="EI141" s="487"/>
      <c r="EJ141" s="487"/>
      <c r="EK141" s="487"/>
      <c r="EL141" s="487"/>
      <c r="EM141" s="487"/>
      <c r="EN141" s="487"/>
      <c r="EO141" s="487"/>
      <c r="EP141" s="487"/>
      <c r="EQ141" s="487"/>
      <c r="ER141" s="487"/>
      <c r="ES141" s="487"/>
      <c r="ET141" s="487"/>
      <c r="EU141" s="487"/>
      <c r="EV141" s="487"/>
      <c r="EW141" s="487"/>
      <c r="EX141" s="487"/>
      <c r="EY141" s="488"/>
      <c r="EZ141" s="487"/>
      <c r="FA141" s="487"/>
      <c r="FB141" s="487"/>
      <c r="FC141" s="487"/>
      <c r="FD141" s="487"/>
      <c r="FE141" s="487"/>
      <c r="FF141" s="487"/>
      <c r="FG141" s="487"/>
      <c r="FH141" s="487"/>
      <c r="FI141" s="487"/>
      <c r="FJ141" s="487"/>
      <c r="FK141" s="487"/>
      <c r="FL141" s="487"/>
      <c r="FM141" s="487"/>
      <c r="FN141" s="487"/>
      <c r="FO141" s="490"/>
      <c r="FP141" s="454"/>
      <c r="FQ141" s="491"/>
    </row>
    <row r="142" spans="1:173" s="492" customFormat="1" ht="34.5" customHeight="1" thickBot="1">
      <c r="A142" s="485"/>
      <c r="B142" s="398"/>
      <c r="C142" s="452" t="s">
        <v>422</v>
      </c>
      <c r="D142" s="399" t="str">
        <f t="shared" si="2"/>
        <v>H4Q48AA</v>
      </c>
      <c r="E142" s="399" t="e">
        <f>VLOOKUP(D142,#REF!,1,0)</f>
        <v>#REF!</v>
      </c>
      <c r="F142" s="412" t="s">
        <v>423</v>
      </c>
      <c r="G142" s="372" t="s">
        <v>730</v>
      </c>
      <c r="H142" s="483" t="s">
        <v>719</v>
      </c>
      <c r="I142" s="422" t="s">
        <v>731</v>
      </c>
      <c r="J142" s="453"/>
      <c r="K142" s="404">
        <v>41943</v>
      </c>
      <c r="L142" s="487"/>
      <c r="M142" s="487"/>
      <c r="N142" s="487"/>
      <c r="O142" s="487"/>
      <c r="P142" s="487"/>
      <c r="Q142" s="487"/>
      <c r="R142" s="487"/>
      <c r="S142" s="487"/>
      <c r="T142" s="487"/>
      <c r="U142" s="487"/>
      <c r="V142" s="487"/>
      <c r="W142" s="487"/>
      <c r="X142" s="487"/>
      <c r="Y142" s="487"/>
      <c r="Z142" s="487"/>
      <c r="AA142" s="487"/>
      <c r="AB142" s="487"/>
      <c r="AC142" s="487"/>
      <c r="AD142" s="487"/>
      <c r="AE142" s="487"/>
      <c r="AF142" s="487"/>
      <c r="AG142" s="487"/>
      <c r="AH142" s="487"/>
      <c r="AI142" s="487"/>
      <c r="AJ142" s="487"/>
      <c r="AK142" s="487"/>
      <c r="AL142" s="487"/>
      <c r="AM142" s="487"/>
      <c r="AN142" s="488"/>
      <c r="AO142" s="487"/>
      <c r="AP142" s="487"/>
      <c r="AQ142" s="487"/>
      <c r="AR142" s="487"/>
      <c r="AS142" s="487"/>
      <c r="AT142" s="487"/>
      <c r="AU142" s="487"/>
      <c r="AV142" s="487"/>
      <c r="AW142" s="487"/>
      <c r="AX142" s="489"/>
      <c r="AY142" s="487"/>
      <c r="AZ142" s="487"/>
      <c r="BA142" s="487"/>
      <c r="BB142" s="487"/>
      <c r="BC142" s="487"/>
      <c r="BD142" s="487"/>
      <c r="BE142" s="487"/>
      <c r="BF142" s="487"/>
      <c r="BG142" s="487"/>
      <c r="BH142" s="487"/>
      <c r="BI142" s="487"/>
      <c r="BJ142" s="487"/>
      <c r="BK142" s="487"/>
      <c r="BL142" s="487"/>
      <c r="BM142" s="487"/>
      <c r="BN142" s="487"/>
      <c r="BO142" s="487"/>
      <c r="BP142" s="487"/>
      <c r="BQ142" s="487"/>
      <c r="BR142" s="487"/>
      <c r="BS142" s="487"/>
      <c r="BT142" s="487"/>
      <c r="BU142" s="487"/>
      <c r="BV142" s="487"/>
      <c r="BW142" s="487"/>
      <c r="BX142" s="489"/>
      <c r="BY142" s="487"/>
      <c r="BZ142" s="487"/>
      <c r="CA142" s="487"/>
      <c r="CB142" s="487"/>
      <c r="CC142" s="487"/>
      <c r="CD142" s="487"/>
      <c r="CE142" s="487"/>
      <c r="CF142" s="487"/>
      <c r="CG142" s="487"/>
      <c r="CH142" s="487"/>
      <c r="CI142" s="487"/>
      <c r="CJ142" s="487"/>
      <c r="CK142" s="487"/>
      <c r="CL142" s="487"/>
      <c r="CM142" s="487"/>
      <c r="CN142" s="487"/>
      <c r="CO142" s="487"/>
      <c r="CP142" s="487"/>
      <c r="CQ142" s="487"/>
      <c r="CR142" s="487"/>
      <c r="CS142" s="487"/>
      <c r="CT142" s="405"/>
      <c r="CU142" s="405"/>
      <c r="CV142" s="487"/>
      <c r="CW142" s="487"/>
      <c r="CX142" s="487"/>
      <c r="CY142" s="487"/>
      <c r="CZ142" s="487"/>
      <c r="DA142" s="487"/>
      <c r="DB142" s="405"/>
      <c r="DC142" s="405">
        <v>1</v>
      </c>
      <c r="DD142" s="405">
        <v>1</v>
      </c>
      <c r="DE142" s="453"/>
      <c r="DF142" s="453"/>
      <c r="DG142" s="453"/>
      <c r="DH142" s="487"/>
      <c r="DI142" s="487"/>
      <c r="DJ142" s="487"/>
      <c r="DK142" s="487"/>
      <c r="DL142" s="487"/>
      <c r="DM142" s="487"/>
      <c r="DN142" s="487"/>
      <c r="DO142" s="487"/>
      <c r="DP142" s="487"/>
      <c r="DQ142" s="487"/>
      <c r="DR142" s="487"/>
      <c r="DS142" s="487"/>
      <c r="DT142" s="487"/>
      <c r="DU142" s="487"/>
      <c r="DV142" s="487"/>
      <c r="DW142" s="487"/>
      <c r="DX142" s="487"/>
      <c r="DY142" s="487"/>
      <c r="DZ142" s="487"/>
      <c r="EA142" s="487"/>
      <c r="EB142" s="487"/>
      <c r="EC142" s="487"/>
      <c r="ED142" s="487"/>
      <c r="EE142" s="487"/>
      <c r="EF142" s="487"/>
      <c r="EG142" s="487"/>
      <c r="EH142" s="487"/>
      <c r="EI142" s="487"/>
      <c r="EJ142" s="487"/>
      <c r="EK142" s="487"/>
      <c r="EL142" s="487"/>
      <c r="EM142" s="487"/>
      <c r="EN142" s="487"/>
      <c r="EO142" s="487"/>
      <c r="EP142" s="487"/>
      <c r="EQ142" s="487"/>
      <c r="ER142" s="487"/>
      <c r="ES142" s="487"/>
      <c r="ET142" s="487"/>
      <c r="EU142" s="487"/>
      <c r="EV142" s="487"/>
      <c r="EW142" s="487"/>
      <c r="EX142" s="487"/>
      <c r="EY142" s="488"/>
      <c r="EZ142" s="487"/>
      <c r="FA142" s="487"/>
      <c r="FB142" s="487"/>
      <c r="FC142" s="487"/>
      <c r="FD142" s="487"/>
      <c r="FE142" s="487"/>
      <c r="FF142" s="487"/>
      <c r="FG142" s="487"/>
      <c r="FH142" s="487"/>
      <c r="FI142" s="487"/>
      <c r="FJ142" s="487"/>
      <c r="FK142" s="487"/>
      <c r="FL142" s="487"/>
      <c r="FM142" s="487"/>
      <c r="FN142" s="487"/>
      <c r="FO142" s="490"/>
      <c r="FP142" s="454"/>
      <c r="FQ142" s="491"/>
    </row>
    <row r="143" spans="1:173" ht="34.5" customHeight="1">
      <c r="A143" s="449" t="s">
        <v>424</v>
      </c>
      <c r="B143" s="450"/>
      <c r="C143" s="450"/>
      <c r="D143" s="399" t="str">
        <f t="shared" si="2"/>
        <v/>
      </c>
      <c r="E143" s="399"/>
      <c r="F143" s="451"/>
      <c r="G143" s="450"/>
      <c r="H143" s="450"/>
      <c r="I143" s="450"/>
      <c r="J143" s="450"/>
      <c r="K143" s="450"/>
      <c r="L143" s="450"/>
      <c r="M143" s="450"/>
      <c r="N143" s="450"/>
      <c r="O143" s="450"/>
      <c r="P143" s="450"/>
      <c r="Q143" s="450"/>
      <c r="R143" s="450"/>
      <c r="S143" s="450"/>
      <c r="T143" s="450"/>
      <c r="U143" s="450"/>
      <c r="V143" s="450"/>
      <c r="W143" s="450"/>
      <c r="X143" s="450"/>
      <c r="Y143" s="450"/>
      <c r="Z143" s="450"/>
      <c r="AA143" s="450"/>
      <c r="AB143" s="450"/>
      <c r="AC143" s="450"/>
      <c r="AD143" s="450"/>
      <c r="AE143" s="450"/>
      <c r="AF143" s="450"/>
      <c r="AG143" s="450"/>
      <c r="AH143" s="450"/>
      <c r="AI143" s="450"/>
      <c r="AJ143" s="450"/>
      <c r="AK143" s="450"/>
      <c r="AL143" s="450"/>
      <c r="AM143" s="450"/>
      <c r="AN143" s="450"/>
      <c r="AO143" s="450"/>
      <c r="AP143" s="450"/>
      <c r="AQ143" s="450"/>
      <c r="AR143" s="450"/>
      <c r="AS143" s="450"/>
      <c r="AT143" s="450"/>
      <c r="AU143" s="450"/>
      <c r="AV143" s="450"/>
      <c r="AW143" s="450"/>
      <c r="AX143" s="450"/>
      <c r="AY143" s="450"/>
      <c r="AZ143" s="450"/>
      <c r="BA143" s="450"/>
      <c r="BB143" s="450"/>
      <c r="BC143" s="450"/>
      <c r="BD143" s="450"/>
      <c r="BE143" s="450"/>
      <c r="BF143" s="450"/>
      <c r="BG143" s="450"/>
      <c r="BH143" s="450"/>
      <c r="BI143" s="450"/>
      <c r="BJ143" s="450"/>
      <c r="BK143" s="450"/>
      <c r="BL143" s="450"/>
      <c r="BM143" s="450"/>
      <c r="BN143" s="450"/>
      <c r="BO143" s="450"/>
      <c r="BP143" s="450"/>
      <c r="BQ143" s="450"/>
      <c r="BR143" s="450"/>
      <c r="BS143" s="450"/>
      <c r="BT143" s="450"/>
      <c r="BU143" s="450"/>
      <c r="BV143" s="450"/>
      <c r="BW143" s="450"/>
      <c r="BX143" s="450"/>
      <c r="BY143" s="450"/>
      <c r="BZ143" s="450"/>
      <c r="CA143" s="450"/>
      <c r="CB143" s="450"/>
      <c r="CC143" s="450"/>
      <c r="CD143" s="450"/>
      <c r="CE143" s="450"/>
      <c r="CF143" s="450"/>
      <c r="CG143" s="450"/>
      <c r="CH143" s="450"/>
      <c r="CI143" s="450"/>
      <c r="CJ143" s="450"/>
      <c r="CK143" s="450"/>
      <c r="CL143" s="450"/>
      <c r="CM143" s="450"/>
      <c r="CN143" s="450"/>
      <c r="CO143" s="450"/>
      <c r="CP143" s="450"/>
      <c r="CQ143" s="450"/>
      <c r="CR143" s="450"/>
      <c r="CS143" s="450"/>
      <c r="CT143" s="450"/>
      <c r="CU143" s="450"/>
      <c r="CV143" s="450"/>
      <c r="CW143" s="450"/>
      <c r="CX143" s="450"/>
      <c r="CY143" s="450"/>
      <c r="CZ143" s="450"/>
      <c r="DA143" s="450"/>
      <c r="DB143" s="450"/>
      <c r="DC143" s="450"/>
      <c r="DD143" s="450"/>
      <c r="DE143" s="450"/>
      <c r="DF143" s="450"/>
      <c r="DG143" s="450"/>
      <c r="DH143" s="450"/>
      <c r="DI143" s="450"/>
      <c r="DJ143" s="450"/>
      <c r="DK143" s="450"/>
      <c r="DL143" s="450"/>
      <c r="DM143" s="450"/>
      <c r="DN143" s="450"/>
      <c r="DO143" s="450"/>
      <c r="DP143" s="450"/>
      <c r="DQ143" s="450"/>
      <c r="DR143" s="450"/>
      <c r="DS143" s="450"/>
      <c r="DT143" s="450"/>
      <c r="DU143" s="450"/>
      <c r="DV143" s="450"/>
      <c r="DW143" s="450"/>
      <c r="DX143" s="450"/>
      <c r="DY143" s="450"/>
      <c r="DZ143" s="450"/>
      <c r="EA143" s="450"/>
      <c r="EB143" s="450"/>
      <c r="EC143" s="450"/>
      <c r="ED143" s="450"/>
      <c r="EE143" s="450"/>
      <c r="EF143" s="450"/>
      <c r="EG143" s="450"/>
      <c r="EH143" s="450"/>
      <c r="EI143" s="450"/>
      <c r="EJ143" s="450"/>
      <c r="EK143" s="450"/>
      <c r="EL143" s="450"/>
      <c r="EM143" s="450"/>
      <c r="EN143" s="450"/>
      <c r="EO143" s="450"/>
      <c r="EP143" s="450"/>
      <c r="EQ143" s="450"/>
      <c r="ER143" s="450"/>
      <c r="ES143" s="450"/>
      <c r="ET143" s="450"/>
      <c r="EU143" s="450"/>
      <c r="EV143" s="450"/>
      <c r="EW143" s="450"/>
      <c r="EX143" s="450"/>
      <c r="EY143" s="450"/>
      <c r="EZ143" s="450"/>
      <c r="FA143" s="450"/>
      <c r="FB143" s="450"/>
      <c r="FC143" s="450"/>
      <c r="FD143" s="450"/>
      <c r="FE143" s="450"/>
      <c r="FF143" s="450"/>
      <c r="FG143" s="450"/>
      <c r="FH143" s="450"/>
      <c r="FI143" s="450"/>
      <c r="FJ143" s="450"/>
      <c r="FK143" s="450"/>
      <c r="FL143" s="450"/>
      <c r="FM143" s="450"/>
      <c r="FN143" s="450"/>
      <c r="FO143" s="450"/>
      <c r="FP143" s="434"/>
    </row>
    <row r="144" spans="1:173" s="421" customFormat="1" ht="34.5" customHeight="1">
      <c r="A144" s="407"/>
      <c r="B144" s="398"/>
      <c r="C144" s="411" t="s">
        <v>427</v>
      </c>
      <c r="D144" s="399" t="str">
        <f t="shared" si="2"/>
        <v>QA216AA</v>
      </c>
      <c r="E144" s="399" t="e">
        <f>VLOOKUP(D144,#REF!,1,0)</f>
        <v>#REF!</v>
      </c>
      <c r="F144" s="412" t="s">
        <v>428</v>
      </c>
      <c r="G144" s="372" t="s">
        <v>730</v>
      </c>
      <c r="H144" s="372" t="s">
        <v>719</v>
      </c>
      <c r="I144" s="413" t="s">
        <v>731</v>
      </c>
      <c r="J144" s="413"/>
      <c r="K144" s="404">
        <v>42185</v>
      </c>
      <c r="L144" s="405"/>
      <c r="M144" s="405"/>
      <c r="N144" s="405"/>
      <c r="O144" s="405"/>
      <c r="P144" s="405"/>
      <c r="Q144" s="405"/>
      <c r="R144" s="405"/>
      <c r="S144" s="405"/>
      <c r="T144" s="405"/>
      <c r="U144" s="405"/>
      <c r="V144" s="405"/>
      <c r="W144" s="405"/>
      <c r="X144" s="405"/>
      <c r="Y144" s="405"/>
      <c r="Z144" s="405"/>
      <c r="AA144" s="405"/>
      <c r="AB144" s="405"/>
      <c r="AC144" s="405"/>
      <c r="AD144" s="405"/>
      <c r="AE144" s="405"/>
      <c r="AF144" s="405"/>
      <c r="AG144" s="405"/>
      <c r="AH144" s="405"/>
      <c r="AI144" s="405"/>
      <c r="AJ144" s="405"/>
      <c r="AK144" s="405"/>
      <c r="AL144" s="405"/>
      <c r="AM144" s="405"/>
      <c r="AN144" s="405"/>
      <c r="AO144" s="405"/>
      <c r="AP144" s="405"/>
      <c r="AQ144" s="405"/>
      <c r="AR144" s="405"/>
      <c r="AS144" s="405"/>
      <c r="AT144" s="405"/>
      <c r="AU144" s="405"/>
      <c r="AV144" s="405"/>
      <c r="AW144" s="405"/>
      <c r="AX144" s="405"/>
      <c r="AY144" s="405"/>
      <c r="AZ144" s="405"/>
      <c r="BA144" s="405"/>
      <c r="BB144" s="405"/>
      <c r="BC144" s="405"/>
      <c r="BD144" s="405"/>
      <c r="BE144" s="405"/>
      <c r="BF144" s="405"/>
      <c r="BG144" s="405"/>
      <c r="BH144" s="405"/>
      <c r="BI144" s="405"/>
      <c r="BJ144" s="405"/>
      <c r="BK144" s="405"/>
      <c r="BL144" s="405"/>
      <c r="BM144" s="405"/>
      <c r="BN144" s="405"/>
      <c r="BO144" s="405"/>
      <c r="BP144" s="405"/>
      <c r="BQ144" s="405"/>
      <c r="BR144" s="405"/>
      <c r="BS144" s="405"/>
      <c r="BT144" s="405"/>
      <c r="BU144" s="405"/>
      <c r="BV144" s="405"/>
      <c r="BW144" s="405"/>
      <c r="BX144" s="405"/>
      <c r="BY144" s="405"/>
      <c r="BZ144" s="405"/>
      <c r="CA144" s="405"/>
      <c r="CB144" s="405"/>
      <c r="CC144" s="405"/>
      <c r="CD144" s="405"/>
      <c r="CE144" s="405"/>
      <c r="CF144" s="405"/>
      <c r="CG144" s="405"/>
      <c r="CH144" s="405"/>
      <c r="CI144" s="405"/>
      <c r="CJ144" s="405"/>
      <c r="CK144" s="405"/>
      <c r="CL144" s="405"/>
      <c r="CM144" s="405"/>
      <c r="CN144" s="405"/>
      <c r="CO144" s="405"/>
      <c r="CP144" s="405"/>
      <c r="CQ144" s="405"/>
      <c r="CR144" s="405"/>
      <c r="CS144" s="405"/>
      <c r="CT144" s="405"/>
      <c r="CU144" s="405"/>
      <c r="CV144" s="405"/>
      <c r="CW144" s="405"/>
      <c r="CX144" s="405"/>
      <c r="CY144" s="405"/>
      <c r="CZ144" s="405">
        <v>1</v>
      </c>
      <c r="DA144" s="405"/>
      <c r="DB144" s="405"/>
      <c r="DC144" s="405"/>
      <c r="DD144" s="405"/>
      <c r="DE144" s="405"/>
      <c r="DF144" s="405"/>
      <c r="DG144" s="405"/>
      <c r="DH144" s="405"/>
      <c r="DI144" s="405"/>
      <c r="DJ144" s="405"/>
      <c r="DK144" s="405"/>
      <c r="DL144" s="405"/>
      <c r="DM144" s="405"/>
      <c r="DN144" s="405"/>
      <c r="DO144" s="405"/>
      <c r="DP144" s="405"/>
      <c r="DQ144" s="405"/>
      <c r="DR144" s="405"/>
      <c r="DS144" s="405"/>
      <c r="DT144" s="405"/>
      <c r="DU144" s="405"/>
      <c r="DV144" s="405"/>
      <c r="DW144" s="405"/>
      <c r="DX144" s="405"/>
      <c r="DY144" s="405"/>
      <c r="DZ144" s="405"/>
      <c r="EA144" s="405"/>
      <c r="EB144" s="405"/>
      <c r="EC144" s="405"/>
      <c r="ED144" s="405"/>
      <c r="EE144" s="405"/>
      <c r="EF144" s="405"/>
      <c r="EG144" s="405"/>
      <c r="EH144" s="405"/>
      <c r="EI144" s="405"/>
      <c r="EJ144" s="405"/>
      <c r="EK144" s="405"/>
      <c r="EL144" s="405"/>
      <c r="EM144" s="405"/>
      <c r="EN144" s="405"/>
      <c r="EO144" s="405"/>
      <c r="EP144" s="405"/>
      <c r="EQ144" s="405"/>
      <c r="ER144" s="405"/>
      <c r="ES144" s="405"/>
      <c r="ET144" s="405"/>
      <c r="EU144" s="405"/>
      <c r="EV144" s="405"/>
      <c r="EW144" s="405"/>
      <c r="EX144" s="405"/>
      <c r="EY144" s="405"/>
      <c r="EZ144" s="405"/>
      <c r="FA144" s="405"/>
      <c r="FB144" s="405"/>
      <c r="FC144" s="405"/>
      <c r="FD144" s="405"/>
      <c r="FE144" s="405"/>
      <c r="FF144" s="405"/>
      <c r="FG144" s="405"/>
      <c r="FH144" s="405"/>
      <c r="FI144" s="405"/>
      <c r="FJ144" s="405"/>
      <c r="FK144" s="405"/>
      <c r="FL144" s="405"/>
      <c r="FM144" s="405"/>
      <c r="FN144" s="405"/>
      <c r="FO144" s="438"/>
      <c r="FP144" s="410" t="s">
        <v>0</v>
      </c>
    </row>
    <row r="145" spans="1:173" s="421" customFormat="1" ht="34.5" customHeight="1">
      <c r="A145" s="407"/>
      <c r="B145" s="398" t="s">
        <v>720</v>
      </c>
      <c r="C145" s="411" t="s">
        <v>429</v>
      </c>
      <c r="D145" s="399" t="str">
        <f t="shared" si="2"/>
        <v>AU100AA</v>
      </c>
      <c r="E145" s="399" t="e">
        <f>VLOOKUP(D145,#REF!,1,0)</f>
        <v>#REF!</v>
      </c>
      <c r="F145" s="412" t="s">
        <v>430</v>
      </c>
      <c r="G145" s="372" t="s">
        <v>730</v>
      </c>
      <c r="H145" s="372" t="s">
        <v>719</v>
      </c>
      <c r="I145" s="413" t="s">
        <v>731</v>
      </c>
      <c r="J145" s="372" t="s">
        <v>837</v>
      </c>
      <c r="K145" s="418">
        <v>41639</v>
      </c>
      <c r="L145" s="405"/>
      <c r="M145" s="405"/>
      <c r="N145" s="405"/>
      <c r="O145" s="405"/>
      <c r="P145" s="405"/>
      <c r="Q145" s="405"/>
      <c r="R145" s="405"/>
      <c r="S145" s="405"/>
      <c r="T145" s="405"/>
      <c r="U145" s="405"/>
      <c r="V145" s="405"/>
      <c r="W145" s="405"/>
      <c r="X145" s="405"/>
      <c r="Y145" s="405"/>
      <c r="Z145" s="405"/>
      <c r="AA145" s="405"/>
      <c r="AB145" s="405"/>
      <c r="AC145" s="405"/>
      <c r="AD145" s="405"/>
      <c r="AE145" s="405"/>
      <c r="AF145" s="405"/>
      <c r="AG145" s="405"/>
      <c r="AH145" s="405"/>
      <c r="AI145" s="405"/>
      <c r="AJ145" s="405"/>
      <c r="AK145" s="405"/>
      <c r="AL145" s="405"/>
      <c r="AM145" s="405"/>
      <c r="AN145" s="405"/>
      <c r="AO145" s="405"/>
      <c r="AP145" s="405"/>
      <c r="AQ145" s="405"/>
      <c r="AR145" s="405">
        <v>1</v>
      </c>
      <c r="AS145" s="405"/>
      <c r="AT145" s="405"/>
      <c r="AU145" s="405"/>
      <c r="AV145" s="405"/>
      <c r="AW145" s="405"/>
      <c r="AX145" s="405"/>
      <c r="AY145" s="405">
        <v>1</v>
      </c>
      <c r="AZ145" s="405"/>
      <c r="BA145" s="405"/>
      <c r="BB145" s="405">
        <v>1</v>
      </c>
      <c r="BC145" s="405"/>
      <c r="BD145" s="405"/>
      <c r="BE145" s="405"/>
      <c r="BF145" s="405"/>
      <c r="BG145" s="405">
        <v>1</v>
      </c>
      <c r="BH145" s="405"/>
      <c r="BI145" s="405">
        <v>1</v>
      </c>
      <c r="BJ145" s="405">
        <v>1</v>
      </c>
      <c r="BK145" s="405"/>
      <c r="BL145" s="405"/>
      <c r="BM145" s="405"/>
      <c r="BN145" s="405">
        <v>1</v>
      </c>
      <c r="BO145" s="405"/>
      <c r="BP145" s="405">
        <v>1</v>
      </c>
      <c r="BQ145" s="405"/>
      <c r="BR145" s="405">
        <v>1</v>
      </c>
      <c r="BS145" s="405">
        <v>1</v>
      </c>
      <c r="BT145" s="405"/>
      <c r="BU145" s="405">
        <v>1</v>
      </c>
      <c r="BV145" s="405"/>
      <c r="BW145" s="405">
        <v>1</v>
      </c>
      <c r="BX145" s="405"/>
      <c r="BY145" s="405"/>
      <c r="BZ145" s="405"/>
      <c r="CA145" s="405" t="s">
        <v>731</v>
      </c>
      <c r="CB145" s="405"/>
      <c r="CC145" s="405"/>
      <c r="CD145" s="405" t="s">
        <v>731</v>
      </c>
      <c r="CE145" s="405"/>
      <c r="CF145" s="405">
        <v>1</v>
      </c>
      <c r="CG145" s="405"/>
      <c r="CH145" s="405"/>
      <c r="CI145" s="405"/>
      <c r="CJ145" s="405"/>
      <c r="CK145" s="405"/>
      <c r="CL145" s="405">
        <v>1</v>
      </c>
      <c r="CM145" s="405"/>
      <c r="CN145" s="405"/>
      <c r="CO145" s="405">
        <v>1</v>
      </c>
      <c r="CP145" s="405"/>
      <c r="CQ145" s="405"/>
      <c r="CR145" s="405">
        <v>1</v>
      </c>
      <c r="CS145" s="405"/>
      <c r="CT145" s="405"/>
      <c r="CU145" s="405"/>
      <c r="CV145" s="405"/>
      <c r="CW145" s="405"/>
      <c r="CX145" s="405"/>
      <c r="CY145" s="405"/>
      <c r="CZ145" s="405"/>
      <c r="DA145" s="405"/>
      <c r="DB145" s="405"/>
      <c r="DC145" s="405"/>
      <c r="DD145" s="405"/>
      <c r="DE145" s="405"/>
      <c r="DF145" s="405"/>
      <c r="DG145" s="405"/>
      <c r="DH145" s="405"/>
      <c r="DI145" s="405"/>
      <c r="DJ145" s="405"/>
      <c r="DK145" s="405"/>
      <c r="DL145" s="405"/>
      <c r="DM145" s="405"/>
      <c r="DN145" s="405"/>
      <c r="DO145" s="405"/>
      <c r="DP145" s="405"/>
      <c r="DQ145" s="405"/>
      <c r="DR145" s="405"/>
      <c r="DS145" s="405"/>
      <c r="DT145" s="405"/>
      <c r="DU145" s="405"/>
      <c r="DV145" s="405"/>
      <c r="DW145" s="405"/>
      <c r="DX145" s="405"/>
      <c r="DY145" s="405"/>
      <c r="DZ145" s="405"/>
      <c r="EA145" s="405" t="s">
        <v>731</v>
      </c>
      <c r="EB145" s="405"/>
      <c r="EC145" s="405"/>
      <c r="ED145" s="405">
        <v>1</v>
      </c>
      <c r="EE145" s="405"/>
      <c r="EF145" s="405"/>
      <c r="EG145" s="405"/>
      <c r="EH145" s="405"/>
      <c r="EI145" s="405"/>
      <c r="EJ145" s="405"/>
      <c r="EK145" s="405"/>
      <c r="EL145" s="405"/>
      <c r="EM145" s="405"/>
      <c r="EN145" s="405"/>
      <c r="EO145" s="405"/>
      <c r="EP145" s="405"/>
      <c r="EQ145" s="405"/>
      <c r="ER145" s="405"/>
      <c r="ES145" s="405"/>
      <c r="ET145" s="405"/>
      <c r="EU145" s="405"/>
      <c r="EV145" s="405"/>
      <c r="EW145" s="405"/>
      <c r="EX145" s="405"/>
      <c r="EY145" s="405"/>
      <c r="EZ145" s="405"/>
      <c r="FA145" s="405"/>
      <c r="FB145" s="405"/>
      <c r="FC145" s="405"/>
      <c r="FD145" s="405"/>
      <c r="FE145" s="405"/>
      <c r="FF145" s="405"/>
      <c r="FG145" s="419" t="s">
        <v>735</v>
      </c>
      <c r="FH145" s="419" t="s">
        <v>735</v>
      </c>
      <c r="FI145" s="419" t="s">
        <v>735</v>
      </c>
      <c r="FJ145" s="419" t="s">
        <v>735</v>
      </c>
      <c r="FK145" s="419" t="s">
        <v>735</v>
      </c>
      <c r="FL145" s="419" t="s">
        <v>735</v>
      </c>
      <c r="FM145" s="419" t="s">
        <v>735</v>
      </c>
      <c r="FN145" s="419" t="s">
        <v>735</v>
      </c>
      <c r="FO145" s="420" t="s">
        <v>735</v>
      </c>
      <c r="FP145" s="410" t="s">
        <v>0</v>
      </c>
    </row>
    <row r="146" spans="1:173" s="421" customFormat="1" ht="34.5" customHeight="1">
      <c r="A146" s="407"/>
      <c r="B146" s="398" t="s">
        <v>720</v>
      </c>
      <c r="C146" s="411" t="s">
        <v>431</v>
      </c>
      <c r="D146" s="399" t="str">
        <f t="shared" si="2"/>
        <v>AU103AA</v>
      </c>
      <c r="E146" s="399" t="e">
        <f>VLOOKUP(D146,#REF!,1,0)</f>
        <v>#REF!</v>
      </c>
      <c r="F146" s="412" t="s">
        <v>432</v>
      </c>
      <c r="G146" s="372" t="s">
        <v>730</v>
      </c>
      <c r="H146" s="372" t="s">
        <v>719</v>
      </c>
      <c r="I146" s="413"/>
      <c r="J146" s="372" t="s">
        <v>838</v>
      </c>
      <c r="K146" s="418">
        <v>41639</v>
      </c>
      <c r="L146" s="405"/>
      <c r="M146" s="405"/>
      <c r="N146" s="405"/>
      <c r="O146" s="405"/>
      <c r="P146" s="405"/>
      <c r="Q146" s="405"/>
      <c r="R146" s="405"/>
      <c r="S146" s="405"/>
      <c r="T146" s="405"/>
      <c r="U146" s="405"/>
      <c r="V146" s="405"/>
      <c r="W146" s="405"/>
      <c r="X146" s="405"/>
      <c r="Y146" s="405"/>
      <c r="Z146" s="405"/>
      <c r="AA146" s="405"/>
      <c r="AB146" s="405"/>
      <c r="AC146" s="405"/>
      <c r="AD146" s="405"/>
      <c r="AE146" s="405"/>
      <c r="AF146" s="405"/>
      <c r="AG146" s="405"/>
      <c r="AH146" s="405"/>
      <c r="AI146" s="405"/>
      <c r="AJ146" s="405"/>
      <c r="AK146" s="405"/>
      <c r="AL146" s="405"/>
      <c r="AM146" s="405"/>
      <c r="AN146" s="405"/>
      <c r="AO146" s="405"/>
      <c r="AP146" s="405"/>
      <c r="AQ146" s="405"/>
      <c r="AR146" s="405"/>
      <c r="AS146" s="405">
        <v>1</v>
      </c>
      <c r="AT146" s="405">
        <v>1</v>
      </c>
      <c r="AU146" s="405"/>
      <c r="AV146" s="405"/>
      <c r="AW146" s="405"/>
      <c r="AX146" s="405">
        <v>1</v>
      </c>
      <c r="AY146" s="405"/>
      <c r="AZ146" s="405">
        <v>1</v>
      </c>
      <c r="BA146" s="405"/>
      <c r="BB146" s="405"/>
      <c r="BC146" s="405"/>
      <c r="BD146" s="405"/>
      <c r="BE146" s="405"/>
      <c r="BF146" s="405"/>
      <c r="BG146" s="405"/>
      <c r="BH146" s="405">
        <v>1</v>
      </c>
      <c r="BI146" s="405"/>
      <c r="BJ146" s="405"/>
      <c r="BK146" s="405">
        <v>1</v>
      </c>
      <c r="BL146" s="405"/>
      <c r="BM146" s="405"/>
      <c r="BN146" s="405"/>
      <c r="BO146" s="405">
        <v>1</v>
      </c>
      <c r="BP146" s="405"/>
      <c r="BQ146" s="405">
        <v>1</v>
      </c>
      <c r="BR146" s="405"/>
      <c r="BS146" s="405"/>
      <c r="BT146" s="405">
        <v>1</v>
      </c>
      <c r="BU146" s="405"/>
      <c r="BV146" s="405">
        <v>1</v>
      </c>
      <c r="BW146" s="405"/>
      <c r="BX146" s="405">
        <v>1</v>
      </c>
      <c r="BY146" s="474"/>
      <c r="BZ146" s="405"/>
      <c r="CA146" s="474"/>
      <c r="CB146" s="405">
        <v>1</v>
      </c>
      <c r="CC146" s="405">
        <v>1</v>
      </c>
      <c r="CD146" s="474"/>
      <c r="CE146" s="405">
        <v>1</v>
      </c>
      <c r="CF146" s="405"/>
      <c r="CG146" s="405">
        <v>1</v>
      </c>
      <c r="CH146" s="474"/>
      <c r="CI146" s="405"/>
      <c r="CJ146" s="405"/>
      <c r="CK146" s="405"/>
      <c r="CL146" s="474"/>
      <c r="CM146" s="405">
        <v>1</v>
      </c>
      <c r="CN146" s="405"/>
      <c r="CO146" s="474"/>
      <c r="CP146" s="405">
        <v>1</v>
      </c>
      <c r="CQ146" s="405"/>
      <c r="CR146" s="405"/>
      <c r="CS146" s="405">
        <v>1</v>
      </c>
      <c r="CT146" s="405"/>
      <c r="CU146" s="405"/>
      <c r="CV146" s="405"/>
      <c r="CW146" s="405"/>
      <c r="CX146" s="405"/>
      <c r="CY146" s="405"/>
      <c r="CZ146" s="405"/>
      <c r="DA146" s="405"/>
      <c r="DB146" s="405"/>
      <c r="DC146" s="405"/>
      <c r="DD146" s="405"/>
      <c r="DE146" s="405"/>
      <c r="DF146" s="405"/>
      <c r="DG146" s="405"/>
      <c r="DH146" s="405"/>
      <c r="DI146" s="405"/>
      <c r="DJ146" s="405"/>
      <c r="DK146" s="405"/>
      <c r="DL146" s="405"/>
      <c r="DM146" s="405"/>
      <c r="DN146" s="405"/>
      <c r="DO146" s="405"/>
      <c r="DP146" s="405"/>
      <c r="DQ146" s="405"/>
      <c r="DR146" s="405"/>
      <c r="DS146" s="405"/>
      <c r="DT146" s="405"/>
      <c r="DU146" s="405"/>
      <c r="DV146" s="405"/>
      <c r="DW146" s="405"/>
      <c r="DX146" s="405"/>
      <c r="DY146" s="405"/>
      <c r="DZ146" s="405"/>
      <c r="EA146" s="405"/>
      <c r="EB146" s="405"/>
      <c r="EC146" s="405"/>
      <c r="ED146" s="405"/>
      <c r="EE146" s="405"/>
      <c r="EF146" s="405"/>
      <c r="EG146" s="405"/>
      <c r="EH146" s="405"/>
      <c r="EI146" s="405"/>
      <c r="EJ146" s="405"/>
      <c r="EK146" s="405"/>
      <c r="EL146" s="405"/>
      <c r="EM146" s="405"/>
      <c r="EN146" s="405"/>
      <c r="EO146" s="405"/>
      <c r="EP146" s="405"/>
      <c r="EQ146" s="405"/>
      <c r="ER146" s="405"/>
      <c r="ES146" s="405"/>
      <c r="ET146" s="405"/>
      <c r="EU146" s="405"/>
      <c r="EV146" s="405"/>
      <c r="EW146" s="405"/>
      <c r="EX146" s="405"/>
      <c r="EY146" s="405"/>
      <c r="EZ146" s="405"/>
      <c r="FA146" s="405"/>
      <c r="FB146" s="405"/>
      <c r="FC146" s="405"/>
      <c r="FD146" s="405"/>
      <c r="FE146" s="405"/>
      <c r="FF146" s="405"/>
      <c r="FG146" s="419" t="s">
        <v>735</v>
      </c>
      <c r="FH146" s="419" t="s">
        <v>735</v>
      </c>
      <c r="FI146" s="419" t="s">
        <v>735</v>
      </c>
      <c r="FJ146" s="419" t="s">
        <v>735</v>
      </c>
      <c r="FK146" s="419" t="s">
        <v>735</v>
      </c>
      <c r="FL146" s="419" t="s">
        <v>735</v>
      </c>
      <c r="FM146" s="419" t="s">
        <v>735</v>
      </c>
      <c r="FN146" s="419" t="s">
        <v>735</v>
      </c>
      <c r="FO146" s="420" t="s">
        <v>735</v>
      </c>
      <c r="FP146" s="410" t="s">
        <v>0</v>
      </c>
    </row>
    <row r="147" spans="1:173" s="421" customFormat="1" ht="34.5" customHeight="1">
      <c r="A147" s="407"/>
      <c r="B147" s="398" t="s">
        <v>720</v>
      </c>
      <c r="C147" s="411" t="s">
        <v>433</v>
      </c>
      <c r="D147" s="399" t="str">
        <f t="shared" si="2"/>
        <v>AU650AA</v>
      </c>
      <c r="E147" s="399" t="e">
        <f>VLOOKUP(D147,#REF!,1,0)</f>
        <v>#REF!</v>
      </c>
      <c r="F147" s="412" t="s">
        <v>434</v>
      </c>
      <c r="G147" s="372" t="s">
        <v>730</v>
      </c>
      <c r="H147" s="372" t="s">
        <v>719</v>
      </c>
      <c r="I147" s="413" t="s">
        <v>0</v>
      </c>
      <c r="J147" s="413"/>
      <c r="K147" s="418">
        <v>41639</v>
      </c>
      <c r="L147" s="405"/>
      <c r="M147" s="405"/>
      <c r="N147" s="405"/>
      <c r="O147" s="405"/>
      <c r="P147" s="405"/>
      <c r="Q147" s="405"/>
      <c r="R147" s="405"/>
      <c r="S147" s="405"/>
      <c r="T147" s="405"/>
      <c r="U147" s="405"/>
      <c r="V147" s="405"/>
      <c r="W147" s="405"/>
      <c r="X147" s="405"/>
      <c r="Y147" s="405"/>
      <c r="Z147" s="405"/>
      <c r="AA147" s="405"/>
      <c r="AB147" s="405"/>
      <c r="AC147" s="405"/>
      <c r="AD147" s="405"/>
      <c r="AE147" s="405"/>
      <c r="AF147" s="405"/>
      <c r="AG147" s="405"/>
      <c r="AH147" s="405"/>
      <c r="AI147" s="405"/>
      <c r="AJ147" s="405"/>
      <c r="AK147" s="405"/>
      <c r="AL147" s="405"/>
      <c r="AM147" s="405"/>
      <c r="AN147" s="405"/>
      <c r="AO147" s="405"/>
      <c r="AP147" s="405"/>
      <c r="AQ147" s="405"/>
      <c r="AR147" s="405"/>
      <c r="AS147" s="405"/>
      <c r="AT147" s="405"/>
      <c r="AU147" s="405">
        <v>1</v>
      </c>
      <c r="AV147" s="405"/>
      <c r="AW147" s="405">
        <v>1</v>
      </c>
      <c r="AX147" s="405"/>
      <c r="AY147" s="405"/>
      <c r="AZ147" s="405"/>
      <c r="BA147" s="405"/>
      <c r="BB147" s="405"/>
      <c r="BC147" s="405"/>
      <c r="BD147" s="405"/>
      <c r="BE147" s="405"/>
      <c r="BF147" s="405"/>
      <c r="BG147" s="405"/>
      <c r="BH147" s="405"/>
      <c r="BI147" s="405"/>
      <c r="BJ147" s="405"/>
      <c r="BK147" s="405"/>
      <c r="BL147" s="405"/>
      <c r="BM147" s="405"/>
      <c r="BN147" s="405"/>
      <c r="BO147" s="405"/>
      <c r="BP147" s="405"/>
      <c r="BQ147" s="405"/>
      <c r="BR147" s="405"/>
      <c r="BS147" s="405"/>
      <c r="BT147" s="405"/>
      <c r="BU147" s="405"/>
      <c r="BV147" s="405"/>
      <c r="BW147" s="405"/>
      <c r="BX147" s="405"/>
      <c r="BY147" s="405"/>
      <c r="BZ147" s="405"/>
      <c r="CA147" s="405"/>
      <c r="CB147" s="405"/>
      <c r="CC147" s="405"/>
      <c r="CD147" s="405"/>
      <c r="CE147" s="405"/>
      <c r="CF147" s="405"/>
      <c r="CG147" s="405"/>
      <c r="CH147" s="405"/>
      <c r="CI147" s="405"/>
      <c r="CJ147" s="405"/>
      <c r="CK147" s="405">
        <v>1</v>
      </c>
      <c r="CL147" s="405"/>
      <c r="CM147" s="405"/>
      <c r="CN147" s="405">
        <v>1</v>
      </c>
      <c r="CO147" s="405"/>
      <c r="CP147" s="405"/>
      <c r="CQ147" s="405"/>
      <c r="CR147" s="405"/>
      <c r="CS147" s="405"/>
      <c r="CT147" s="405"/>
      <c r="CU147" s="405"/>
      <c r="CV147" s="405"/>
      <c r="CW147" s="405"/>
      <c r="CX147" s="405"/>
      <c r="CY147" s="405"/>
      <c r="CZ147" s="405"/>
      <c r="DA147" s="405"/>
      <c r="DB147" s="405"/>
      <c r="DC147" s="405"/>
      <c r="DD147" s="405"/>
      <c r="DE147" s="405"/>
      <c r="DF147" s="405"/>
      <c r="DG147" s="405"/>
      <c r="DH147" s="405"/>
      <c r="DI147" s="405"/>
      <c r="DJ147" s="405"/>
      <c r="DK147" s="405"/>
      <c r="DL147" s="405"/>
      <c r="DM147" s="405"/>
      <c r="DN147" s="405"/>
      <c r="DO147" s="405"/>
      <c r="DP147" s="405"/>
      <c r="DQ147" s="405"/>
      <c r="DR147" s="405"/>
      <c r="DS147" s="405"/>
      <c r="DT147" s="405"/>
      <c r="DU147" s="405"/>
      <c r="DV147" s="405"/>
      <c r="DW147" s="405"/>
      <c r="DX147" s="405"/>
      <c r="DY147" s="405"/>
      <c r="DZ147" s="405"/>
      <c r="EA147" s="405"/>
      <c r="EB147" s="405"/>
      <c r="EC147" s="405"/>
      <c r="ED147" s="405"/>
      <c r="EE147" s="405"/>
      <c r="EF147" s="405"/>
      <c r="EG147" s="405"/>
      <c r="EH147" s="405"/>
      <c r="EI147" s="405"/>
      <c r="EJ147" s="405"/>
      <c r="EK147" s="405"/>
      <c r="EL147" s="405"/>
      <c r="EM147" s="405"/>
      <c r="EN147" s="405"/>
      <c r="EO147" s="405"/>
      <c r="EP147" s="405"/>
      <c r="EQ147" s="405"/>
      <c r="ER147" s="405"/>
      <c r="ES147" s="405"/>
      <c r="ET147" s="405"/>
      <c r="EU147" s="405"/>
      <c r="EV147" s="405"/>
      <c r="EW147" s="405"/>
      <c r="EX147" s="405"/>
      <c r="EY147" s="405"/>
      <c r="EZ147" s="405"/>
      <c r="FA147" s="405"/>
      <c r="FB147" s="405"/>
      <c r="FC147" s="405"/>
      <c r="FD147" s="405"/>
      <c r="FE147" s="405"/>
      <c r="FF147" s="405"/>
      <c r="FG147" s="419" t="s">
        <v>735</v>
      </c>
      <c r="FH147" s="419" t="s">
        <v>735</v>
      </c>
      <c r="FI147" s="419" t="s">
        <v>735</v>
      </c>
      <c r="FJ147" s="419" t="s">
        <v>735</v>
      </c>
      <c r="FK147" s="419" t="s">
        <v>735</v>
      </c>
      <c r="FL147" s="419" t="s">
        <v>735</v>
      </c>
      <c r="FM147" s="419" t="s">
        <v>735</v>
      </c>
      <c r="FN147" s="419" t="s">
        <v>735</v>
      </c>
      <c r="FO147" s="420" t="s">
        <v>735</v>
      </c>
      <c r="FP147" s="410" t="s">
        <v>0</v>
      </c>
    </row>
    <row r="148" spans="1:173" s="421" customFormat="1" ht="34.5" customHeight="1">
      <c r="A148" s="407"/>
      <c r="B148" s="398" t="s">
        <v>720</v>
      </c>
      <c r="C148" s="411" t="s">
        <v>425</v>
      </c>
      <c r="D148" s="399" t="str">
        <f t="shared" si="2"/>
        <v>AJ451AA</v>
      </c>
      <c r="E148" s="399" t="e">
        <f>VLOOKUP(D148,#REF!,1,0)</f>
        <v>#REF!</v>
      </c>
      <c r="F148" s="412" t="s">
        <v>426</v>
      </c>
      <c r="G148" s="372" t="s">
        <v>730</v>
      </c>
      <c r="H148" s="372" t="s">
        <v>719</v>
      </c>
      <c r="I148" s="413"/>
      <c r="J148" s="413"/>
      <c r="K148" s="418">
        <v>41639</v>
      </c>
      <c r="L148" s="405"/>
      <c r="M148" s="405"/>
      <c r="N148" s="405"/>
      <c r="O148" s="405"/>
      <c r="P148" s="405"/>
      <c r="Q148" s="405"/>
      <c r="R148" s="405"/>
      <c r="S148" s="405"/>
      <c r="T148" s="405"/>
      <c r="U148" s="405"/>
      <c r="V148" s="405"/>
      <c r="W148" s="405"/>
      <c r="X148" s="405"/>
      <c r="Y148" s="405"/>
      <c r="Z148" s="405"/>
      <c r="AA148" s="405"/>
      <c r="AB148" s="405"/>
      <c r="AC148" s="405"/>
      <c r="AD148" s="405"/>
      <c r="AE148" s="405"/>
      <c r="AF148" s="405"/>
      <c r="AG148" s="405"/>
      <c r="AH148" s="405"/>
      <c r="AI148" s="405"/>
      <c r="AJ148" s="405"/>
      <c r="AK148" s="405"/>
      <c r="AL148" s="405"/>
      <c r="AM148" s="405"/>
      <c r="AN148" s="405"/>
      <c r="AO148" s="405"/>
      <c r="AP148" s="405"/>
      <c r="AQ148" s="405"/>
      <c r="AR148" s="405"/>
      <c r="AS148" s="405"/>
      <c r="AT148" s="405"/>
      <c r="AU148" s="405"/>
      <c r="AV148" s="405"/>
      <c r="AW148" s="405"/>
      <c r="AX148" s="405"/>
      <c r="AY148" s="405"/>
      <c r="AZ148" s="405"/>
      <c r="BA148" s="405"/>
      <c r="BB148" s="405"/>
      <c r="BC148" s="405">
        <v>1</v>
      </c>
      <c r="BD148" s="405">
        <v>1</v>
      </c>
      <c r="BE148" s="405">
        <v>1</v>
      </c>
      <c r="BF148" s="405">
        <v>1</v>
      </c>
      <c r="BG148" s="405">
        <v>1</v>
      </c>
      <c r="BH148" s="405">
        <v>1</v>
      </c>
      <c r="BI148" s="405">
        <v>1</v>
      </c>
      <c r="BJ148" s="405">
        <v>1</v>
      </c>
      <c r="BK148" s="405">
        <v>1</v>
      </c>
      <c r="BL148" s="405">
        <v>1</v>
      </c>
      <c r="BM148" s="405"/>
      <c r="BN148" s="405">
        <v>1</v>
      </c>
      <c r="BO148" s="405">
        <v>1</v>
      </c>
      <c r="BP148" s="405">
        <v>1</v>
      </c>
      <c r="BQ148" s="405">
        <v>1</v>
      </c>
      <c r="BR148" s="405">
        <v>1</v>
      </c>
      <c r="BS148" s="405">
        <v>1</v>
      </c>
      <c r="BT148" s="405">
        <v>1</v>
      </c>
      <c r="BU148" s="405">
        <v>1</v>
      </c>
      <c r="BV148" s="405">
        <v>1</v>
      </c>
      <c r="BW148" s="405">
        <v>1</v>
      </c>
      <c r="BX148" s="405">
        <v>1</v>
      </c>
      <c r="BY148" s="405">
        <v>1</v>
      </c>
      <c r="BZ148" s="405">
        <v>1</v>
      </c>
      <c r="CA148" s="405">
        <v>1</v>
      </c>
      <c r="CB148" s="405">
        <v>1</v>
      </c>
      <c r="CC148" s="405">
        <v>1</v>
      </c>
      <c r="CD148" s="405">
        <v>1</v>
      </c>
      <c r="CE148" s="405">
        <v>1</v>
      </c>
      <c r="CF148" s="405">
        <v>1</v>
      </c>
      <c r="CG148" s="405">
        <v>1</v>
      </c>
      <c r="CH148" s="405">
        <v>1</v>
      </c>
      <c r="CI148" s="405">
        <v>1</v>
      </c>
      <c r="CJ148" s="405">
        <v>1</v>
      </c>
      <c r="CK148" s="405">
        <v>1</v>
      </c>
      <c r="CL148" s="405">
        <v>1</v>
      </c>
      <c r="CM148" s="405">
        <v>1</v>
      </c>
      <c r="CN148" s="405">
        <v>1</v>
      </c>
      <c r="CO148" s="405">
        <v>1</v>
      </c>
      <c r="CP148" s="405">
        <v>1</v>
      </c>
      <c r="CQ148" s="405">
        <v>1</v>
      </c>
      <c r="CR148" s="405">
        <v>1</v>
      </c>
      <c r="CS148" s="405">
        <v>1</v>
      </c>
      <c r="CT148" s="405"/>
      <c r="CU148" s="405"/>
      <c r="CV148" s="405"/>
      <c r="CW148" s="405"/>
      <c r="CX148" s="405"/>
      <c r="CY148" s="405"/>
      <c r="CZ148" s="405"/>
      <c r="DA148" s="405"/>
      <c r="DB148" s="405"/>
      <c r="DC148" s="405"/>
      <c r="DD148" s="405"/>
      <c r="DE148" s="405"/>
      <c r="DF148" s="405"/>
      <c r="DG148" s="405"/>
      <c r="DH148" s="405"/>
      <c r="DI148" s="405"/>
      <c r="DJ148" s="405"/>
      <c r="DK148" s="405"/>
      <c r="DL148" s="405"/>
      <c r="DM148" s="405"/>
      <c r="DN148" s="405"/>
      <c r="DO148" s="405"/>
      <c r="DP148" s="405"/>
      <c r="DQ148" s="405"/>
      <c r="DR148" s="405"/>
      <c r="DS148" s="405"/>
      <c r="DT148" s="405"/>
      <c r="DU148" s="405"/>
      <c r="DV148" s="405"/>
      <c r="DW148" s="405"/>
      <c r="DX148" s="405"/>
      <c r="DY148" s="405"/>
      <c r="DZ148" s="405"/>
      <c r="EA148" s="405"/>
      <c r="EB148" s="405">
        <v>1</v>
      </c>
      <c r="EC148" s="405"/>
      <c r="ED148" s="405"/>
      <c r="EE148" s="405"/>
      <c r="EF148" s="405"/>
      <c r="EG148" s="405"/>
      <c r="EH148" s="405"/>
      <c r="EI148" s="405"/>
      <c r="EJ148" s="405"/>
      <c r="EK148" s="405"/>
      <c r="EL148" s="405"/>
      <c r="EM148" s="405"/>
      <c r="EN148" s="405"/>
      <c r="EO148" s="405"/>
      <c r="EP148" s="405"/>
      <c r="EQ148" s="405"/>
      <c r="ER148" s="405"/>
      <c r="ES148" s="405"/>
      <c r="ET148" s="405"/>
      <c r="EU148" s="405"/>
      <c r="EV148" s="405"/>
      <c r="EW148" s="405"/>
      <c r="EX148" s="405"/>
      <c r="EY148" s="405"/>
      <c r="EZ148" s="405"/>
      <c r="FA148" s="405"/>
      <c r="FB148" s="405"/>
      <c r="FC148" s="405"/>
      <c r="FD148" s="405"/>
      <c r="FE148" s="405"/>
      <c r="FF148" s="405"/>
      <c r="FG148" s="405"/>
      <c r="FH148" s="405"/>
      <c r="FI148" s="405"/>
      <c r="FJ148" s="405"/>
      <c r="FK148" s="405"/>
      <c r="FL148" s="405"/>
      <c r="FM148" s="405"/>
      <c r="FN148" s="405"/>
      <c r="FO148" s="438"/>
      <c r="FP148" s="410" t="s">
        <v>839</v>
      </c>
    </row>
    <row r="149" spans="1:173" s="421" customFormat="1" ht="34.5" customHeight="1">
      <c r="A149" s="407"/>
      <c r="B149" s="342" t="s">
        <v>1765</v>
      </c>
      <c r="C149" s="499" t="s">
        <v>1648</v>
      </c>
      <c r="D149" s="399" t="str">
        <f t="shared" si="2"/>
        <v>F6V67AA</v>
      </c>
      <c r="E149" s="417" t="e">
        <f>VLOOKUP(D149,#REF!,1,0)</f>
        <v>#REF!</v>
      </c>
      <c r="F149" s="475" t="s">
        <v>1649</v>
      </c>
      <c r="G149" s="372" t="s">
        <v>730</v>
      </c>
      <c r="H149" s="500"/>
      <c r="I149" s="501"/>
      <c r="J149" s="501"/>
      <c r="K149" s="502">
        <v>42400</v>
      </c>
      <c r="L149" s="405"/>
      <c r="M149" s="405"/>
      <c r="N149" s="476"/>
      <c r="O149" s="405">
        <v>1</v>
      </c>
      <c r="P149" s="405">
        <v>1</v>
      </c>
      <c r="Q149" s="405">
        <v>1</v>
      </c>
      <c r="R149" s="405">
        <v>1</v>
      </c>
      <c r="S149" s="405">
        <v>1</v>
      </c>
      <c r="T149" s="405">
        <v>1</v>
      </c>
      <c r="U149" s="405">
        <v>1</v>
      </c>
      <c r="V149" s="405">
        <v>1</v>
      </c>
      <c r="W149" s="405">
        <v>1</v>
      </c>
      <c r="X149" s="405">
        <v>1</v>
      </c>
      <c r="Y149" s="405">
        <v>1</v>
      </c>
      <c r="Z149" s="405">
        <v>1</v>
      </c>
      <c r="AA149" s="405">
        <v>1</v>
      </c>
      <c r="AB149" s="405">
        <v>1</v>
      </c>
      <c r="AC149" s="405">
        <v>1</v>
      </c>
      <c r="AD149" s="405">
        <v>1</v>
      </c>
      <c r="AE149" s="405">
        <v>1</v>
      </c>
      <c r="AF149" s="405">
        <v>1</v>
      </c>
      <c r="AG149" s="476"/>
      <c r="AH149" s="476"/>
      <c r="AI149" s="476"/>
      <c r="AJ149" s="476"/>
      <c r="AK149" s="476"/>
      <c r="AL149" s="476"/>
      <c r="AM149" s="476"/>
      <c r="AN149" s="476"/>
      <c r="AO149" s="476"/>
      <c r="AP149" s="476"/>
      <c r="AQ149" s="476"/>
      <c r="AR149" s="476"/>
      <c r="AS149" s="476"/>
      <c r="AT149" s="476"/>
      <c r="AU149" s="476"/>
      <c r="AV149" s="476"/>
      <c r="AW149" s="476"/>
      <c r="AX149" s="476"/>
      <c r="AY149" s="476"/>
      <c r="AZ149" s="476"/>
      <c r="BA149" s="476"/>
      <c r="BB149" s="476"/>
      <c r="BC149" s="405">
        <v>1</v>
      </c>
      <c r="BD149" s="405">
        <v>1</v>
      </c>
      <c r="BE149" s="405">
        <v>1</v>
      </c>
      <c r="BF149" s="405">
        <v>1</v>
      </c>
      <c r="BG149" s="405">
        <v>1</v>
      </c>
      <c r="BH149" s="405">
        <v>1</v>
      </c>
      <c r="BI149" s="476"/>
      <c r="BJ149" s="476"/>
      <c r="BK149" s="476"/>
      <c r="BL149" s="476"/>
      <c r="BM149" s="476"/>
      <c r="BN149" s="476"/>
      <c r="BO149" s="476"/>
      <c r="BP149" s="476"/>
      <c r="BQ149" s="476"/>
      <c r="BR149" s="476"/>
      <c r="BS149" s="476"/>
      <c r="BT149" s="476"/>
      <c r="BU149" s="476"/>
      <c r="BV149" s="476"/>
      <c r="BW149" s="476"/>
      <c r="BX149" s="476"/>
      <c r="BY149" s="405">
        <v>1</v>
      </c>
      <c r="BZ149" s="405">
        <v>1</v>
      </c>
      <c r="CA149" s="405">
        <v>1</v>
      </c>
      <c r="CB149" s="405">
        <v>1</v>
      </c>
      <c r="CC149" s="405">
        <v>1</v>
      </c>
      <c r="CD149" s="476"/>
      <c r="CE149" s="476"/>
      <c r="CF149" s="476"/>
      <c r="CG149" s="476"/>
      <c r="CH149" s="405">
        <v>1</v>
      </c>
      <c r="CI149" s="405">
        <v>1</v>
      </c>
      <c r="CJ149" s="405">
        <v>1</v>
      </c>
      <c r="CK149" s="405">
        <v>1</v>
      </c>
      <c r="CL149" s="405">
        <v>1</v>
      </c>
      <c r="CM149" s="405">
        <v>1</v>
      </c>
      <c r="CN149" s="405"/>
      <c r="CO149" s="405"/>
      <c r="CP149" s="476"/>
      <c r="CQ149" s="476"/>
      <c r="CR149" s="476"/>
      <c r="CS149" s="476"/>
      <c r="CT149" s="405">
        <v>1</v>
      </c>
      <c r="CU149" s="405">
        <v>1</v>
      </c>
      <c r="CV149" s="476"/>
      <c r="CW149" s="476"/>
      <c r="CX149" s="405">
        <v>1</v>
      </c>
      <c r="CY149" s="405">
        <v>1</v>
      </c>
      <c r="CZ149" s="476"/>
      <c r="DA149" s="476"/>
      <c r="DB149" s="405"/>
      <c r="DC149" s="405">
        <v>1</v>
      </c>
      <c r="DD149" s="405">
        <v>1</v>
      </c>
      <c r="DE149" s="476"/>
      <c r="DF149" s="476"/>
      <c r="DG149" s="476"/>
      <c r="DH149" s="476"/>
      <c r="DI149" s="476"/>
      <c r="DJ149" s="476"/>
      <c r="DK149" s="476"/>
      <c r="DL149" s="476"/>
      <c r="DM149" s="476"/>
      <c r="DN149" s="476"/>
      <c r="DO149" s="476"/>
      <c r="DP149" s="476"/>
      <c r="DQ149" s="476"/>
      <c r="DR149" s="476"/>
      <c r="DS149" s="476"/>
      <c r="DT149" s="476"/>
      <c r="DU149" s="476"/>
      <c r="DV149" s="476"/>
      <c r="DW149" s="476"/>
      <c r="DX149" s="476"/>
      <c r="DY149" s="476"/>
      <c r="DZ149" s="405">
        <v>1</v>
      </c>
      <c r="EA149" s="405">
        <v>1</v>
      </c>
      <c r="EB149" s="476"/>
      <c r="EC149" s="476"/>
      <c r="ED149" s="476"/>
      <c r="EE149" s="405">
        <v>1</v>
      </c>
      <c r="EF149" s="405">
        <v>1</v>
      </c>
      <c r="EG149" s="405">
        <v>1</v>
      </c>
      <c r="EH149" s="405">
        <v>1</v>
      </c>
      <c r="EI149" s="405">
        <v>1</v>
      </c>
      <c r="EJ149" s="405">
        <v>1</v>
      </c>
      <c r="EK149" s="405">
        <v>1</v>
      </c>
      <c r="EL149" s="405">
        <v>1</v>
      </c>
      <c r="EM149" s="405">
        <v>1</v>
      </c>
      <c r="EN149" s="405">
        <v>1</v>
      </c>
      <c r="EO149" s="476"/>
      <c r="EP149" s="476"/>
      <c r="EQ149" s="476"/>
      <c r="ER149" s="476"/>
      <c r="ES149" s="476"/>
      <c r="ET149" s="476"/>
      <c r="EU149" s="476"/>
      <c r="EV149" s="476"/>
      <c r="EW149" s="476"/>
      <c r="EX149" s="476"/>
      <c r="EY149" s="476"/>
      <c r="EZ149" s="476"/>
      <c r="FA149" s="476"/>
      <c r="FB149" s="476"/>
      <c r="FC149" s="476"/>
      <c r="FD149" s="476"/>
      <c r="FE149" s="476"/>
      <c r="FF149" s="476"/>
      <c r="FG149" s="476"/>
      <c r="FH149" s="405"/>
      <c r="FI149" s="405"/>
      <c r="FJ149" s="405"/>
      <c r="FK149" s="405"/>
      <c r="FL149" s="405"/>
      <c r="FM149" s="405"/>
      <c r="FN149" s="405"/>
      <c r="FO149" s="476"/>
      <c r="FP149" s="410" t="s">
        <v>1797</v>
      </c>
    </row>
    <row r="150" spans="1:173" s="421" customFormat="1" ht="34.5" customHeight="1">
      <c r="A150" s="407"/>
      <c r="B150" s="398"/>
      <c r="C150" s="411" t="s">
        <v>435</v>
      </c>
      <c r="D150" s="399" t="str">
        <f t="shared" si="2"/>
        <v>AU656AA</v>
      </c>
      <c r="E150" s="399" t="e">
        <f>VLOOKUP(D150,#REF!,1,0)</f>
        <v>#REF!</v>
      </c>
      <c r="F150" s="412" t="s">
        <v>436</v>
      </c>
      <c r="G150" s="372" t="s">
        <v>730</v>
      </c>
      <c r="H150" s="372" t="s">
        <v>719</v>
      </c>
      <c r="I150" s="413" t="s">
        <v>731</v>
      </c>
      <c r="J150" s="372" t="s">
        <v>840</v>
      </c>
      <c r="K150" s="404">
        <v>42369</v>
      </c>
      <c r="L150" s="405"/>
      <c r="M150" s="405"/>
      <c r="N150" s="405"/>
      <c r="O150" s="405"/>
      <c r="P150" s="405"/>
      <c r="Q150" s="405"/>
      <c r="R150" s="405"/>
      <c r="S150" s="405"/>
      <c r="T150" s="405"/>
      <c r="U150" s="405"/>
      <c r="V150" s="405"/>
      <c r="W150" s="405"/>
      <c r="X150" s="405"/>
      <c r="Y150" s="405"/>
      <c r="Z150" s="405"/>
      <c r="AA150" s="405"/>
      <c r="AB150" s="405"/>
      <c r="AC150" s="405"/>
      <c r="AD150" s="405"/>
      <c r="AE150" s="405"/>
      <c r="AF150" s="405"/>
      <c r="AG150" s="405"/>
      <c r="AH150" s="405"/>
      <c r="AI150" s="405"/>
      <c r="AJ150" s="405"/>
      <c r="AK150" s="405"/>
      <c r="AL150" s="405"/>
      <c r="AM150" s="405"/>
      <c r="AN150" s="405"/>
      <c r="AO150" s="405"/>
      <c r="AP150" s="405"/>
      <c r="AQ150" s="405"/>
      <c r="AR150" s="405"/>
      <c r="AS150" s="405"/>
      <c r="AT150" s="405"/>
      <c r="AU150" s="405"/>
      <c r="AV150" s="405"/>
      <c r="AW150" s="405"/>
      <c r="AX150" s="405"/>
      <c r="AY150" s="405"/>
      <c r="AZ150" s="405"/>
      <c r="BA150" s="405"/>
      <c r="BB150" s="405"/>
      <c r="BC150" s="405">
        <v>1</v>
      </c>
      <c r="BD150" s="405">
        <v>1</v>
      </c>
      <c r="BE150" s="405">
        <v>1</v>
      </c>
      <c r="BF150" s="405">
        <v>1</v>
      </c>
      <c r="BG150" s="405">
        <v>1</v>
      </c>
      <c r="BH150" s="405">
        <v>1</v>
      </c>
      <c r="BI150" s="405">
        <v>1</v>
      </c>
      <c r="BJ150" s="405">
        <v>1</v>
      </c>
      <c r="BK150" s="405">
        <v>1</v>
      </c>
      <c r="BL150" s="405">
        <v>1</v>
      </c>
      <c r="BM150" s="405">
        <v>1</v>
      </c>
      <c r="BN150" s="405">
        <v>1</v>
      </c>
      <c r="BO150" s="405">
        <v>1</v>
      </c>
      <c r="BP150" s="405">
        <v>1</v>
      </c>
      <c r="BQ150" s="405">
        <v>1</v>
      </c>
      <c r="BR150" s="405">
        <v>1</v>
      </c>
      <c r="BS150" s="405">
        <v>1</v>
      </c>
      <c r="BT150" s="405">
        <v>1</v>
      </c>
      <c r="BU150" s="405">
        <v>1</v>
      </c>
      <c r="BV150" s="405">
        <v>1</v>
      </c>
      <c r="BW150" s="405">
        <v>1</v>
      </c>
      <c r="BX150" s="405">
        <v>1</v>
      </c>
      <c r="BY150" s="405">
        <v>1</v>
      </c>
      <c r="BZ150" s="405">
        <v>1</v>
      </c>
      <c r="CA150" s="405">
        <v>1</v>
      </c>
      <c r="CB150" s="405">
        <v>1</v>
      </c>
      <c r="CC150" s="405">
        <v>1</v>
      </c>
      <c r="CD150" s="405">
        <v>1</v>
      </c>
      <c r="CE150" s="405">
        <v>1</v>
      </c>
      <c r="CF150" s="405">
        <v>1</v>
      </c>
      <c r="CG150" s="405">
        <v>1</v>
      </c>
      <c r="CH150" s="405">
        <v>1</v>
      </c>
      <c r="CI150" s="405">
        <v>1</v>
      </c>
      <c r="CJ150" s="405">
        <v>1</v>
      </c>
      <c r="CK150" s="405">
        <v>1</v>
      </c>
      <c r="CL150" s="405">
        <v>1</v>
      </c>
      <c r="CM150" s="405">
        <v>1</v>
      </c>
      <c r="CN150" s="405">
        <v>1</v>
      </c>
      <c r="CO150" s="405">
        <v>1</v>
      </c>
      <c r="CP150" s="405">
        <v>1</v>
      </c>
      <c r="CQ150" s="405">
        <v>1</v>
      </c>
      <c r="CR150" s="405">
        <v>1</v>
      </c>
      <c r="CS150" s="405">
        <v>1</v>
      </c>
      <c r="CT150" s="405">
        <v>1</v>
      </c>
      <c r="CU150" s="405">
        <v>1</v>
      </c>
      <c r="CV150" s="405">
        <v>1</v>
      </c>
      <c r="CW150" s="405">
        <v>1</v>
      </c>
      <c r="CX150" s="405">
        <v>1</v>
      </c>
      <c r="CY150" s="405">
        <v>1</v>
      </c>
      <c r="CZ150" s="405">
        <v>1</v>
      </c>
      <c r="DA150" s="405">
        <v>1</v>
      </c>
      <c r="DB150" s="405"/>
      <c r="DC150" s="405">
        <v>1</v>
      </c>
      <c r="DD150" s="405">
        <v>1</v>
      </c>
      <c r="DE150" s="405"/>
      <c r="DF150" s="405"/>
      <c r="DG150" s="405"/>
      <c r="DH150" s="405"/>
      <c r="DI150" s="405"/>
      <c r="DJ150" s="405"/>
      <c r="DK150" s="405"/>
      <c r="DL150" s="405"/>
      <c r="DM150" s="405"/>
      <c r="DN150" s="405"/>
      <c r="DO150" s="405"/>
      <c r="DP150" s="405"/>
      <c r="DQ150" s="405"/>
      <c r="DR150" s="405"/>
      <c r="DS150" s="405"/>
      <c r="DT150" s="405"/>
      <c r="DU150" s="405"/>
      <c r="DV150" s="405"/>
      <c r="DW150" s="405"/>
      <c r="DX150" s="405"/>
      <c r="DY150" s="405"/>
      <c r="DZ150" s="405">
        <v>1</v>
      </c>
      <c r="EA150" s="405">
        <v>1</v>
      </c>
      <c r="EB150" s="405">
        <v>1</v>
      </c>
      <c r="EC150" s="405"/>
      <c r="ED150" s="405"/>
      <c r="EE150" s="405"/>
      <c r="EF150" s="405"/>
      <c r="EG150" s="405"/>
      <c r="EH150" s="405"/>
      <c r="EI150" s="405"/>
      <c r="EJ150" s="405"/>
      <c r="EK150" s="405"/>
      <c r="EL150" s="405"/>
      <c r="EM150" s="405"/>
      <c r="EN150" s="405"/>
      <c r="EO150" s="405"/>
      <c r="EP150" s="405"/>
      <c r="EQ150" s="405"/>
      <c r="ER150" s="405"/>
      <c r="ES150" s="405"/>
      <c r="ET150" s="405"/>
      <c r="EU150" s="405"/>
      <c r="EV150" s="405"/>
      <c r="EW150" s="405"/>
      <c r="EX150" s="405"/>
      <c r="EY150" s="405"/>
      <c r="EZ150" s="405"/>
      <c r="FA150" s="405"/>
      <c r="FB150" s="405"/>
      <c r="FC150" s="405"/>
      <c r="FD150" s="405"/>
      <c r="FE150" s="405"/>
      <c r="FF150" s="405"/>
      <c r="FG150" s="419" t="s">
        <v>735</v>
      </c>
      <c r="FH150" s="419" t="s">
        <v>735</v>
      </c>
      <c r="FI150" s="419" t="s">
        <v>735</v>
      </c>
      <c r="FJ150" s="419" t="s">
        <v>735</v>
      </c>
      <c r="FK150" s="419" t="s">
        <v>735</v>
      </c>
      <c r="FL150" s="419" t="s">
        <v>735</v>
      </c>
      <c r="FM150" s="419" t="s">
        <v>735</v>
      </c>
      <c r="FN150" s="419" t="s">
        <v>735</v>
      </c>
      <c r="FO150" s="420" t="s">
        <v>735</v>
      </c>
      <c r="FP150" s="410" t="s">
        <v>841</v>
      </c>
    </row>
    <row r="151" spans="1:173" s="421" customFormat="1" ht="34.5" customHeight="1">
      <c r="A151" s="407"/>
      <c r="B151" s="398"/>
      <c r="C151" s="411" t="s">
        <v>437</v>
      </c>
      <c r="D151" s="399" t="str">
        <f t="shared" si="2"/>
        <v>AY474AA</v>
      </c>
      <c r="E151" s="399" t="e">
        <f>VLOOKUP(D151,#REF!,1,0)</f>
        <v>#REF!</v>
      </c>
      <c r="F151" s="412" t="s">
        <v>438</v>
      </c>
      <c r="G151" s="372" t="s">
        <v>730</v>
      </c>
      <c r="H151" s="372" t="s">
        <v>719</v>
      </c>
      <c r="I151" s="413" t="s">
        <v>0</v>
      </c>
      <c r="J151" s="413"/>
      <c r="K151" s="404">
        <v>42369</v>
      </c>
      <c r="L151" s="405"/>
      <c r="M151" s="405"/>
      <c r="N151" s="405"/>
      <c r="O151" s="405"/>
      <c r="P151" s="405"/>
      <c r="Q151" s="405"/>
      <c r="R151" s="405"/>
      <c r="S151" s="405"/>
      <c r="T151" s="405"/>
      <c r="U151" s="405"/>
      <c r="V151" s="405"/>
      <c r="W151" s="405"/>
      <c r="X151" s="405"/>
      <c r="Y151" s="405"/>
      <c r="Z151" s="405"/>
      <c r="AA151" s="405"/>
      <c r="AB151" s="405"/>
      <c r="AC151" s="405"/>
      <c r="AD151" s="405"/>
      <c r="AE151" s="405"/>
      <c r="AF151" s="405"/>
      <c r="AG151" s="405"/>
      <c r="AH151" s="405"/>
      <c r="AI151" s="405"/>
      <c r="AJ151" s="405"/>
      <c r="AK151" s="405"/>
      <c r="AL151" s="405"/>
      <c r="AM151" s="405"/>
      <c r="AN151" s="405"/>
      <c r="AO151" s="405"/>
      <c r="AP151" s="405"/>
      <c r="AQ151" s="405"/>
      <c r="AR151" s="405"/>
      <c r="AS151" s="405"/>
      <c r="AT151" s="405"/>
      <c r="AU151" s="405"/>
      <c r="AV151" s="405"/>
      <c r="AW151" s="405"/>
      <c r="AX151" s="405"/>
      <c r="AY151" s="405"/>
      <c r="AZ151" s="405"/>
      <c r="BA151" s="405"/>
      <c r="BB151" s="405"/>
      <c r="BC151" s="405">
        <v>1</v>
      </c>
      <c r="BD151" s="405">
        <v>1</v>
      </c>
      <c r="BE151" s="405">
        <v>1</v>
      </c>
      <c r="BF151" s="405">
        <v>1</v>
      </c>
      <c r="BG151" s="405">
        <v>1</v>
      </c>
      <c r="BH151" s="405">
        <v>1</v>
      </c>
      <c r="BI151" s="405">
        <v>1</v>
      </c>
      <c r="BJ151" s="405">
        <v>1</v>
      </c>
      <c r="BK151" s="405">
        <v>1</v>
      </c>
      <c r="BL151" s="405">
        <v>1</v>
      </c>
      <c r="BM151" s="405">
        <v>1</v>
      </c>
      <c r="BN151" s="405">
        <v>1</v>
      </c>
      <c r="BO151" s="405">
        <v>1</v>
      </c>
      <c r="BP151" s="405">
        <v>1</v>
      </c>
      <c r="BQ151" s="405">
        <v>1</v>
      </c>
      <c r="BR151" s="405">
        <v>1</v>
      </c>
      <c r="BS151" s="405">
        <v>1</v>
      </c>
      <c r="BT151" s="405">
        <v>1</v>
      </c>
      <c r="BU151" s="405">
        <v>1</v>
      </c>
      <c r="BV151" s="405">
        <v>1</v>
      </c>
      <c r="BW151" s="405">
        <v>1</v>
      </c>
      <c r="BX151" s="405">
        <v>1</v>
      </c>
      <c r="BY151" s="405">
        <v>1</v>
      </c>
      <c r="BZ151" s="405">
        <v>1</v>
      </c>
      <c r="CA151" s="405">
        <v>1</v>
      </c>
      <c r="CB151" s="405">
        <v>1</v>
      </c>
      <c r="CC151" s="405">
        <v>1</v>
      </c>
      <c r="CD151" s="405">
        <v>1</v>
      </c>
      <c r="CE151" s="405">
        <v>1</v>
      </c>
      <c r="CF151" s="405">
        <v>1</v>
      </c>
      <c r="CG151" s="405">
        <v>1</v>
      </c>
      <c r="CH151" s="405">
        <v>1</v>
      </c>
      <c r="CI151" s="405">
        <v>1</v>
      </c>
      <c r="CJ151" s="405">
        <v>1</v>
      </c>
      <c r="CK151" s="405">
        <v>1</v>
      </c>
      <c r="CL151" s="405">
        <v>1</v>
      </c>
      <c r="CM151" s="405">
        <v>1</v>
      </c>
      <c r="CN151" s="405">
        <v>1</v>
      </c>
      <c r="CO151" s="405">
        <v>1</v>
      </c>
      <c r="CP151" s="405">
        <v>1</v>
      </c>
      <c r="CQ151" s="405">
        <v>1</v>
      </c>
      <c r="CR151" s="405">
        <v>1</v>
      </c>
      <c r="CS151" s="405">
        <v>1</v>
      </c>
      <c r="CT151" s="405"/>
      <c r="CU151" s="405"/>
      <c r="CV151" s="405">
        <v>1</v>
      </c>
      <c r="CW151" s="405">
        <v>1</v>
      </c>
      <c r="CX151" s="405">
        <v>1</v>
      </c>
      <c r="CY151" s="405">
        <v>1</v>
      </c>
      <c r="CZ151" s="405">
        <v>1</v>
      </c>
      <c r="DA151" s="405">
        <v>1</v>
      </c>
      <c r="DB151" s="405"/>
      <c r="DC151" s="405">
        <v>1</v>
      </c>
      <c r="DD151" s="405">
        <v>1</v>
      </c>
      <c r="DE151" s="405"/>
      <c r="DF151" s="405"/>
      <c r="DG151" s="405"/>
      <c r="DH151" s="405"/>
      <c r="DI151" s="405"/>
      <c r="DJ151" s="405"/>
      <c r="DK151" s="405"/>
      <c r="DL151" s="405"/>
      <c r="DM151" s="405"/>
      <c r="DN151" s="405"/>
      <c r="DO151" s="405"/>
      <c r="DP151" s="405"/>
      <c r="DQ151" s="405"/>
      <c r="DR151" s="405"/>
      <c r="DS151" s="405"/>
      <c r="DT151" s="405"/>
      <c r="DU151" s="405"/>
      <c r="DV151" s="405"/>
      <c r="DW151" s="405"/>
      <c r="DX151" s="405"/>
      <c r="DY151" s="405"/>
      <c r="DZ151" s="405">
        <v>1</v>
      </c>
      <c r="EA151" s="405">
        <v>1</v>
      </c>
      <c r="EB151" s="405">
        <v>1</v>
      </c>
      <c r="EC151" s="405"/>
      <c r="ED151" s="405"/>
      <c r="EE151" s="405"/>
      <c r="EF151" s="405"/>
      <c r="EG151" s="405"/>
      <c r="EH151" s="405"/>
      <c r="EI151" s="405"/>
      <c r="EJ151" s="405"/>
      <c r="EK151" s="405"/>
      <c r="EL151" s="405"/>
      <c r="EM151" s="405"/>
      <c r="EN151" s="405"/>
      <c r="EO151" s="405"/>
      <c r="EP151" s="405"/>
      <c r="EQ151" s="405"/>
      <c r="ER151" s="405"/>
      <c r="ES151" s="405"/>
      <c r="ET151" s="405"/>
      <c r="EU151" s="405"/>
      <c r="EV151" s="405"/>
      <c r="EW151" s="405"/>
      <c r="EX151" s="405"/>
      <c r="EY151" s="405"/>
      <c r="EZ151" s="405"/>
      <c r="FA151" s="405"/>
      <c r="FB151" s="405"/>
      <c r="FC151" s="405"/>
      <c r="FD151" s="405"/>
      <c r="FE151" s="405"/>
      <c r="FF151" s="405"/>
      <c r="FG151" s="405"/>
      <c r="FH151" s="405"/>
      <c r="FI151" s="405"/>
      <c r="FJ151" s="405"/>
      <c r="FK151" s="405"/>
      <c r="FL151" s="405"/>
      <c r="FM151" s="405"/>
      <c r="FN151" s="405"/>
      <c r="FO151" s="438"/>
      <c r="FP151" s="410" t="s">
        <v>0</v>
      </c>
    </row>
    <row r="152" spans="1:173" s="421" customFormat="1" ht="34.5" customHeight="1">
      <c r="A152" s="407"/>
      <c r="B152" s="398" t="s">
        <v>720</v>
      </c>
      <c r="C152" s="503" t="s">
        <v>439</v>
      </c>
      <c r="D152" s="399" t="str">
        <f t="shared" si="2"/>
        <v>AY475AA</v>
      </c>
      <c r="E152" s="399" t="e">
        <f>VLOOKUP(D152,#REF!,1,0)</f>
        <v>#REF!</v>
      </c>
      <c r="F152" s="504" t="s">
        <v>842</v>
      </c>
      <c r="G152" s="372" t="s">
        <v>730</v>
      </c>
      <c r="H152" s="372" t="s">
        <v>719</v>
      </c>
      <c r="I152" s="413" t="s">
        <v>731</v>
      </c>
      <c r="J152" s="413"/>
      <c r="K152" s="418">
        <v>41639</v>
      </c>
      <c r="L152" s="405"/>
      <c r="M152" s="405"/>
      <c r="N152" s="405"/>
      <c r="O152" s="405">
        <v>1</v>
      </c>
      <c r="P152" s="405">
        <v>1</v>
      </c>
      <c r="Q152" s="405">
        <v>1</v>
      </c>
      <c r="R152" s="405">
        <v>1</v>
      </c>
      <c r="S152" s="405">
        <v>1</v>
      </c>
      <c r="T152" s="405">
        <v>1</v>
      </c>
      <c r="U152" s="405">
        <v>1</v>
      </c>
      <c r="V152" s="405">
        <v>1</v>
      </c>
      <c r="W152" s="405">
        <v>1</v>
      </c>
      <c r="X152" s="405">
        <v>1</v>
      </c>
      <c r="Y152" s="405">
        <v>1</v>
      </c>
      <c r="Z152" s="405">
        <v>1</v>
      </c>
      <c r="AA152" s="405">
        <v>1</v>
      </c>
      <c r="AB152" s="405">
        <v>1</v>
      </c>
      <c r="AC152" s="405">
        <v>1</v>
      </c>
      <c r="AD152" s="405">
        <v>1</v>
      </c>
      <c r="AE152" s="405">
        <v>1</v>
      </c>
      <c r="AF152" s="405">
        <v>1</v>
      </c>
      <c r="AG152" s="405">
        <v>1</v>
      </c>
      <c r="AH152" s="405">
        <v>1</v>
      </c>
      <c r="AI152" s="405">
        <v>1</v>
      </c>
      <c r="AJ152" s="405">
        <v>1</v>
      </c>
      <c r="AK152" s="405">
        <v>1</v>
      </c>
      <c r="AL152" s="405">
        <v>1</v>
      </c>
      <c r="AM152" s="405">
        <v>1</v>
      </c>
      <c r="AN152" s="405">
        <v>1</v>
      </c>
      <c r="AO152" s="405">
        <v>1</v>
      </c>
      <c r="AP152" s="405">
        <v>1</v>
      </c>
      <c r="AQ152" s="405">
        <v>1</v>
      </c>
      <c r="AR152" s="405">
        <v>1</v>
      </c>
      <c r="AS152" s="405">
        <v>1</v>
      </c>
      <c r="AT152" s="405">
        <v>1</v>
      </c>
      <c r="AU152" s="405">
        <v>1</v>
      </c>
      <c r="AV152" s="405">
        <v>1</v>
      </c>
      <c r="AW152" s="405">
        <v>1</v>
      </c>
      <c r="AX152" s="405">
        <v>1</v>
      </c>
      <c r="AY152" s="405">
        <v>1</v>
      </c>
      <c r="AZ152" s="405">
        <v>1</v>
      </c>
      <c r="BA152" s="405">
        <v>1</v>
      </c>
      <c r="BB152" s="405">
        <v>1</v>
      </c>
      <c r="BC152" s="405">
        <v>1</v>
      </c>
      <c r="BD152" s="405">
        <v>1</v>
      </c>
      <c r="BE152" s="405">
        <v>1</v>
      </c>
      <c r="BF152" s="405">
        <v>1</v>
      </c>
      <c r="BG152" s="405">
        <v>1</v>
      </c>
      <c r="BH152" s="405">
        <v>1</v>
      </c>
      <c r="BI152" s="405">
        <v>1</v>
      </c>
      <c r="BJ152" s="405">
        <v>1</v>
      </c>
      <c r="BK152" s="405">
        <v>1</v>
      </c>
      <c r="BL152" s="405">
        <v>1</v>
      </c>
      <c r="BM152" s="405">
        <v>1</v>
      </c>
      <c r="BN152" s="405">
        <v>1</v>
      </c>
      <c r="BO152" s="405">
        <v>1</v>
      </c>
      <c r="BP152" s="405">
        <v>1</v>
      </c>
      <c r="BQ152" s="405">
        <v>1</v>
      </c>
      <c r="BR152" s="405">
        <v>1</v>
      </c>
      <c r="BS152" s="405">
        <v>1</v>
      </c>
      <c r="BT152" s="405">
        <v>1</v>
      </c>
      <c r="BU152" s="405">
        <v>1</v>
      </c>
      <c r="BV152" s="405">
        <v>1</v>
      </c>
      <c r="BW152" s="405">
        <v>1</v>
      </c>
      <c r="BX152" s="405">
        <v>1</v>
      </c>
      <c r="BY152" s="405">
        <v>1</v>
      </c>
      <c r="BZ152" s="405">
        <v>1</v>
      </c>
      <c r="CA152" s="405">
        <v>1</v>
      </c>
      <c r="CB152" s="405">
        <v>1</v>
      </c>
      <c r="CC152" s="405">
        <v>1</v>
      </c>
      <c r="CD152" s="405">
        <v>1</v>
      </c>
      <c r="CE152" s="405">
        <v>1</v>
      </c>
      <c r="CF152" s="405">
        <v>1</v>
      </c>
      <c r="CG152" s="405">
        <v>1</v>
      </c>
      <c r="CH152" s="405">
        <v>1</v>
      </c>
      <c r="CI152" s="405">
        <v>1</v>
      </c>
      <c r="CJ152" s="405">
        <v>1</v>
      </c>
      <c r="CK152" s="405">
        <v>1</v>
      </c>
      <c r="CL152" s="405">
        <v>1</v>
      </c>
      <c r="CM152" s="405">
        <v>1</v>
      </c>
      <c r="CN152" s="405">
        <v>1</v>
      </c>
      <c r="CO152" s="405">
        <v>1</v>
      </c>
      <c r="CP152" s="405">
        <v>1</v>
      </c>
      <c r="CQ152" s="405">
        <v>1</v>
      </c>
      <c r="CR152" s="405">
        <v>1</v>
      </c>
      <c r="CS152" s="405">
        <v>1</v>
      </c>
      <c r="CT152" s="405"/>
      <c r="CU152" s="405"/>
      <c r="CV152" s="405">
        <v>1</v>
      </c>
      <c r="CW152" s="405">
        <v>1</v>
      </c>
      <c r="CX152" s="405">
        <v>1</v>
      </c>
      <c r="CY152" s="405">
        <v>1</v>
      </c>
      <c r="CZ152" s="405">
        <v>1</v>
      </c>
      <c r="DA152" s="405">
        <v>1</v>
      </c>
      <c r="DB152" s="405"/>
      <c r="DC152" s="405">
        <v>1</v>
      </c>
      <c r="DD152" s="405">
        <v>1</v>
      </c>
      <c r="DE152" s="405">
        <v>1</v>
      </c>
      <c r="DF152" s="405">
        <v>1</v>
      </c>
      <c r="DG152" s="405"/>
      <c r="DH152" s="405"/>
      <c r="DI152" s="405"/>
      <c r="DJ152" s="405">
        <v>1</v>
      </c>
      <c r="DK152" s="405">
        <v>1</v>
      </c>
      <c r="DL152" s="405">
        <v>1</v>
      </c>
      <c r="DM152" s="405">
        <v>1</v>
      </c>
      <c r="DN152" s="405">
        <v>1</v>
      </c>
      <c r="DO152" s="405">
        <v>1</v>
      </c>
      <c r="DP152" s="405">
        <v>1</v>
      </c>
      <c r="DQ152" s="405">
        <v>1</v>
      </c>
      <c r="DR152" s="405">
        <v>1</v>
      </c>
      <c r="DS152" s="405">
        <v>1</v>
      </c>
      <c r="DT152" s="405">
        <v>1</v>
      </c>
      <c r="DU152" s="405">
        <v>1</v>
      </c>
      <c r="DV152" s="405"/>
      <c r="DW152" s="405">
        <v>1</v>
      </c>
      <c r="DX152" s="405">
        <v>1</v>
      </c>
      <c r="DY152" s="405">
        <v>1</v>
      </c>
      <c r="DZ152" s="405">
        <v>1</v>
      </c>
      <c r="EA152" s="405">
        <v>1</v>
      </c>
      <c r="EB152" s="405">
        <v>1</v>
      </c>
      <c r="EC152" s="405">
        <v>1</v>
      </c>
      <c r="ED152" s="405">
        <v>1</v>
      </c>
      <c r="EE152" s="405">
        <v>1</v>
      </c>
      <c r="EF152" s="405">
        <v>1</v>
      </c>
      <c r="EG152" s="405">
        <v>1</v>
      </c>
      <c r="EH152" s="405">
        <v>1</v>
      </c>
      <c r="EI152" s="405">
        <v>1</v>
      </c>
      <c r="EJ152" s="405">
        <v>1</v>
      </c>
      <c r="EK152" s="405">
        <v>1</v>
      </c>
      <c r="EL152" s="405">
        <v>1</v>
      </c>
      <c r="EM152" s="405">
        <v>1</v>
      </c>
      <c r="EN152" s="405">
        <v>1</v>
      </c>
      <c r="EO152" s="405">
        <v>1</v>
      </c>
      <c r="EP152" s="405">
        <v>1</v>
      </c>
      <c r="EQ152" s="405">
        <v>1</v>
      </c>
      <c r="ER152" s="405">
        <v>1</v>
      </c>
      <c r="ES152" s="405">
        <v>1</v>
      </c>
      <c r="ET152" s="405">
        <v>1</v>
      </c>
      <c r="EU152" s="405">
        <v>1</v>
      </c>
      <c r="EV152" s="405">
        <v>1</v>
      </c>
      <c r="EW152" s="405">
        <v>1</v>
      </c>
      <c r="EX152" s="405">
        <v>1</v>
      </c>
      <c r="EY152" s="405">
        <v>1</v>
      </c>
      <c r="EZ152" s="405">
        <v>1</v>
      </c>
      <c r="FA152" s="405">
        <v>1</v>
      </c>
      <c r="FB152" s="405">
        <v>1</v>
      </c>
      <c r="FC152" s="405">
        <v>1</v>
      </c>
      <c r="FD152" s="405">
        <v>1</v>
      </c>
      <c r="FE152" s="405">
        <v>1</v>
      </c>
      <c r="FF152" s="405">
        <v>1</v>
      </c>
      <c r="FG152" s="419" t="s">
        <v>735</v>
      </c>
      <c r="FH152" s="419" t="s">
        <v>735</v>
      </c>
      <c r="FI152" s="419" t="s">
        <v>735</v>
      </c>
      <c r="FJ152" s="419" t="s">
        <v>735</v>
      </c>
      <c r="FK152" s="419" t="s">
        <v>735</v>
      </c>
      <c r="FL152" s="419" t="s">
        <v>735</v>
      </c>
      <c r="FM152" s="419" t="s">
        <v>735</v>
      </c>
      <c r="FN152" s="419" t="s">
        <v>735</v>
      </c>
      <c r="FO152" s="420" t="s">
        <v>735</v>
      </c>
      <c r="FP152" s="410" t="s">
        <v>843</v>
      </c>
    </row>
    <row r="153" spans="1:173" s="421" customFormat="1" ht="34.5" customHeight="1">
      <c r="A153" s="407"/>
      <c r="B153" s="398" t="s">
        <v>1798</v>
      </c>
      <c r="C153" s="411" t="s">
        <v>440</v>
      </c>
      <c r="D153" s="399" t="str">
        <f t="shared" si="2"/>
        <v>BV411AA</v>
      </c>
      <c r="E153" s="399" t="e">
        <f>VLOOKUP(D153,#REF!,1,0)</f>
        <v>#REF!</v>
      </c>
      <c r="F153" s="412" t="s">
        <v>441</v>
      </c>
      <c r="G153" s="372" t="s">
        <v>730</v>
      </c>
      <c r="H153" s="372" t="s">
        <v>719</v>
      </c>
      <c r="I153" s="413"/>
      <c r="J153" s="413"/>
      <c r="K153" s="418">
        <v>41639</v>
      </c>
      <c r="L153" s="405"/>
      <c r="M153" s="405"/>
      <c r="N153" s="405"/>
      <c r="O153" s="405">
        <v>1</v>
      </c>
      <c r="P153" s="405">
        <v>1</v>
      </c>
      <c r="Q153" s="405">
        <v>1</v>
      </c>
      <c r="R153" s="405">
        <v>1</v>
      </c>
      <c r="S153" s="405">
        <v>1</v>
      </c>
      <c r="T153" s="405">
        <v>1</v>
      </c>
      <c r="U153" s="405">
        <v>1</v>
      </c>
      <c r="V153" s="405">
        <v>1</v>
      </c>
      <c r="W153" s="405">
        <v>1</v>
      </c>
      <c r="X153" s="405">
        <v>1</v>
      </c>
      <c r="Y153" s="405">
        <v>1</v>
      </c>
      <c r="Z153" s="405">
        <v>1</v>
      </c>
      <c r="AA153" s="405">
        <v>1</v>
      </c>
      <c r="AB153" s="405">
        <v>1</v>
      </c>
      <c r="AC153" s="405">
        <v>1</v>
      </c>
      <c r="AD153" s="405">
        <v>1</v>
      </c>
      <c r="AE153" s="405">
        <v>1</v>
      </c>
      <c r="AF153" s="405">
        <v>1</v>
      </c>
      <c r="AG153" s="405">
        <v>1</v>
      </c>
      <c r="AH153" s="405">
        <v>1</v>
      </c>
      <c r="AI153" s="405">
        <v>1</v>
      </c>
      <c r="AJ153" s="405">
        <v>1</v>
      </c>
      <c r="AK153" s="405">
        <v>1</v>
      </c>
      <c r="AL153" s="405">
        <v>1</v>
      </c>
      <c r="AM153" s="405">
        <v>1</v>
      </c>
      <c r="AN153" s="405">
        <v>1</v>
      </c>
      <c r="AO153" s="405">
        <v>1</v>
      </c>
      <c r="AP153" s="405">
        <v>1</v>
      </c>
      <c r="AQ153" s="405">
        <v>1</v>
      </c>
      <c r="AR153" s="405">
        <v>1</v>
      </c>
      <c r="AS153" s="405">
        <v>1</v>
      </c>
      <c r="AT153" s="405">
        <v>1</v>
      </c>
      <c r="AU153" s="405">
        <v>1</v>
      </c>
      <c r="AV153" s="405">
        <v>1</v>
      </c>
      <c r="AW153" s="405">
        <v>1</v>
      </c>
      <c r="AX153" s="405">
        <v>1</v>
      </c>
      <c r="AY153" s="405">
        <v>1</v>
      </c>
      <c r="AZ153" s="405">
        <v>1</v>
      </c>
      <c r="BA153" s="405">
        <v>1</v>
      </c>
      <c r="BB153" s="405">
        <v>1</v>
      </c>
      <c r="BC153" s="405">
        <v>1</v>
      </c>
      <c r="BD153" s="405">
        <v>1</v>
      </c>
      <c r="BE153" s="405">
        <v>1</v>
      </c>
      <c r="BF153" s="405">
        <v>1</v>
      </c>
      <c r="BG153" s="405">
        <v>1</v>
      </c>
      <c r="BH153" s="405">
        <v>1</v>
      </c>
      <c r="BI153" s="405">
        <v>1</v>
      </c>
      <c r="BJ153" s="405">
        <v>1</v>
      </c>
      <c r="BK153" s="405">
        <v>1</v>
      </c>
      <c r="BL153" s="405">
        <v>1</v>
      </c>
      <c r="BM153" s="405">
        <v>1</v>
      </c>
      <c r="BN153" s="405">
        <v>1</v>
      </c>
      <c r="BO153" s="405">
        <v>1</v>
      </c>
      <c r="BP153" s="405">
        <v>1</v>
      </c>
      <c r="BQ153" s="405">
        <v>1</v>
      </c>
      <c r="BR153" s="405">
        <v>1</v>
      </c>
      <c r="BS153" s="405">
        <v>1</v>
      </c>
      <c r="BT153" s="405">
        <v>1</v>
      </c>
      <c r="BU153" s="405">
        <v>1</v>
      </c>
      <c r="BV153" s="405">
        <v>1</v>
      </c>
      <c r="BW153" s="405">
        <v>1</v>
      </c>
      <c r="BX153" s="405">
        <v>1</v>
      </c>
      <c r="BY153" s="405">
        <v>1</v>
      </c>
      <c r="BZ153" s="405">
        <v>1</v>
      </c>
      <c r="CA153" s="405">
        <v>1</v>
      </c>
      <c r="CB153" s="405">
        <v>1</v>
      </c>
      <c r="CC153" s="405">
        <v>1</v>
      </c>
      <c r="CD153" s="405">
        <v>1</v>
      </c>
      <c r="CE153" s="405">
        <v>1</v>
      </c>
      <c r="CF153" s="405">
        <v>1</v>
      </c>
      <c r="CG153" s="405">
        <v>1</v>
      </c>
      <c r="CH153" s="405">
        <v>1</v>
      </c>
      <c r="CI153" s="405">
        <v>1</v>
      </c>
      <c r="CJ153" s="405">
        <v>1</v>
      </c>
      <c r="CK153" s="405">
        <v>1</v>
      </c>
      <c r="CL153" s="405">
        <v>1</v>
      </c>
      <c r="CM153" s="405">
        <v>1</v>
      </c>
      <c r="CN153" s="405">
        <v>1</v>
      </c>
      <c r="CO153" s="405">
        <v>1</v>
      </c>
      <c r="CP153" s="405">
        <v>1</v>
      </c>
      <c r="CQ153" s="405">
        <v>1</v>
      </c>
      <c r="CR153" s="405">
        <v>1</v>
      </c>
      <c r="CS153" s="405">
        <v>1</v>
      </c>
      <c r="CT153" s="405"/>
      <c r="CU153" s="405"/>
      <c r="CV153" s="405">
        <v>1</v>
      </c>
      <c r="CW153" s="405">
        <v>1</v>
      </c>
      <c r="CX153" s="405">
        <v>1</v>
      </c>
      <c r="CY153" s="405">
        <v>1</v>
      </c>
      <c r="CZ153" s="405">
        <v>1</v>
      </c>
      <c r="DA153" s="405">
        <v>1</v>
      </c>
      <c r="DB153" s="405"/>
      <c r="DC153" s="405">
        <v>1</v>
      </c>
      <c r="DD153" s="405">
        <v>1</v>
      </c>
      <c r="DE153" s="405">
        <v>1</v>
      </c>
      <c r="DF153" s="405">
        <v>1</v>
      </c>
      <c r="DG153" s="405"/>
      <c r="DH153" s="405"/>
      <c r="DI153" s="405"/>
      <c r="DJ153" s="405">
        <v>1</v>
      </c>
      <c r="DK153" s="405">
        <v>1</v>
      </c>
      <c r="DL153" s="405">
        <v>1</v>
      </c>
      <c r="DM153" s="405">
        <v>1</v>
      </c>
      <c r="DN153" s="405">
        <v>1</v>
      </c>
      <c r="DO153" s="405">
        <v>1</v>
      </c>
      <c r="DP153" s="405">
        <v>1</v>
      </c>
      <c r="DQ153" s="405">
        <v>1</v>
      </c>
      <c r="DR153" s="405">
        <v>1</v>
      </c>
      <c r="DS153" s="405">
        <v>1</v>
      </c>
      <c r="DT153" s="405">
        <v>1</v>
      </c>
      <c r="DU153" s="405">
        <v>1</v>
      </c>
      <c r="DV153" s="405"/>
      <c r="DW153" s="405"/>
      <c r="DX153" s="405">
        <v>1</v>
      </c>
      <c r="DY153" s="405"/>
      <c r="DZ153" s="405">
        <v>1</v>
      </c>
      <c r="EA153" s="405">
        <v>1</v>
      </c>
      <c r="EB153" s="405">
        <v>1</v>
      </c>
      <c r="EC153" s="405">
        <v>1</v>
      </c>
      <c r="ED153" s="405">
        <v>1</v>
      </c>
      <c r="EE153" s="405">
        <v>1</v>
      </c>
      <c r="EF153" s="405">
        <v>1</v>
      </c>
      <c r="EG153" s="405">
        <v>1</v>
      </c>
      <c r="EH153" s="405">
        <v>1</v>
      </c>
      <c r="EI153" s="405">
        <v>1</v>
      </c>
      <c r="EJ153" s="405">
        <v>1</v>
      </c>
      <c r="EK153" s="405">
        <v>1</v>
      </c>
      <c r="EL153" s="405">
        <v>1</v>
      </c>
      <c r="EM153" s="405">
        <v>1</v>
      </c>
      <c r="EN153" s="405">
        <v>1</v>
      </c>
      <c r="EO153" s="405">
        <v>1</v>
      </c>
      <c r="EP153" s="405">
        <v>1</v>
      </c>
      <c r="EQ153" s="405">
        <v>1</v>
      </c>
      <c r="ER153" s="405">
        <v>1</v>
      </c>
      <c r="ES153" s="405">
        <v>1</v>
      </c>
      <c r="ET153" s="405">
        <v>1</v>
      </c>
      <c r="EU153" s="405">
        <v>1</v>
      </c>
      <c r="EV153" s="405">
        <v>1</v>
      </c>
      <c r="EW153" s="405">
        <v>1</v>
      </c>
      <c r="EX153" s="405">
        <v>1</v>
      </c>
      <c r="EY153" s="405">
        <v>1</v>
      </c>
      <c r="EZ153" s="405">
        <v>1</v>
      </c>
      <c r="FA153" s="405">
        <v>1</v>
      </c>
      <c r="FB153" s="405">
        <v>1</v>
      </c>
      <c r="FC153" s="405">
        <v>1</v>
      </c>
      <c r="FD153" s="405">
        <v>1</v>
      </c>
      <c r="FE153" s="405">
        <v>1</v>
      </c>
      <c r="FF153" s="405">
        <v>1</v>
      </c>
      <c r="FG153" s="405"/>
      <c r="FH153" s="405"/>
      <c r="FI153" s="405"/>
      <c r="FJ153" s="405"/>
      <c r="FK153" s="405"/>
      <c r="FL153" s="405"/>
      <c r="FM153" s="405"/>
      <c r="FN153" s="405"/>
      <c r="FO153" s="438"/>
      <c r="FP153" s="410" t="s">
        <v>0</v>
      </c>
    </row>
    <row r="154" spans="1:173" s="421" customFormat="1" ht="34.5" customHeight="1" thickBot="1">
      <c r="A154" s="407"/>
      <c r="B154" s="398"/>
      <c r="C154" s="411" t="s">
        <v>442</v>
      </c>
      <c r="D154" s="399" t="str">
        <f t="shared" si="2"/>
        <v>H4D73AA</v>
      </c>
      <c r="E154" s="399" t="e">
        <f>VLOOKUP(D154,#REF!,1,0)</f>
        <v>#REF!</v>
      </c>
      <c r="F154" s="412" t="s">
        <v>1650</v>
      </c>
      <c r="G154" s="372" t="s">
        <v>730</v>
      </c>
      <c r="H154" s="372" t="s">
        <v>719</v>
      </c>
      <c r="I154" s="413" t="s">
        <v>731</v>
      </c>
      <c r="J154" s="413"/>
      <c r="K154" s="404">
        <v>41912</v>
      </c>
      <c r="L154" s="405"/>
      <c r="M154" s="405"/>
      <c r="N154" s="405"/>
      <c r="O154" s="405">
        <v>1</v>
      </c>
      <c r="P154" s="405">
        <v>1</v>
      </c>
      <c r="Q154" s="405">
        <v>1</v>
      </c>
      <c r="R154" s="405">
        <v>1</v>
      </c>
      <c r="S154" s="405">
        <v>1</v>
      </c>
      <c r="T154" s="405">
        <v>1</v>
      </c>
      <c r="U154" s="405">
        <v>1</v>
      </c>
      <c r="V154" s="405">
        <v>1</v>
      </c>
      <c r="W154" s="405">
        <v>1</v>
      </c>
      <c r="X154" s="405">
        <v>1</v>
      </c>
      <c r="Y154" s="405">
        <v>1</v>
      </c>
      <c r="Z154" s="405">
        <v>1</v>
      </c>
      <c r="AA154" s="405">
        <v>1</v>
      </c>
      <c r="AB154" s="405">
        <v>1</v>
      </c>
      <c r="AC154" s="405">
        <v>1</v>
      </c>
      <c r="AD154" s="405">
        <v>1</v>
      </c>
      <c r="AE154" s="405">
        <v>1</v>
      </c>
      <c r="AF154" s="405">
        <v>1</v>
      </c>
      <c r="AG154" s="405">
        <v>1</v>
      </c>
      <c r="AH154" s="405">
        <v>1</v>
      </c>
      <c r="AI154" s="405">
        <v>1</v>
      </c>
      <c r="AJ154" s="405">
        <v>1</v>
      </c>
      <c r="AK154" s="405">
        <v>1</v>
      </c>
      <c r="AL154" s="405">
        <v>1</v>
      </c>
      <c r="AM154" s="405">
        <v>1</v>
      </c>
      <c r="AN154" s="405">
        <v>1</v>
      </c>
      <c r="AO154" s="405">
        <v>1</v>
      </c>
      <c r="AP154" s="405">
        <v>1</v>
      </c>
      <c r="AQ154" s="405">
        <v>1</v>
      </c>
      <c r="AR154" s="405">
        <v>1</v>
      </c>
      <c r="AS154" s="405">
        <v>1</v>
      </c>
      <c r="AT154" s="405">
        <v>1</v>
      </c>
      <c r="AU154" s="405">
        <v>1</v>
      </c>
      <c r="AV154" s="405">
        <v>1</v>
      </c>
      <c r="AW154" s="405">
        <v>1</v>
      </c>
      <c r="AX154" s="405">
        <v>1</v>
      </c>
      <c r="AY154" s="405">
        <v>1</v>
      </c>
      <c r="AZ154" s="405">
        <v>1</v>
      </c>
      <c r="BA154" s="405">
        <v>1</v>
      </c>
      <c r="BB154" s="405">
        <v>1</v>
      </c>
      <c r="BC154" s="405">
        <v>1</v>
      </c>
      <c r="BD154" s="405">
        <v>1</v>
      </c>
      <c r="BE154" s="405">
        <v>1</v>
      </c>
      <c r="BF154" s="405">
        <v>1</v>
      </c>
      <c r="BG154" s="405">
        <v>1</v>
      </c>
      <c r="BH154" s="405">
        <v>1</v>
      </c>
      <c r="BI154" s="405">
        <v>1</v>
      </c>
      <c r="BJ154" s="405">
        <v>1</v>
      </c>
      <c r="BK154" s="405">
        <v>1</v>
      </c>
      <c r="BL154" s="405">
        <v>1</v>
      </c>
      <c r="BM154" s="405">
        <v>1</v>
      </c>
      <c r="BN154" s="405">
        <v>1</v>
      </c>
      <c r="BO154" s="405">
        <v>1</v>
      </c>
      <c r="BP154" s="405">
        <v>1</v>
      </c>
      <c r="BQ154" s="405">
        <v>1</v>
      </c>
      <c r="BR154" s="405">
        <v>1</v>
      </c>
      <c r="BS154" s="405">
        <v>1</v>
      </c>
      <c r="BT154" s="405">
        <v>1</v>
      </c>
      <c r="BU154" s="405">
        <v>1</v>
      </c>
      <c r="BV154" s="405">
        <v>1</v>
      </c>
      <c r="BW154" s="405">
        <v>1</v>
      </c>
      <c r="BX154" s="405">
        <v>1</v>
      </c>
      <c r="BY154" s="405">
        <v>1</v>
      </c>
      <c r="BZ154" s="405">
        <v>1</v>
      </c>
      <c r="CA154" s="405">
        <v>1</v>
      </c>
      <c r="CB154" s="405">
        <v>1</v>
      </c>
      <c r="CC154" s="405">
        <v>1</v>
      </c>
      <c r="CD154" s="405">
        <v>1</v>
      </c>
      <c r="CE154" s="405">
        <v>1</v>
      </c>
      <c r="CF154" s="405">
        <v>1</v>
      </c>
      <c r="CG154" s="405">
        <v>1</v>
      </c>
      <c r="CH154" s="405">
        <v>1</v>
      </c>
      <c r="CI154" s="405">
        <v>1</v>
      </c>
      <c r="CJ154" s="405">
        <v>1</v>
      </c>
      <c r="CK154" s="405">
        <v>1</v>
      </c>
      <c r="CL154" s="405">
        <v>1</v>
      </c>
      <c r="CM154" s="405">
        <v>1</v>
      </c>
      <c r="CN154" s="405">
        <v>1</v>
      </c>
      <c r="CO154" s="405">
        <v>1</v>
      </c>
      <c r="CP154" s="405">
        <v>1</v>
      </c>
      <c r="CQ154" s="405">
        <v>1</v>
      </c>
      <c r="CR154" s="405">
        <v>1</v>
      </c>
      <c r="CS154" s="405">
        <v>1</v>
      </c>
      <c r="CT154" s="405">
        <v>1</v>
      </c>
      <c r="CU154" s="405">
        <v>1</v>
      </c>
      <c r="CV154" s="405">
        <v>1</v>
      </c>
      <c r="CW154" s="405">
        <v>1</v>
      </c>
      <c r="CX154" s="405">
        <v>1</v>
      </c>
      <c r="CY154" s="405">
        <v>1</v>
      </c>
      <c r="CZ154" s="405">
        <v>1</v>
      </c>
      <c r="DA154" s="405">
        <v>1</v>
      </c>
      <c r="DB154" s="405">
        <v>1</v>
      </c>
      <c r="DC154" s="405">
        <v>1</v>
      </c>
      <c r="DD154" s="405">
        <v>1</v>
      </c>
      <c r="DE154" s="405">
        <v>1</v>
      </c>
      <c r="DF154" s="405">
        <v>1</v>
      </c>
      <c r="DG154" s="405"/>
      <c r="DH154" s="405"/>
      <c r="DI154" s="405"/>
      <c r="DJ154" s="405">
        <v>1</v>
      </c>
      <c r="DK154" s="405">
        <v>1</v>
      </c>
      <c r="DL154" s="405">
        <v>1</v>
      </c>
      <c r="DM154" s="405">
        <v>1</v>
      </c>
      <c r="DN154" s="405">
        <v>1</v>
      </c>
      <c r="DO154" s="405">
        <v>1</v>
      </c>
      <c r="DP154" s="405">
        <v>1</v>
      </c>
      <c r="DQ154" s="405">
        <v>1</v>
      </c>
      <c r="DR154" s="405">
        <v>1</v>
      </c>
      <c r="DS154" s="405">
        <v>1</v>
      </c>
      <c r="DT154" s="405">
        <v>1</v>
      </c>
      <c r="DU154" s="405">
        <v>1</v>
      </c>
      <c r="DV154" s="405"/>
      <c r="DW154" s="405">
        <v>1</v>
      </c>
      <c r="DX154" s="405">
        <v>1</v>
      </c>
      <c r="DY154" s="405">
        <v>1</v>
      </c>
      <c r="DZ154" s="405">
        <v>1</v>
      </c>
      <c r="EA154" s="405">
        <v>1</v>
      </c>
      <c r="EB154" s="405">
        <v>1</v>
      </c>
      <c r="EC154" s="405">
        <v>1</v>
      </c>
      <c r="ED154" s="405">
        <v>1</v>
      </c>
      <c r="EE154" s="405">
        <v>1</v>
      </c>
      <c r="EF154" s="405">
        <v>1</v>
      </c>
      <c r="EG154" s="405">
        <v>1</v>
      </c>
      <c r="EH154" s="405">
        <v>1</v>
      </c>
      <c r="EI154" s="405">
        <v>1</v>
      </c>
      <c r="EJ154" s="405">
        <v>1</v>
      </c>
      <c r="EK154" s="405">
        <v>1</v>
      </c>
      <c r="EL154" s="405">
        <v>1</v>
      </c>
      <c r="EM154" s="405">
        <v>1</v>
      </c>
      <c r="EN154" s="405">
        <v>1</v>
      </c>
      <c r="EO154" s="405">
        <v>1</v>
      </c>
      <c r="EP154" s="405">
        <v>1</v>
      </c>
      <c r="EQ154" s="405">
        <v>1</v>
      </c>
      <c r="ER154" s="405">
        <v>1</v>
      </c>
      <c r="ES154" s="405">
        <v>1</v>
      </c>
      <c r="ET154" s="405">
        <v>1</v>
      </c>
      <c r="EU154" s="405">
        <v>1</v>
      </c>
      <c r="EV154" s="405">
        <v>1</v>
      </c>
      <c r="EW154" s="405">
        <v>1</v>
      </c>
      <c r="EX154" s="405">
        <v>1</v>
      </c>
      <c r="EY154" s="405">
        <v>1</v>
      </c>
      <c r="EZ154" s="405">
        <v>1</v>
      </c>
      <c r="FA154" s="405">
        <v>1</v>
      </c>
      <c r="FB154" s="405">
        <v>1</v>
      </c>
      <c r="FC154" s="405">
        <v>1</v>
      </c>
      <c r="FD154" s="405">
        <v>1</v>
      </c>
      <c r="FE154" s="405">
        <v>1</v>
      </c>
      <c r="FF154" s="405">
        <v>1</v>
      </c>
      <c r="FG154" s="405"/>
      <c r="FH154" s="405"/>
      <c r="FI154" s="405"/>
      <c r="FJ154" s="405"/>
      <c r="FK154" s="405"/>
      <c r="FL154" s="405"/>
      <c r="FM154" s="405"/>
      <c r="FN154" s="405"/>
      <c r="FO154" s="438"/>
      <c r="FP154" s="410"/>
    </row>
    <row r="155" spans="1:173" ht="34.5" customHeight="1">
      <c r="A155" s="449" t="s">
        <v>443</v>
      </c>
      <c r="B155" s="450"/>
      <c r="C155" s="450"/>
      <c r="D155" s="399" t="str">
        <f t="shared" si="2"/>
        <v/>
      </c>
      <c r="E155" s="399"/>
      <c r="F155" s="451"/>
      <c r="G155" s="450"/>
      <c r="H155" s="450"/>
      <c r="I155" s="450"/>
      <c r="J155" s="450"/>
      <c r="K155" s="450"/>
      <c r="L155" s="450"/>
      <c r="M155" s="450"/>
      <c r="N155" s="450"/>
      <c r="O155" s="450"/>
      <c r="P155" s="450"/>
      <c r="Q155" s="450"/>
      <c r="R155" s="450"/>
      <c r="S155" s="450"/>
      <c r="T155" s="450"/>
      <c r="U155" s="450"/>
      <c r="V155" s="450"/>
      <c r="W155" s="450"/>
      <c r="X155" s="450"/>
      <c r="Y155" s="450"/>
      <c r="Z155" s="450"/>
      <c r="AA155" s="450"/>
      <c r="AB155" s="450"/>
      <c r="AC155" s="450"/>
      <c r="AD155" s="450"/>
      <c r="AE155" s="450"/>
      <c r="AF155" s="450"/>
      <c r="AG155" s="450"/>
      <c r="AH155" s="450"/>
      <c r="AI155" s="450"/>
      <c r="AJ155" s="450"/>
      <c r="AK155" s="450"/>
      <c r="AL155" s="450"/>
      <c r="AM155" s="450"/>
      <c r="AN155" s="450"/>
      <c r="AO155" s="450"/>
      <c r="AP155" s="450"/>
      <c r="AQ155" s="450"/>
      <c r="AR155" s="450"/>
      <c r="AS155" s="450"/>
      <c r="AT155" s="450"/>
      <c r="AU155" s="450"/>
      <c r="AV155" s="450"/>
      <c r="AW155" s="450"/>
      <c r="AX155" s="450"/>
      <c r="AY155" s="450"/>
      <c r="AZ155" s="450"/>
      <c r="BA155" s="450"/>
      <c r="BB155" s="450"/>
      <c r="BC155" s="450"/>
      <c r="BD155" s="450"/>
      <c r="BE155" s="450"/>
      <c r="BF155" s="450"/>
      <c r="BG155" s="450"/>
      <c r="BH155" s="450"/>
      <c r="BI155" s="450"/>
      <c r="BJ155" s="450"/>
      <c r="BK155" s="450"/>
      <c r="BL155" s="450"/>
      <c r="BM155" s="450"/>
      <c r="BN155" s="450"/>
      <c r="BO155" s="450"/>
      <c r="BP155" s="450"/>
      <c r="BQ155" s="450"/>
      <c r="BR155" s="450"/>
      <c r="BS155" s="450"/>
      <c r="BT155" s="450"/>
      <c r="BU155" s="450"/>
      <c r="BV155" s="450"/>
      <c r="BW155" s="450"/>
      <c r="BX155" s="450"/>
      <c r="BY155" s="450"/>
      <c r="BZ155" s="450"/>
      <c r="CA155" s="450"/>
      <c r="CB155" s="450"/>
      <c r="CC155" s="450"/>
      <c r="CD155" s="450"/>
      <c r="CE155" s="450"/>
      <c r="CF155" s="450"/>
      <c r="CG155" s="450"/>
      <c r="CH155" s="450"/>
      <c r="CI155" s="450"/>
      <c r="CJ155" s="450"/>
      <c r="CK155" s="450"/>
      <c r="CL155" s="450"/>
      <c r="CM155" s="450"/>
      <c r="CN155" s="450"/>
      <c r="CO155" s="450"/>
      <c r="CP155" s="450"/>
      <c r="CQ155" s="450"/>
      <c r="CR155" s="450"/>
      <c r="CS155" s="450"/>
      <c r="CT155" s="450"/>
      <c r="CU155" s="450"/>
      <c r="CV155" s="450"/>
      <c r="CW155" s="450"/>
      <c r="CX155" s="450"/>
      <c r="CY155" s="450"/>
      <c r="CZ155" s="450"/>
      <c r="DA155" s="450"/>
      <c r="DB155" s="450"/>
      <c r="DC155" s="450"/>
      <c r="DD155" s="450"/>
      <c r="DE155" s="450"/>
      <c r="DF155" s="450"/>
      <c r="DG155" s="450"/>
      <c r="DH155" s="450"/>
      <c r="DI155" s="450"/>
      <c r="DJ155" s="450"/>
      <c r="DK155" s="450"/>
      <c r="DL155" s="450"/>
      <c r="DM155" s="450"/>
      <c r="DN155" s="450"/>
      <c r="DO155" s="450"/>
      <c r="DP155" s="450"/>
      <c r="DQ155" s="450"/>
      <c r="DR155" s="450"/>
      <c r="DS155" s="450"/>
      <c r="DT155" s="450"/>
      <c r="DU155" s="450"/>
      <c r="DV155" s="450"/>
      <c r="DW155" s="450"/>
      <c r="DX155" s="450"/>
      <c r="DY155" s="450"/>
      <c r="DZ155" s="450"/>
      <c r="EA155" s="450"/>
      <c r="EB155" s="450"/>
      <c r="EC155" s="450"/>
      <c r="ED155" s="450"/>
      <c r="EE155" s="450"/>
      <c r="EF155" s="450"/>
      <c r="EG155" s="450"/>
      <c r="EH155" s="450"/>
      <c r="EI155" s="450"/>
      <c r="EJ155" s="450"/>
      <c r="EK155" s="450"/>
      <c r="EL155" s="450"/>
      <c r="EM155" s="450"/>
      <c r="EN155" s="450"/>
      <c r="EO155" s="450"/>
      <c r="EP155" s="450"/>
      <c r="EQ155" s="450"/>
      <c r="ER155" s="450"/>
      <c r="ES155" s="450"/>
      <c r="ET155" s="450"/>
      <c r="EU155" s="450"/>
      <c r="EV155" s="450"/>
      <c r="EW155" s="450"/>
      <c r="EX155" s="450"/>
      <c r="EY155" s="450"/>
      <c r="EZ155" s="450"/>
      <c r="FA155" s="450"/>
      <c r="FB155" s="450"/>
      <c r="FC155" s="450"/>
      <c r="FD155" s="450"/>
      <c r="FE155" s="450"/>
      <c r="FF155" s="450"/>
      <c r="FG155" s="450"/>
      <c r="FH155" s="450"/>
      <c r="FI155" s="450"/>
      <c r="FJ155" s="450"/>
      <c r="FK155" s="450"/>
      <c r="FL155" s="450"/>
      <c r="FM155" s="450"/>
      <c r="FN155" s="450"/>
      <c r="FO155" s="450"/>
      <c r="FP155" s="434"/>
    </row>
    <row r="156" spans="1:173" s="421" customFormat="1" ht="34.5" customHeight="1">
      <c r="A156" s="407"/>
      <c r="B156" s="413"/>
      <c r="C156" s="411" t="s">
        <v>444</v>
      </c>
      <c r="D156" s="399" t="str">
        <f t="shared" si="2"/>
        <v>A2U57AA</v>
      </c>
      <c r="E156" s="399" t="e">
        <f>VLOOKUP(D156,#REF!,1,0)</f>
        <v>#REF!</v>
      </c>
      <c r="F156" s="412" t="s">
        <v>1651</v>
      </c>
      <c r="G156" s="372" t="s">
        <v>797</v>
      </c>
      <c r="H156" s="372" t="s">
        <v>719</v>
      </c>
      <c r="I156" s="413" t="s">
        <v>731</v>
      </c>
      <c r="J156" s="413"/>
      <c r="K156" s="404">
        <v>41912</v>
      </c>
      <c r="L156" s="405"/>
      <c r="M156" s="405"/>
      <c r="N156" s="405"/>
      <c r="O156" s="405">
        <v>1</v>
      </c>
      <c r="P156" s="405">
        <v>1</v>
      </c>
      <c r="Q156" s="405">
        <v>1</v>
      </c>
      <c r="R156" s="405">
        <v>1</v>
      </c>
      <c r="S156" s="405">
        <v>1</v>
      </c>
      <c r="T156" s="405">
        <v>1</v>
      </c>
      <c r="U156" s="405">
        <v>1</v>
      </c>
      <c r="V156" s="405">
        <v>1</v>
      </c>
      <c r="W156" s="405">
        <v>1</v>
      </c>
      <c r="X156" s="405">
        <v>1</v>
      </c>
      <c r="Y156" s="405">
        <v>1</v>
      </c>
      <c r="Z156" s="405">
        <v>1</v>
      </c>
      <c r="AA156" s="405">
        <v>1</v>
      </c>
      <c r="AB156" s="405">
        <v>1</v>
      </c>
      <c r="AC156" s="405">
        <v>1</v>
      </c>
      <c r="AD156" s="405">
        <v>1</v>
      </c>
      <c r="AE156" s="405">
        <v>1</v>
      </c>
      <c r="AF156" s="405">
        <v>1</v>
      </c>
      <c r="AG156" s="405">
        <v>1</v>
      </c>
      <c r="AH156" s="405">
        <v>1</v>
      </c>
      <c r="AI156" s="405">
        <v>1</v>
      </c>
      <c r="AJ156" s="405">
        <v>1</v>
      </c>
      <c r="AK156" s="405">
        <v>1</v>
      </c>
      <c r="AL156" s="405">
        <v>1</v>
      </c>
      <c r="AM156" s="405">
        <v>1</v>
      </c>
      <c r="AN156" s="405">
        <v>1</v>
      </c>
      <c r="AO156" s="405">
        <v>1</v>
      </c>
      <c r="AP156" s="405">
        <v>1</v>
      </c>
      <c r="AQ156" s="405">
        <v>1</v>
      </c>
      <c r="AR156" s="405">
        <v>1</v>
      </c>
      <c r="AS156" s="405">
        <v>1</v>
      </c>
      <c r="AT156" s="405">
        <v>1</v>
      </c>
      <c r="AU156" s="405">
        <v>1</v>
      </c>
      <c r="AV156" s="405">
        <v>1</v>
      </c>
      <c r="AW156" s="405">
        <v>1</v>
      </c>
      <c r="AX156" s="405">
        <v>1</v>
      </c>
      <c r="AY156" s="405">
        <v>1</v>
      </c>
      <c r="AZ156" s="405">
        <v>1</v>
      </c>
      <c r="BA156" s="405">
        <v>1</v>
      </c>
      <c r="BB156" s="405">
        <v>1</v>
      </c>
      <c r="BC156" s="405">
        <v>1</v>
      </c>
      <c r="BD156" s="405">
        <v>1</v>
      </c>
      <c r="BE156" s="405">
        <v>1</v>
      </c>
      <c r="BF156" s="405">
        <v>1</v>
      </c>
      <c r="BG156" s="405">
        <v>1</v>
      </c>
      <c r="BH156" s="405">
        <v>1</v>
      </c>
      <c r="BI156" s="405">
        <v>1</v>
      </c>
      <c r="BJ156" s="405">
        <v>1</v>
      </c>
      <c r="BK156" s="405">
        <v>1</v>
      </c>
      <c r="BL156" s="405">
        <v>1</v>
      </c>
      <c r="BM156" s="405">
        <v>1</v>
      </c>
      <c r="BN156" s="405">
        <v>1</v>
      </c>
      <c r="BO156" s="405">
        <v>1</v>
      </c>
      <c r="BP156" s="405">
        <v>1</v>
      </c>
      <c r="BQ156" s="405">
        <v>1</v>
      </c>
      <c r="BR156" s="405">
        <v>1</v>
      </c>
      <c r="BS156" s="405">
        <v>1</v>
      </c>
      <c r="BT156" s="405">
        <v>1</v>
      </c>
      <c r="BU156" s="405">
        <v>1</v>
      </c>
      <c r="BV156" s="405">
        <v>1</v>
      </c>
      <c r="BW156" s="405">
        <v>1</v>
      </c>
      <c r="BX156" s="405">
        <v>1</v>
      </c>
      <c r="BY156" s="405">
        <v>1</v>
      </c>
      <c r="BZ156" s="405">
        <v>1</v>
      </c>
      <c r="CA156" s="405">
        <v>1</v>
      </c>
      <c r="CB156" s="405">
        <v>1</v>
      </c>
      <c r="CC156" s="405">
        <v>1</v>
      </c>
      <c r="CD156" s="405">
        <v>1</v>
      </c>
      <c r="CE156" s="405">
        <v>1</v>
      </c>
      <c r="CF156" s="405">
        <v>1</v>
      </c>
      <c r="CG156" s="405">
        <v>1</v>
      </c>
      <c r="CH156" s="405">
        <v>1</v>
      </c>
      <c r="CI156" s="405">
        <v>1</v>
      </c>
      <c r="CJ156" s="405">
        <v>1</v>
      </c>
      <c r="CK156" s="405">
        <v>1</v>
      </c>
      <c r="CL156" s="405">
        <v>1</v>
      </c>
      <c r="CM156" s="405">
        <v>1</v>
      </c>
      <c r="CN156" s="405">
        <v>1</v>
      </c>
      <c r="CO156" s="405">
        <v>1</v>
      </c>
      <c r="CP156" s="405">
        <v>1</v>
      </c>
      <c r="CQ156" s="405">
        <v>1</v>
      </c>
      <c r="CR156" s="405">
        <v>1</v>
      </c>
      <c r="CS156" s="405">
        <v>1</v>
      </c>
      <c r="CT156" s="405">
        <v>1</v>
      </c>
      <c r="CU156" s="405">
        <v>1</v>
      </c>
      <c r="CV156" s="405">
        <v>1</v>
      </c>
      <c r="CW156" s="405">
        <v>1</v>
      </c>
      <c r="CX156" s="405">
        <v>1</v>
      </c>
      <c r="CY156" s="405">
        <v>1</v>
      </c>
      <c r="CZ156" s="405">
        <v>1</v>
      </c>
      <c r="DA156" s="405">
        <v>1</v>
      </c>
      <c r="DB156" s="405">
        <v>1</v>
      </c>
      <c r="DC156" s="405">
        <v>1</v>
      </c>
      <c r="DD156" s="405">
        <v>1</v>
      </c>
      <c r="DE156" s="405">
        <v>1</v>
      </c>
      <c r="DF156" s="405">
        <v>1</v>
      </c>
      <c r="DG156" s="405">
        <v>1</v>
      </c>
      <c r="DH156" s="405">
        <v>1</v>
      </c>
      <c r="DI156" s="405">
        <v>1</v>
      </c>
      <c r="DJ156" s="405">
        <v>1</v>
      </c>
      <c r="DK156" s="405">
        <v>1</v>
      </c>
      <c r="DL156" s="405">
        <v>1</v>
      </c>
      <c r="DM156" s="405">
        <v>1</v>
      </c>
      <c r="DN156" s="405">
        <v>1</v>
      </c>
      <c r="DO156" s="405">
        <v>1</v>
      </c>
      <c r="DP156" s="405">
        <v>1</v>
      </c>
      <c r="DQ156" s="405">
        <v>1</v>
      </c>
      <c r="DR156" s="405">
        <v>1</v>
      </c>
      <c r="DS156" s="405">
        <v>1</v>
      </c>
      <c r="DT156" s="405">
        <v>1</v>
      </c>
      <c r="DU156" s="405">
        <v>1</v>
      </c>
      <c r="DV156" s="405">
        <v>1</v>
      </c>
      <c r="DW156" s="405">
        <v>1</v>
      </c>
      <c r="DX156" s="405">
        <v>1</v>
      </c>
      <c r="DY156" s="405">
        <v>1</v>
      </c>
      <c r="DZ156" s="405">
        <v>1</v>
      </c>
      <c r="EA156" s="405">
        <v>1</v>
      </c>
      <c r="EB156" s="405">
        <v>1</v>
      </c>
      <c r="EC156" s="405">
        <v>1</v>
      </c>
      <c r="ED156" s="405">
        <v>1</v>
      </c>
      <c r="EE156" s="405">
        <v>1</v>
      </c>
      <c r="EF156" s="405"/>
      <c r="EG156" s="405">
        <v>1</v>
      </c>
      <c r="EH156" s="405">
        <v>1</v>
      </c>
      <c r="EI156" s="405">
        <v>1</v>
      </c>
      <c r="EJ156" s="405">
        <v>1</v>
      </c>
      <c r="EK156" s="405">
        <v>1</v>
      </c>
      <c r="EL156" s="405">
        <v>1</v>
      </c>
      <c r="EM156" s="405">
        <v>1</v>
      </c>
      <c r="EN156" s="405">
        <v>1</v>
      </c>
      <c r="EO156" s="405">
        <v>1</v>
      </c>
      <c r="EP156" s="405">
        <v>1</v>
      </c>
      <c r="EQ156" s="405">
        <v>1</v>
      </c>
      <c r="ER156" s="405">
        <v>1</v>
      </c>
      <c r="ES156" s="405">
        <v>1</v>
      </c>
      <c r="ET156" s="405">
        <v>1</v>
      </c>
      <c r="EU156" s="405">
        <v>1</v>
      </c>
      <c r="EV156" s="405">
        <v>1</v>
      </c>
      <c r="EW156" s="405">
        <v>1</v>
      </c>
      <c r="EX156" s="405">
        <v>1</v>
      </c>
      <c r="EY156" s="405">
        <v>1</v>
      </c>
      <c r="EZ156" s="405">
        <v>1</v>
      </c>
      <c r="FA156" s="405">
        <v>1</v>
      </c>
      <c r="FB156" s="405">
        <v>1</v>
      </c>
      <c r="FC156" s="405">
        <v>1</v>
      </c>
      <c r="FD156" s="405">
        <v>1</v>
      </c>
      <c r="FE156" s="405">
        <v>1</v>
      </c>
      <c r="FF156" s="405">
        <v>1</v>
      </c>
      <c r="FG156" s="419" t="s">
        <v>735</v>
      </c>
      <c r="FH156" s="419" t="s">
        <v>735</v>
      </c>
      <c r="FI156" s="419" t="s">
        <v>735</v>
      </c>
      <c r="FJ156" s="419" t="s">
        <v>735</v>
      </c>
      <c r="FK156" s="419" t="s">
        <v>735</v>
      </c>
      <c r="FL156" s="419" t="s">
        <v>735</v>
      </c>
      <c r="FM156" s="419" t="s">
        <v>735</v>
      </c>
      <c r="FN156" s="419" t="s">
        <v>735</v>
      </c>
      <c r="FO156" s="420" t="s">
        <v>735</v>
      </c>
      <c r="FP156" s="410" t="s">
        <v>0</v>
      </c>
    </row>
    <row r="157" spans="1:173" s="421" customFormat="1" ht="34.5" customHeight="1" thickBot="1">
      <c r="A157" s="407"/>
      <c r="B157" s="398" t="s">
        <v>863</v>
      </c>
      <c r="C157" s="411" t="s">
        <v>1652</v>
      </c>
      <c r="D157" s="399" t="str">
        <f t="shared" si="2"/>
        <v>F2B56AA</v>
      </c>
      <c r="E157" s="399" t="e">
        <f>VLOOKUP(D157,#REF!,1,0)</f>
        <v>#REF!</v>
      </c>
      <c r="F157" s="412" t="s">
        <v>1799</v>
      </c>
      <c r="G157" s="372" t="s">
        <v>797</v>
      </c>
      <c r="H157" s="372" t="s">
        <v>1800</v>
      </c>
      <c r="I157" s="413"/>
      <c r="J157" s="413"/>
      <c r="K157" s="404">
        <v>42308</v>
      </c>
      <c r="L157" s="405">
        <v>1</v>
      </c>
      <c r="M157" s="405">
        <v>1</v>
      </c>
      <c r="N157" s="405">
        <v>1</v>
      </c>
      <c r="O157" s="405">
        <v>1</v>
      </c>
      <c r="P157" s="405">
        <v>1</v>
      </c>
      <c r="Q157" s="405">
        <v>1</v>
      </c>
      <c r="R157" s="405">
        <v>1</v>
      </c>
      <c r="S157" s="405">
        <v>1</v>
      </c>
      <c r="T157" s="405">
        <v>1</v>
      </c>
      <c r="U157" s="405">
        <v>1</v>
      </c>
      <c r="V157" s="405">
        <v>1</v>
      </c>
      <c r="W157" s="405">
        <v>1</v>
      </c>
      <c r="X157" s="405">
        <v>1</v>
      </c>
      <c r="Y157" s="405">
        <v>1</v>
      </c>
      <c r="Z157" s="405">
        <v>1</v>
      </c>
      <c r="AA157" s="405">
        <v>1</v>
      </c>
      <c r="AB157" s="405">
        <v>1</v>
      </c>
      <c r="AC157" s="405">
        <v>1</v>
      </c>
      <c r="AD157" s="405">
        <v>1</v>
      </c>
      <c r="AE157" s="405">
        <v>1</v>
      </c>
      <c r="AF157" s="405">
        <v>1</v>
      </c>
      <c r="AG157" s="405">
        <v>1</v>
      </c>
      <c r="AH157" s="405">
        <v>1</v>
      </c>
      <c r="AI157" s="405">
        <v>1</v>
      </c>
      <c r="AJ157" s="405">
        <v>1</v>
      </c>
      <c r="AK157" s="405">
        <v>1</v>
      </c>
      <c r="AL157" s="405">
        <v>1</v>
      </c>
      <c r="AM157" s="405">
        <v>1</v>
      </c>
      <c r="AN157" s="405">
        <v>1</v>
      </c>
      <c r="AO157" s="405">
        <v>1</v>
      </c>
      <c r="AP157" s="405">
        <v>1</v>
      </c>
      <c r="AQ157" s="405">
        <v>1</v>
      </c>
      <c r="AR157" s="405">
        <v>1</v>
      </c>
      <c r="AS157" s="405">
        <v>1</v>
      </c>
      <c r="AT157" s="405">
        <v>1</v>
      </c>
      <c r="AU157" s="405">
        <v>1</v>
      </c>
      <c r="AV157" s="405">
        <v>1</v>
      </c>
      <c r="AW157" s="405">
        <v>1</v>
      </c>
      <c r="AX157" s="405">
        <v>1</v>
      </c>
      <c r="AY157" s="405">
        <v>1</v>
      </c>
      <c r="AZ157" s="405">
        <v>1</v>
      </c>
      <c r="BA157" s="405">
        <v>1</v>
      </c>
      <c r="BB157" s="405">
        <v>1</v>
      </c>
      <c r="BC157" s="405">
        <v>1</v>
      </c>
      <c r="BD157" s="405">
        <v>1</v>
      </c>
      <c r="BE157" s="405">
        <v>1</v>
      </c>
      <c r="BF157" s="405">
        <v>1</v>
      </c>
      <c r="BG157" s="405">
        <v>1</v>
      </c>
      <c r="BH157" s="405">
        <v>1</v>
      </c>
      <c r="BI157" s="405">
        <v>1</v>
      </c>
      <c r="BJ157" s="405">
        <v>1</v>
      </c>
      <c r="BK157" s="405">
        <v>1</v>
      </c>
      <c r="BL157" s="405">
        <v>1</v>
      </c>
      <c r="BM157" s="405">
        <v>1</v>
      </c>
      <c r="BN157" s="405">
        <v>1</v>
      </c>
      <c r="BO157" s="405">
        <v>1</v>
      </c>
      <c r="BP157" s="405">
        <v>1</v>
      </c>
      <c r="BQ157" s="405">
        <v>1</v>
      </c>
      <c r="BR157" s="405">
        <v>1</v>
      </c>
      <c r="BS157" s="405">
        <v>1</v>
      </c>
      <c r="BT157" s="405">
        <v>1</v>
      </c>
      <c r="BU157" s="405">
        <v>1</v>
      </c>
      <c r="BV157" s="405">
        <v>1</v>
      </c>
      <c r="BW157" s="405">
        <v>1</v>
      </c>
      <c r="BX157" s="405">
        <v>1</v>
      </c>
      <c r="BY157" s="405">
        <v>1</v>
      </c>
      <c r="BZ157" s="405">
        <v>1</v>
      </c>
      <c r="CA157" s="405">
        <v>1</v>
      </c>
      <c r="CB157" s="405">
        <v>1</v>
      </c>
      <c r="CC157" s="405">
        <v>1</v>
      </c>
      <c r="CD157" s="405">
        <v>1</v>
      </c>
      <c r="CE157" s="405">
        <v>1</v>
      </c>
      <c r="CF157" s="405">
        <v>1</v>
      </c>
      <c r="CG157" s="405">
        <v>1</v>
      </c>
      <c r="CH157" s="405">
        <v>1</v>
      </c>
      <c r="CI157" s="405">
        <v>1</v>
      </c>
      <c r="CJ157" s="405">
        <v>1</v>
      </c>
      <c r="CK157" s="405">
        <v>1</v>
      </c>
      <c r="CL157" s="405">
        <v>1</v>
      </c>
      <c r="CM157" s="405">
        <v>1</v>
      </c>
      <c r="CN157" s="405">
        <v>1</v>
      </c>
      <c r="CO157" s="405">
        <v>1</v>
      </c>
      <c r="CP157" s="405">
        <v>1</v>
      </c>
      <c r="CQ157" s="405">
        <v>1</v>
      </c>
      <c r="CR157" s="405">
        <v>1</v>
      </c>
      <c r="CS157" s="405">
        <v>1</v>
      </c>
      <c r="CT157" s="405">
        <v>1</v>
      </c>
      <c r="CU157" s="405">
        <v>1</v>
      </c>
      <c r="CV157" s="405">
        <v>1</v>
      </c>
      <c r="CW157" s="405">
        <v>1</v>
      </c>
      <c r="CX157" s="405">
        <v>1</v>
      </c>
      <c r="CY157" s="405">
        <v>1</v>
      </c>
      <c r="CZ157" s="405">
        <v>1</v>
      </c>
      <c r="DA157" s="405">
        <v>1</v>
      </c>
      <c r="DB157" s="405"/>
      <c r="DC157" s="405">
        <v>1</v>
      </c>
      <c r="DD157" s="405">
        <v>1</v>
      </c>
      <c r="DE157" s="405">
        <v>1</v>
      </c>
      <c r="DF157" s="405">
        <v>1</v>
      </c>
      <c r="DG157" s="405">
        <v>1</v>
      </c>
      <c r="DH157" s="405">
        <v>1</v>
      </c>
      <c r="DI157" s="405">
        <v>1</v>
      </c>
      <c r="DJ157" s="405">
        <v>1</v>
      </c>
      <c r="DK157" s="405">
        <v>1</v>
      </c>
      <c r="DL157" s="405">
        <v>1</v>
      </c>
      <c r="DM157" s="405">
        <v>1</v>
      </c>
      <c r="DN157" s="405">
        <v>1</v>
      </c>
      <c r="DO157" s="405">
        <v>1</v>
      </c>
      <c r="DP157" s="405">
        <v>1</v>
      </c>
      <c r="DQ157" s="405">
        <v>1</v>
      </c>
      <c r="DR157" s="405">
        <v>1</v>
      </c>
      <c r="DS157" s="405">
        <v>1</v>
      </c>
      <c r="DT157" s="405">
        <v>1</v>
      </c>
      <c r="DU157" s="405">
        <v>1</v>
      </c>
      <c r="DV157" s="405">
        <v>1</v>
      </c>
      <c r="DW157" s="405">
        <v>1</v>
      </c>
      <c r="DX157" s="405">
        <v>1</v>
      </c>
      <c r="DY157" s="405">
        <v>1</v>
      </c>
      <c r="DZ157" s="405">
        <v>1</v>
      </c>
      <c r="EA157" s="405">
        <v>1</v>
      </c>
      <c r="EB157" s="405">
        <v>1</v>
      </c>
      <c r="EC157" s="405">
        <v>1</v>
      </c>
      <c r="ED157" s="405">
        <v>1</v>
      </c>
      <c r="EE157" s="405">
        <v>1</v>
      </c>
      <c r="EF157" s="405">
        <v>1</v>
      </c>
      <c r="EG157" s="405">
        <v>1</v>
      </c>
      <c r="EH157" s="405">
        <v>1</v>
      </c>
      <c r="EI157" s="405">
        <v>1</v>
      </c>
      <c r="EJ157" s="405">
        <v>1</v>
      </c>
      <c r="EK157" s="405">
        <v>1</v>
      </c>
      <c r="EL157" s="405">
        <v>1</v>
      </c>
      <c r="EM157" s="405">
        <v>1</v>
      </c>
      <c r="EN157" s="405">
        <v>1</v>
      </c>
      <c r="EO157" s="405">
        <v>1</v>
      </c>
      <c r="EP157" s="405">
        <v>1</v>
      </c>
      <c r="EQ157" s="405">
        <v>1</v>
      </c>
      <c r="ER157" s="405">
        <v>1</v>
      </c>
      <c r="ES157" s="405">
        <v>1</v>
      </c>
      <c r="ET157" s="405">
        <v>1</v>
      </c>
      <c r="EU157" s="405">
        <v>1</v>
      </c>
      <c r="EV157" s="405">
        <v>1</v>
      </c>
      <c r="EW157" s="405">
        <v>1</v>
      </c>
      <c r="EX157" s="405">
        <v>1</v>
      </c>
      <c r="EY157" s="405">
        <v>1</v>
      </c>
      <c r="EZ157" s="405">
        <v>1</v>
      </c>
      <c r="FA157" s="405">
        <v>1</v>
      </c>
      <c r="FB157" s="405">
        <v>1</v>
      </c>
      <c r="FC157" s="405">
        <v>1</v>
      </c>
      <c r="FD157" s="405">
        <v>1</v>
      </c>
      <c r="FE157" s="405">
        <v>1</v>
      </c>
      <c r="FF157" s="405">
        <v>1</v>
      </c>
      <c r="FG157" s="419"/>
      <c r="FH157" s="419"/>
      <c r="FI157" s="419"/>
      <c r="FJ157" s="419"/>
      <c r="FK157" s="419"/>
      <c r="FL157" s="419"/>
      <c r="FM157" s="419"/>
      <c r="FN157" s="419"/>
      <c r="FO157" s="420"/>
      <c r="FP157" s="410" t="s">
        <v>0</v>
      </c>
    </row>
    <row r="158" spans="1:173" ht="34.5" customHeight="1">
      <c r="A158" s="449" t="s">
        <v>445</v>
      </c>
      <c r="B158" s="450"/>
      <c r="C158" s="450"/>
      <c r="D158" s="399" t="str">
        <f t="shared" si="2"/>
        <v/>
      </c>
      <c r="E158" s="399"/>
      <c r="F158" s="451"/>
      <c r="G158" s="450"/>
      <c r="H158" s="450"/>
      <c r="I158" s="450"/>
      <c r="J158" s="450"/>
      <c r="K158" s="450"/>
      <c r="L158" s="450"/>
      <c r="M158" s="450"/>
      <c r="N158" s="450"/>
      <c r="O158" s="450"/>
      <c r="P158" s="450"/>
      <c r="Q158" s="450"/>
      <c r="R158" s="450"/>
      <c r="S158" s="450"/>
      <c r="T158" s="450"/>
      <c r="U158" s="450"/>
      <c r="V158" s="450"/>
      <c r="W158" s="450"/>
      <c r="X158" s="450"/>
      <c r="Y158" s="450"/>
      <c r="Z158" s="450"/>
      <c r="AA158" s="450"/>
      <c r="AB158" s="450"/>
      <c r="AC158" s="450"/>
      <c r="AD158" s="450"/>
      <c r="AE158" s="450"/>
      <c r="AF158" s="450"/>
      <c r="AG158" s="450"/>
      <c r="AH158" s="450"/>
      <c r="AI158" s="450"/>
      <c r="AJ158" s="450"/>
      <c r="AK158" s="450"/>
      <c r="AL158" s="450"/>
      <c r="AM158" s="450"/>
      <c r="AN158" s="450"/>
      <c r="AO158" s="450"/>
      <c r="AP158" s="450"/>
      <c r="AQ158" s="450"/>
      <c r="AR158" s="450"/>
      <c r="AS158" s="450"/>
      <c r="AT158" s="450"/>
      <c r="AU158" s="450"/>
      <c r="AV158" s="450"/>
      <c r="AW158" s="450"/>
      <c r="AX158" s="450"/>
      <c r="AY158" s="450"/>
      <c r="AZ158" s="450"/>
      <c r="BA158" s="450"/>
      <c r="BB158" s="450"/>
      <c r="BC158" s="450"/>
      <c r="BD158" s="450"/>
      <c r="BE158" s="450"/>
      <c r="BF158" s="450"/>
      <c r="BG158" s="450"/>
      <c r="BH158" s="450"/>
      <c r="BI158" s="450"/>
      <c r="BJ158" s="450"/>
      <c r="BK158" s="450"/>
      <c r="BL158" s="450"/>
      <c r="BM158" s="450"/>
      <c r="BN158" s="450"/>
      <c r="BO158" s="450"/>
      <c r="BP158" s="450"/>
      <c r="BQ158" s="450"/>
      <c r="BR158" s="450"/>
      <c r="BS158" s="450"/>
      <c r="BT158" s="450"/>
      <c r="BU158" s="450"/>
      <c r="BV158" s="450"/>
      <c r="BW158" s="450"/>
      <c r="BX158" s="450"/>
      <c r="BY158" s="450"/>
      <c r="BZ158" s="450"/>
      <c r="CA158" s="450"/>
      <c r="CB158" s="450"/>
      <c r="CC158" s="450"/>
      <c r="CD158" s="450"/>
      <c r="CE158" s="450"/>
      <c r="CF158" s="450"/>
      <c r="CG158" s="450"/>
      <c r="CH158" s="450"/>
      <c r="CI158" s="450"/>
      <c r="CJ158" s="450"/>
      <c r="CK158" s="450"/>
      <c r="CL158" s="450"/>
      <c r="CM158" s="450"/>
      <c r="CN158" s="450"/>
      <c r="CO158" s="450"/>
      <c r="CP158" s="450"/>
      <c r="CQ158" s="450"/>
      <c r="CR158" s="450"/>
      <c r="CS158" s="450"/>
      <c r="CT158" s="450"/>
      <c r="CU158" s="450"/>
      <c r="CV158" s="450"/>
      <c r="CW158" s="450"/>
      <c r="CX158" s="450"/>
      <c r="CY158" s="450"/>
      <c r="CZ158" s="450"/>
      <c r="DA158" s="450"/>
      <c r="DB158" s="450"/>
      <c r="DC158" s="450"/>
      <c r="DD158" s="450"/>
      <c r="DE158" s="450"/>
      <c r="DF158" s="450"/>
      <c r="DG158" s="450"/>
      <c r="DH158" s="450"/>
      <c r="DI158" s="450"/>
      <c r="DJ158" s="450"/>
      <c r="DK158" s="450"/>
      <c r="DL158" s="450"/>
      <c r="DM158" s="450"/>
      <c r="DN158" s="450"/>
      <c r="DO158" s="450"/>
      <c r="DP158" s="450"/>
      <c r="DQ158" s="450"/>
      <c r="DR158" s="450"/>
      <c r="DS158" s="450"/>
      <c r="DT158" s="450"/>
      <c r="DU158" s="450"/>
      <c r="DV158" s="450"/>
      <c r="DW158" s="450"/>
      <c r="DX158" s="450"/>
      <c r="DY158" s="450"/>
      <c r="DZ158" s="450"/>
      <c r="EA158" s="450"/>
      <c r="EB158" s="450"/>
      <c r="EC158" s="450"/>
      <c r="ED158" s="450"/>
      <c r="EE158" s="450"/>
      <c r="EF158" s="450"/>
      <c r="EG158" s="450"/>
      <c r="EH158" s="450"/>
      <c r="EI158" s="450"/>
      <c r="EJ158" s="450"/>
      <c r="EK158" s="450"/>
      <c r="EL158" s="450"/>
      <c r="EM158" s="450"/>
      <c r="EN158" s="450"/>
      <c r="EO158" s="450"/>
      <c r="EP158" s="450"/>
      <c r="EQ158" s="450"/>
      <c r="ER158" s="450"/>
      <c r="ES158" s="450"/>
      <c r="ET158" s="450"/>
      <c r="EU158" s="450"/>
      <c r="EV158" s="450"/>
      <c r="EW158" s="450"/>
      <c r="EX158" s="450"/>
      <c r="EY158" s="450"/>
      <c r="EZ158" s="450"/>
      <c r="FA158" s="450"/>
      <c r="FB158" s="450"/>
      <c r="FC158" s="450"/>
      <c r="FD158" s="450"/>
      <c r="FE158" s="450"/>
      <c r="FF158" s="450"/>
      <c r="FG158" s="450"/>
      <c r="FH158" s="450"/>
      <c r="FI158" s="450"/>
      <c r="FJ158" s="450"/>
      <c r="FK158" s="450"/>
      <c r="FL158" s="450"/>
      <c r="FM158" s="450"/>
      <c r="FN158" s="450"/>
      <c r="FO158" s="450"/>
      <c r="FP158" s="505"/>
    </row>
    <row r="159" spans="1:173" ht="34.5" customHeight="1">
      <c r="A159" s="506"/>
      <c r="B159" s="398" t="s">
        <v>1765</v>
      </c>
      <c r="C159" s="445" t="s">
        <v>1653</v>
      </c>
      <c r="D159" s="399" t="str">
        <f t="shared" si="2"/>
        <v>F3B97AA</v>
      </c>
      <c r="E159" s="417" t="e">
        <f>VLOOKUP(D159,#REF!,1,0)</f>
        <v>#REF!</v>
      </c>
      <c r="F159" s="445" t="s">
        <v>1801</v>
      </c>
      <c r="G159" s="507" t="s">
        <v>730</v>
      </c>
      <c r="H159" s="372" t="s">
        <v>1800</v>
      </c>
      <c r="I159" s="506"/>
      <c r="J159" s="506"/>
      <c r="K159" s="507" t="s">
        <v>1654</v>
      </c>
      <c r="L159" s="506"/>
      <c r="M159" s="506"/>
      <c r="N159" s="508"/>
      <c r="O159" s="508" t="s">
        <v>731</v>
      </c>
      <c r="P159" s="508" t="s">
        <v>731</v>
      </c>
      <c r="Q159" s="508" t="s">
        <v>731</v>
      </c>
      <c r="R159" s="508" t="s">
        <v>731</v>
      </c>
      <c r="S159" s="508" t="s">
        <v>731</v>
      </c>
      <c r="T159" s="508" t="s">
        <v>731</v>
      </c>
      <c r="U159" s="508" t="s">
        <v>731</v>
      </c>
      <c r="V159" s="508" t="s">
        <v>731</v>
      </c>
      <c r="W159" s="508" t="s">
        <v>731</v>
      </c>
      <c r="X159" s="508" t="s">
        <v>731</v>
      </c>
      <c r="Y159" s="508"/>
      <c r="Z159" s="508"/>
      <c r="AA159" s="508" t="s">
        <v>731</v>
      </c>
      <c r="AB159" s="508" t="s">
        <v>731</v>
      </c>
      <c r="AC159" s="508" t="s">
        <v>731</v>
      </c>
      <c r="AD159" s="508" t="s">
        <v>731</v>
      </c>
      <c r="AE159" s="506"/>
      <c r="AF159" s="506"/>
      <c r="AG159" s="506"/>
      <c r="AH159" s="506"/>
      <c r="AI159" s="506"/>
      <c r="AJ159" s="506"/>
      <c r="AK159" s="506"/>
      <c r="AL159" s="506"/>
      <c r="AM159" s="506"/>
      <c r="AN159" s="506"/>
      <c r="AO159" s="506"/>
      <c r="AP159" s="506"/>
      <c r="AQ159" s="506"/>
      <c r="AR159" s="506"/>
      <c r="AS159" s="506"/>
      <c r="AT159" s="506"/>
      <c r="AU159" s="506"/>
      <c r="AV159" s="506"/>
      <c r="AW159" s="506"/>
      <c r="AX159" s="506"/>
      <c r="AY159" s="506"/>
      <c r="AZ159" s="506"/>
      <c r="BA159" s="506"/>
      <c r="BB159" s="506"/>
      <c r="BC159" s="508" t="s">
        <v>731</v>
      </c>
      <c r="BD159" s="508" t="s">
        <v>731</v>
      </c>
      <c r="BE159" s="508" t="s">
        <v>731</v>
      </c>
      <c r="BF159" s="508" t="s">
        <v>731</v>
      </c>
      <c r="BG159" s="508" t="s">
        <v>731</v>
      </c>
      <c r="BH159" s="508" t="s">
        <v>731</v>
      </c>
      <c r="BI159" s="506"/>
      <c r="BJ159" s="506"/>
      <c r="BK159" s="506"/>
      <c r="BL159" s="506"/>
      <c r="BM159" s="506"/>
      <c r="BN159" s="506"/>
      <c r="BO159" s="506"/>
      <c r="BP159" s="506"/>
      <c r="BQ159" s="506"/>
      <c r="BR159" s="506"/>
      <c r="BS159" s="506"/>
      <c r="BT159" s="506"/>
      <c r="BU159" s="506"/>
      <c r="BV159" s="506"/>
      <c r="BW159" s="506"/>
      <c r="BX159" s="506"/>
      <c r="BY159" s="506"/>
      <c r="BZ159" s="506"/>
      <c r="CA159" s="405" t="s">
        <v>731</v>
      </c>
      <c r="CB159" s="405" t="s">
        <v>731</v>
      </c>
      <c r="CC159" s="405" t="s">
        <v>731</v>
      </c>
      <c r="CD159" s="506"/>
      <c r="CE159" s="506"/>
      <c r="CF159" s="506"/>
      <c r="CG159" s="506"/>
      <c r="CH159" s="506"/>
      <c r="CI159" s="506"/>
      <c r="CJ159" s="506"/>
      <c r="CK159" s="506"/>
      <c r="CL159" s="506"/>
      <c r="CM159" s="506"/>
      <c r="CN159" s="506"/>
      <c r="CO159" s="506"/>
      <c r="CP159" s="506"/>
      <c r="CQ159" s="506"/>
      <c r="CR159" s="506"/>
      <c r="CS159" s="506"/>
      <c r="CT159" s="506"/>
      <c r="CU159" s="506"/>
      <c r="CV159" s="506"/>
      <c r="CW159" s="506"/>
      <c r="CX159" s="506"/>
      <c r="CY159" s="506"/>
      <c r="CZ159" s="506"/>
      <c r="DA159" s="506"/>
      <c r="DB159" s="506"/>
      <c r="DC159" s="506"/>
      <c r="DD159" s="506"/>
      <c r="DE159" s="506"/>
      <c r="DF159" s="506"/>
      <c r="DG159" s="506"/>
      <c r="DH159" s="506"/>
      <c r="DI159" s="506"/>
      <c r="DJ159" s="506"/>
      <c r="DK159" s="506"/>
      <c r="DL159" s="506"/>
      <c r="DM159" s="506"/>
      <c r="DN159" s="506"/>
      <c r="DO159" s="506"/>
      <c r="DP159" s="506"/>
      <c r="DQ159" s="506"/>
      <c r="DR159" s="506"/>
      <c r="DS159" s="506"/>
      <c r="DT159" s="506"/>
      <c r="DU159" s="506"/>
      <c r="DV159" s="506"/>
      <c r="DW159" s="506"/>
      <c r="DX159" s="506"/>
      <c r="DY159" s="506"/>
      <c r="DZ159" s="506"/>
      <c r="EA159" s="506"/>
      <c r="EB159" s="506"/>
      <c r="EC159" s="506"/>
      <c r="ED159" s="506"/>
      <c r="EE159" s="506"/>
      <c r="EF159" s="506"/>
      <c r="EG159" s="506"/>
      <c r="EH159" s="506"/>
      <c r="EI159" s="506"/>
      <c r="EJ159" s="506"/>
      <c r="EK159" s="506"/>
      <c r="EL159" s="506"/>
      <c r="EM159" s="506"/>
      <c r="EN159" s="506"/>
      <c r="EO159" s="506"/>
      <c r="EP159" s="506"/>
      <c r="EQ159" s="506"/>
      <c r="ER159" s="506"/>
      <c r="ES159" s="506"/>
      <c r="ET159" s="506"/>
      <c r="EU159" s="506"/>
      <c r="EV159" s="506"/>
      <c r="EW159" s="506"/>
      <c r="EX159" s="506"/>
      <c r="EY159" s="506"/>
      <c r="EZ159" s="506"/>
      <c r="FA159" s="506"/>
      <c r="FB159" s="506"/>
      <c r="FC159" s="506"/>
      <c r="FD159" s="506"/>
      <c r="FE159" s="506"/>
      <c r="FF159" s="506"/>
      <c r="FG159" s="506"/>
      <c r="FH159" s="506"/>
      <c r="FI159" s="506"/>
      <c r="FJ159" s="506"/>
      <c r="FK159" s="506"/>
      <c r="FL159" s="506"/>
      <c r="FM159" s="506"/>
      <c r="FN159" s="506"/>
      <c r="FO159" s="506"/>
      <c r="FP159" s="506"/>
      <c r="FQ159" s="415"/>
    </row>
    <row r="160" spans="1:173" ht="34.5" customHeight="1">
      <c r="A160" s="506"/>
      <c r="B160" s="398"/>
      <c r="C160" s="411" t="s">
        <v>446</v>
      </c>
      <c r="D160" s="399" t="str">
        <f t="shared" si="2"/>
        <v>H2P67AA</v>
      </c>
      <c r="E160" s="399" t="e">
        <f>VLOOKUP(D160,#REF!,1,0)</f>
        <v>#REF!</v>
      </c>
      <c r="F160" s="412" t="s">
        <v>1655</v>
      </c>
      <c r="G160" s="372" t="s">
        <v>730</v>
      </c>
      <c r="H160" s="372" t="s">
        <v>719</v>
      </c>
      <c r="I160" s="413"/>
      <c r="J160" s="413"/>
      <c r="K160" s="404">
        <v>42004</v>
      </c>
      <c r="L160" s="405"/>
      <c r="M160" s="405"/>
      <c r="N160" s="405"/>
      <c r="O160" s="405"/>
      <c r="P160" s="405"/>
      <c r="Q160" s="405"/>
      <c r="R160" s="405"/>
      <c r="S160" s="405"/>
      <c r="T160" s="405"/>
      <c r="U160" s="405"/>
      <c r="V160" s="405"/>
      <c r="W160" s="405"/>
      <c r="X160" s="405" t="s">
        <v>731</v>
      </c>
      <c r="Y160" s="405"/>
      <c r="Z160" s="405"/>
      <c r="AA160" s="405" t="s">
        <v>731</v>
      </c>
      <c r="AB160" s="405" t="s">
        <v>731</v>
      </c>
      <c r="AC160" s="405" t="s">
        <v>731</v>
      </c>
      <c r="AD160" s="405" t="s">
        <v>731</v>
      </c>
      <c r="AE160" s="405" t="s">
        <v>731</v>
      </c>
      <c r="AF160" s="405" t="s">
        <v>731</v>
      </c>
      <c r="AG160" s="405" t="s">
        <v>731</v>
      </c>
      <c r="AH160" s="405" t="s">
        <v>731</v>
      </c>
      <c r="AI160" s="405" t="s">
        <v>731</v>
      </c>
      <c r="AJ160" s="405" t="s">
        <v>731</v>
      </c>
      <c r="AK160" s="405" t="s">
        <v>731</v>
      </c>
      <c r="AL160" s="405" t="s">
        <v>731</v>
      </c>
      <c r="AM160" s="405" t="s">
        <v>731</v>
      </c>
      <c r="AN160" s="405" t="s">
        <v>731</v>
      </c>
      <c r="AO160" s="405" t="s">
        <v>731</v>
      </c>
      <c r="AP160" s="405"/>
      <c r="AQ160" s="405"/>
      <c r="AR160" s="405"/>
      <c r="AS160" s="405"/>
      <c r="AT160" s="405"/>
      <c r="AU160" s="405"/>
      <c r="AV160" s="405"/>
      <c r="AW160" s="405"/>
      <c r="AX160" s="405"/>
      <c r="AY160" s="405"/>
      <c r="AZ160" s="405"/>
      <c r="BA160" s="405"/>
      <c r="BB160" s="405"/>
      <c r="BC160" s="405" t="s">
        <v>731</v>
      </c>
      <c r="BD160" s="405" t="s">
        <v>731</v>
      </c>
      <c r="BE160" s="405" t="s">
        <v>731</v>
      </c>
      <c r="BF160" s="405" t="s">
        <v>731</v>
      </c>
      <c r="BG160" s="405" t="s">
        <v>731</v>
      </c>
      <c r="BH160" s="405" t="s">
        <v>731</v>
      </c>
      <c r="BI160" s="405" t="s">
        <v>731</v>
      </c>
      <c r="BJ160" s="405" t="s">
        <v>731</v>
      </c>
      <c r="BK160" s="405" t="s">
        <v>731</v>
      </c>
      <c r="BL160" s="405" t="s">
        <v>731</v>
      </c>
      <c r="BM160" s="405" t="s">
        <v>731</v>
      </c>
      <c r="BN160" s="405" t="s">
        <v>731</v>
      </c>
      <c r="BO160" s="405" t="s">
        <v>731</v>
      </c>
      <c r="BP160" s="405"/>
      <c r="BQ160" s="405"/>
      <c r="BR160" s="405"/>
      <c r="BS160" s="405"/>
      <c r="BT160" s="405"/>
      <c r="BU160" s="405"/>
      <c r="BV160" s="405"/>
      <c r="BW160" s="405"/>
      <c r="BX160" s="405"/>
      <c r="BY160" s="405" t="s">
        <v>731</v>
      </c>
      <c r="BZ160" s="405" t="s">
        <v>731</v>
      </c>
      <c r="CA160" s="405" t="s">
        <v>731</v>
      </c>
      <c r="CB160" s="405" t="s">
        <v>731</v>
      </c>
      <c r="CC160" s="405" t="s">
        <v>731</v>
      </c>
      <c r="CD160" s="405" t="s">
        <v>731</v>
      </c>
      <c r="CE160" s="405" t="s">
        <v>731</v>
      </c>
      <c r="CF160" s="405"/>
      <c r="CG160" s="405"/>
      <c r="CH160" s="405" t="s">
        <v>731</v>
      </c>
      <c r="CI160" s="405" t="s">
        <v>731</v>
      </c>
      <c r="CJ160" s="405" t="s">
        <v>731</v>
      </c>
      <c r="CK160" s="405" t="s">
        <v>731</v>
      </c>
      <c r="CL160" s="405" t="s">
        <v>731</v>
      </c>
      <c r="CM160" s="405"/>
      <c r="CN160" s="405" t="s">
        <v>731</v>
      </c>
      <c r="CO160" s="405" t="s">
        <v>731</v>
      </c>
      <c r="CP160" s="405" t="s">
        <v>731</v>
      </c>
      <c r="CQ160" s="405"/>
      <c r="CR160" s="405"/>
      <c r="CS160" s="405"/>
      <c r="CT160" s="405"/>
      <c r="CU160" s="405"/>
      <c r="CV160" s="405"/>
      <c r="CW160" s="405"/>
      <c r="CX160" s="405"/>
      <c r="CY160" s="405"/>
      <c r="CZ160" s="405"/>
      <c r="DA160" s="405"/>
      <c r="DB160" s="405"/>
      <c r="DC160" s="405"/>
      <c r="DD160" s="405"/>
      <c r="DE160" s="405"/>
      <c r="DF160" s="405"/>
      <c r="DG160" s="405"/>
      <c r="DH160" s="405"/>
      <c r="DI160" s="405"/>
      <c r="DJ160" s="405"/>
      <c r="DK160" s="405"/>
      <c r="DL160" s="405"/>
      <c r="DM160" s="405"/>
      <c r="DN160" s="405"/>
      <c r="DO160" s="405"/>
      <c r="DP160" s="474"/>
      <c r="DQ160" s="405"/>
      <c r="DR160" s="474"/>
      <c r="DS160" s="405"/>
      <c r="DT160" s="405"/>
      <c r="DU160" s="405"/>
      <c r="DV160" s="405"/>
      <c r="DW160" s="405"/>
      <c r="DX160" s="405"/>
      <c r="DY160" s="405"/>
      <c r="DZ160" s="405"/>
      <c r="EA160" s="405"/>
      <c r="EB160" s="405"/>
      <c r="EC160" s="405"/>
      <c r="ED160" s="405"/>
      <c r="EE160" s="405"/>
      <c r="EF160" s="405"/>
      <c r="EG160" s="405"/>
      <c r="EH160" s="405">
        <v>1</v>
      </c>
      <c r="EI160" s="405">
        <v>1</v>
      </c>
      <c r="EJ160" s="405">
        <v>1</v>
      </c>
      <c r="EK160" s="405"/>
      <c r="EL160" s="405"/>
      <c r="EM160" s="405"/>
      <c r="EN160" s="405"/>
      <c r="EO160" s="405"/>
      <c r="EP160" s="405"/>
      <c r="EQ160" s="405"/>
      <c r="ER160" s="405"/>
      <c r="ES160" s="405"/>
      <c r="ET160" s="405"/>
      <c r="EU160" s="405"/>
      <c r="EV160" s="405"/>
      <c r="EW160" s="405"/>
      <c r="EX160" s="405"/>
      <c r="EY160" s="405"/>
      <c r="EZ160" s="405"/>
      <c r="FA160" s="405"/>
      <c r="FB160" s="405"/>
      <c r="FC160" s="405"/>
      <c r="FD160" s="405"/>
      <c r="FE160" s="405"/>
      <c r="FF160" s="405"/>
      <c r="FG160" s="405"/>
      <c r="FH160" s="405"/>
      <c r="FI160" s="405"/>
      <c r="FJ160" s="405"/>
      <c r="FK160" s="405"/>
      <c r="FL160" s="405"/>
      <c r="FM160" s="405"/>
      <c r="FN160" s="405"/>
      <c r="FO160" s="438"/>
      <c r="FP160" s="410"/>
      <c r="FQ160" s="415"/>
    </row>
    <row r="161" spans="1:173" s="421" customFormat="1" ht="34.5" customHeight="1">
      <c r="A161" s="407"/>
      <c r="B161" s="398" t="s">
        <v>1765</v>
      </c>
      <c r="C161" s="445" t="s">
        <v>1656</v>
      </c>
      <c r="D161" s="399" t="str">
        <f t="shared" si="2"/>
        <v>F4P50AA</v>
      </c>
      <c r="E161" s="417" t="e">
        <f>VLOOKUP(D161,#REF!,1,0)</f>
        <v>#REF!</v>
      </c>
      <c r="F161" s="445" t="s">
        <v>1802</v>
      </c>
      <c r="G161" s="372" t="s">
        <v>730</v>
      </c>
      <c r="H161" s="372" t="s">
        <v>1800</v>
      </c>
      <c r="I161" s="413"/>
      <c r="J161" s="413"/>
      <c r="K161" s="404">
        <v>42247</v>
      </c>
      <c r="L161" s="405"/>
      <c r="M161" s="405"/>
      <c r="N161" s="405"/>
      <c r="O161" s="405"/>
      <c r="P161" s="405"/>
      <c r="Q161" s="405"/>
      <c r="R161" s="405"/>
      <c r="S161" s="405"/>
      <c r="T161" s="405"/>
      <c r="U161" s="405"/>
      <c r="V161" s="405"/>
      <c r="W161" s="405"/>
      <c r="X161" s="405"/>
      <c r="Y161" s="405"/>
      <c r="Z161" s="405"/>
      <c r="AA161" s="405"/>
      <c r="AB161" s="405"/>
      <c r="AC161" s="405"/>
      <c r="AD161" s="405"/>
      <c r="AE161" s="405"/>
      <c r="AF161" s="405"/>
      <c r="AG161" s="405"/>
      <c r="AH161" s="405"/>
      <c r="AI161" s="405"/>
      <c r="AJ161" s="405"/>
      <c r="AK161" s="405"/>
      <c r="AL161" s="405"/>
      <c r="AM161" s="405"/>
      <c r="AN161" s="405"/>
      <c r="AO161" s="405"/>
      <c r="AP161" s="405"/>
      <c r="AQ161" s="405"/>
      <c r="AR161" s="405"/>
      <c r="AS161" s="405"/>
      <c r="AT161" s="405"/>
      <c r="AU161" s="405"/>
      <c r="AV161" s="405"/>
      <c r="AW161" s="405"/>
      <c r="AX161" s="405"/>
      <c r="AY161" s="405"/>
      <c r="AZ161" s="405"/>
      <c r="BA161" s="405"/>
      <c r="BB161" s="405"/>
      <c r="BC161" s="405"/>
      <c r="BD161" s="405"/>
      <c r="BE161" s="405"/>
      <c r="BF161" s="405"/>
      <c r="BG161" s="405"/>
      <c r="BH161" s="405"/>
      <c r="BI161" s="405"/>
      <c r="BJ161" s="405"/>
      <c r="BK161" s="405"/>
      <c r="BL161" s="405"/>
      <c r="BM161" s="405"/>
      <c r="BN161" s="405"/>
      <c r="BO161" s="405"/>
      <c r="BP161" s="405"/>
      <c r="BQ161" s="405"/>
      <c r="BR161" s="405"/>
      <c r="BS161" s="405"/>
      <c r="BT161" s="405"/>
      <c r="BU161" s="405"/>
      <c r="BV161" s="405"/>
      <c r="BW161" s="405"/>
      <c r="BX161" s="405"/>
      <c r="BY161" s="405"/>
      <c r="BZ161" s="405"/>
      <c r="CA161" s="405"/>
      <c r="CB161" s="405"/>
      <c r="CC161" s="405"/>
      <c r="CD161" s="405"/>
      <c r="CE161" s="405"/>
      <c r="CF161" s="405"/>
      <c r="CG161" s="405"/>
      <c r="CH161" s="405"/>
      <c r="CI161" s="405"/>
      <c r="CJ161" s="405"/>
      <c r="CK161" s="405"/>
      <c r="CL161" s="405"/>
      <c r="CM161" s="405"/>
      <c r="CN161" s="405"/>
      <c r="CO161" s="405"/>
      <c r="CP161" s="405"/>
      <c r="CQ161" s="405"/>
      <c r="CR161" s="405"/>
      <c r="CS161" s="405"/>
      <c r="CT161" s="405"/>
      <c r="CU161" s="405"/>
      <c r="CV161" s="405"/>
      <c r="CW161" s="405"/>
      <c r="CX161" s="405"/>
      <c r="CY161" s="405"/>
      <c r="CZ161" s="405"/>
      <c r="DA161" s="405"/>
      <c r="DB161" s="405"/>
      <c r="DC161" s="405"/>
      <c r="DD161" s="405"/>
      <c r="DE161" s="405"/>
      <c r="DF161" s="405"/>
      <c r="DG161" s="405"/>
      <c r="DH161" s="405"/>
      <c r="DI161" s="405"/>
      <c r="DJ161" s="405"/>
      <c r="DK161" s="405"/>
      <c r="DL161" s="405"/>
      <c r="DM161" s="405"/>
      <c r="DN161" s="405"/>
      <c r="DO161" s="405"/>
      <c r="DP161" s="474"/>
      <c r="DQ161" s="405"/>
      <c r="DR161" s="474"/>
      <c r="DS161" s="405"/>
      <c r="DT161" s="405"/>
      <c r="DU161" s="405"/>
      <c r="DV161" s="405"/>
      <c r="DW161" s="405"/>
      <c r="DX161" s="405"/>
      <c r="DY161" s="405"/>
      <c r="DZ161" s="405"/>
      <c r="EA161" s="405"/>
      <c r="EB161" s="405"/>
      <c r="EC161" s="405"/>
      <c r="ED161" s="405"/>
      <c r="EE161" s="405"/>
      <c r="EF161" s="405"/>
      <c r="EG161" s="405"/>
      <c r="EH161" s="405"/>
      <c r="EI161" s="405"/>
      <c r="EJ161" s="405"/>
      <c r="EK161" s="405"/>
      <c r="EL161" s="405"/>
      <c r="EM161" s="405"/>
      <c r="EN161" s="405"/>
      <c r="EO161" s="405"/>
      <c r="EP161" s="405"/>
      <c r="EQ161" s="405"/>
      <c r="ER161" s="405"/>
      <c r="ES161" s="405"/>
      <c r="ET161" s="405"/>
      <c r="EU161" s="405"/>
      <c r="EV161" s="405"/>
      <c r="EW161" s="405"/>
      <c r="EX161" s="405"/>
      <c r="EY161" s="405"/>
      <c r="EZ161" s="405"/>
      <c r="FA161" s="405"/>
      <c r="FB161" s="405"/>
      <c r="FC161" s="405"/>
      <c r="FD161" s="405"/>
      <c r="FE161" s="405"/>
      <c r="FF161" s="405"/>
      <c r="FG161" s="405"/>
      <c r="FH161" s="405"/>
      <c r="FI161" s="405"/>
      <c r="FJ161" s="405"/>
      <c r="FK161" s="405"/>
      <c r="FL161" s="405"/>
      <c r="FM161" s="405"/>
      <c r="FN161" s="405"/>
      <c r="FO161" s="438"/>
      <c r="FP161" s="410"/>
    </row>
    <row r="162" spans="1:173" s="421" customFormat="1" ht="34.5" customHeight="1">
      <c r="A162" s="407"/>
      <c r="B162" s="398"/>
      <c r="C162" s="411" t="s">
        <v>447</v>
      </c>
      <c r="D162" s="399" t="str">
        <f t="shared" si="2"/>
        <v>H4T75AA</v>
      </c>
      <c r="E162" s="399" t="e">
        <f>VLOOKUP(D162,#REF!,1,0)</f>
        <v>#REF!</v>
      </c>
      <c r="F162" s="412" t="s">
        <v>448</v>
      </c>
      <c r="G162" s="372" t="s">
        <v>730</v>
      </c>
      <c r="H162" s="372" t="s">
        <v>719</v>
      </c>
      <c r="I162" s="413" t="s">
        <v>731</v>
      </c>
      <c r="J162" s="413"/>
      <c r="K162" s="404">
        <v>41973</v>
      </c>
      <c r="L162" s="405"/>
      <c r="M162" s="405"/>
      <c r="N162" s="405"/>
      <c r="O162" s="405"/>
      <c r="P162" s="405"/>
      <c r="Q162" s="405"/>
      <c r="R162" s="405"/>
      <c r="S162" s="405"/>
      <c r="T162" s="405"/>
      <c r="U162" s="405"/>
      <c r="V162" s="405"/>
      <c r="W162" s="405"/>
      <c r="X162" s="405"/>
      <c r="Y162" s="405"/>
      <c r="Z162" s="405"/>
      <c r="AA162" s="405"/>
      <c r="AB162" s="405"/>
      <c r="AC162" s="405"/>
      <c r="AD162" s="405"/>
      <c r="AE162" s="405"/>
      <c r="AF162" s="405"/>
      <c r="AG162" s="405"/>
      <c r="AH162" s="405"/>
      <c r="AI162" s="405"/>
      <c r="AJ162" s="405"/>
      <c r="AK162" s="405"/>
      <c r="AL162" s="405"/>
      <c r="AM162" s="405"/>
      <c r="AN162" s="405"/>
      <c r="AO162" s="405"/>
      <c r="AP162" s="405"/>
      <c r="AQ162" s="405"/>
      <c r="AR162" s="405"/>
      <c r="AS162" s="405"/>
      <c r="AT162" s="405"/>
      <c r="AU162" s="405"/>
      <c r="AV162" s="405"/>
      <c r="AW162" s="405"/>
      <c r="AX162" s="405"/>
      <c r="AY162" s="405"/>
      <c r="AZ162" s="405"/>
      <c r="BA162" s="405"/>
      <c r="BB162" s="405"/>
      <c r="BC162" s="405"/>
      <c r="BD162" s="405"/>
      <c r="BE162" s="405"/>
      <c r="BF162" s="405"/>
      <c r="BG162" s="405">
        <v>1</v>
      </c>
      <c r="BH162" s="405">
        <v>1</v>
      </c>
      <c r="BI162" s="405"/>
      <c r="BJ162" s="405"/>
      <c r="BK162" s="405"/>
      <c r="BL162" s="405"/>
      <c r="BM162" s="405"/>
      <c r="BN162" s="405"/>
      <c r="BO162" s="405"/>
      <c r="BP162" s="405"/>
      <c r="BQ162" s="405"/>
      <c r="BR162" s="405"/>
      <c r="BS162" s="405"/>
      <c r="BT162" s="405"/>
      <c r="BU162" s="405"/>
      <c r="BV162" s="405"/>
      <c r="BW162" s="405"/>
      <c r="BX162" s="405"/>
      <c r="BY162" s="405"/>
      <c r="BZ162" s="405"/>
      <c r="CA162" s="405">
        <v>1</v>
      </c>
      <c r="CB162" s="405">
        <v>1</v>
      </c>
      <c r="CC162" s="405">
        <v>1</v>
      </c>
      <c r="CD162" s="405"/>
      <c r="CE162" s="405"/>
      <c r="CF162" s="405"/>
      <c r="CG162" s="405"/>
      <c r="CH162" s="405"/>
      <c r="CI162" s="405"/>
      <c r="CJ162" s="405"/>
      <c r="CK162" s="405">
        <v>1</v>
      </c>
      <c r="CL162" s="405">
        <v>1</v>
      </c>
      <c r="CM162" s="405">
        <v>1</v>
      </c>
      <c r="CN162" s="405"/>
      <c r="CO162" s="405"/>
      <c r="CP162" s="405"/>
      <c r="CQ162" s="405"/>
      <c r="CR162" s="405"/>
      <c r="CS162" s="405"/>
      <c r="CT162" s="405"/>
      <c r="CU162" s="405"/>
      <c r="CV162" s="405"/>
      <c r="CW162" s="405"/>
      <c r="CX162" s="405">
        <v>1</v>
      </c>
      <c r="CY162" s="405"/>
      <c r="CZ162" s="405">
        <v>1</v>
      </c>
      <c r="DA162" s="405"/>
      <c r="DB162" s="405"/>
      <c r="DC162" s="405">
        <v>1</v>
      </c>
      <c r="DD162" s="405">
        <v>1</v>
      </c>
      <c r="DE162" s="405"/>
      <c r="DF162" s="405"/>
      <c r="DG162" s="405"/>
      <c r="DH162" s="405"/>
      <c r="DI162" s="405"/>
      <c r="DJ162" s="405"/>
      <c r="DK162" s="405"/>
      <c r="DL162" s="405"/>
      <c r="DM162" s="405"/>
      <c r="DN162" s="405"/>
      <c r="DO162" s="405"/>
      <c r="DP162" s="474"/>
      <c r="DQ162" s="405"/>
      <c r="DR162" s="474"/>
      <c r="DS162" s="405"/>
      <c r="DT162" s="405"/>
      <c r="DU162" s="405"/>
      <c r="DV162" s="405"/>
      <c r="DW162" s="405"/>
      <c r="DX162" s="405"/>
      <c r="DY162" s="405"/>
      <c r="DZ162" s="405"/>
      <c r="EA162" s="405"/>
      <c r="EB162" s="405"/>
      <c r="EC162" s="405"/>
      <c r="ED162" s="405"/>
      <c r="EE162" s="405"/>
      <c r="EF162" s="405"/>
      <c r="EG162" s="405"/>
      <c r="EH162" s="405"/>
      <c r="EI162" s="405"/>
      <c r="EJ162" s="405"/>
      <c r="EK162" s="405"/>
      <c r="EL162" s="405"/>
      <c r="EM162" s="405"/>
      <c r="EN162" s="405"/>
      <c r="EO162" s="405"/>
      <c r="EP162" s="405"/>
      <c r="EQ162" s="405"/>
      <c r="ER162" s="405"/>
      <c r="ES162" s="405"/>
      <c r="ET162" s="405"/>
      <c r="EU162" s="405"/>
      <c r="EV162" s="405"/>
      <c r="EW162" s="405"/>
      <c r="EX162" s="405"/>
      <c r="EY162" s="405"/>
      <c r="EZ162" s="405"/>
      <c r="FA162" s="405"/>
      <c r="FB162" s="405"/>
      <c r="FC162" s="405"/>
      <c r="FD162" s="405"/>
      <c r="FE162" s="405"/>
      <c r="FF162" s="405"/>
      <c r="FG162" s="405"/>
      <c r="FH162" s="405"/>
      <c r="FI162" s="405"/>
      <c r="FJ162" s="405"/>
      <c r="FK162" s="405"/>
      <c r="FL162" s="405"/>
      <c r="FM162" s="405"/>
      <c r="FN162" s="405"/>
      <c r="FO162" s="438"/>
      <c r="FP162" s="410"/>
    </row>
    <row r="163" spans="1:173" s="421" customFormat="1" ht="34.5" customHeight="1">
      <c r="A163" s="407"/>
      <c r="B163" s="398"/>
      <c r="C163" s="411" t="s">
        <v>449</v>
      </c>
      <c r="D163" s="399" t="str">
        <f t="shared" si="2"/>
        <v>H2C38AA</v>
      </c>
      <c r="E163" s="399" t="e">
        <f>VLOOKUP(D163,#REF!,1,0)</f>
        <v>#REF!</v>
      </c>
      <c r="F163" s="412" t="s">
        <v>1657</v>
      </c>
      <c r="G163" s="372" t="s">
        <v>730</v>
      </c>
      <c r="H163" s="372" t="s">
        <v>719</v>
      </c>
      <c r="I163" s="413" t="s">
        <v>731</v>
      </c>
      <c r="J163" s="413"/>
      <c r="K163" s="404">
        <v>42004</v>
      </c>
      <c r="L163" s="405"/>
      <c r="M163" s="405"/>
      <c r="N163" s="405"/>
      <c r="O163" s="405"/>
      <c r="P163" s="405"/>
      <c r="Q163" s="405"/>
      <c r="R163" s="405"/>
      <c r="S163" s="405"/>
      <c r="T163" s="405"/>
      <c r="U163" s="405"/>
      <c r="V163" s="405"/>
      <c r="W163" s="405"/>
      <c r="X163" s="405"/>
      <c r="Y163" s="405"/>
      <c r="Z163" s="405"/>
      <c r="AA163" s="405"/>
      <c r="AB163" s="405"/>
      <c r="AC163" s="405"/>
      <c r="AD163" s="405"/>
      <c r="AE163" s="405"/>
      <c r="AF163" s="405"/>
      <c r="AG163" s="405"/>
      <c r="AH163" s="405"/>
      <c r="AI163" s="405"/>
      <c r="AJ163" s="405"/>
      <c r="AK163" s="405"/>
      <c r="AL163" s="405"/>
      <c r="AM163" s="405"/>
      <c r="AN163" s="405"/>
      <c r="AO163" s="405"/>
      <c r="AP163" s="405"/>
      <c r="AQ163" s="405"/>
      <c r="AR163" s="405"/>
      <c r="AS163" s="405"/>
      <c r="AT163" s="405"/>
      <c r="AU163" s="405"/>
      <c r="AV163" s="405"/>
      <c r="AW163" s="405"/>
      <c r="AX163" s="405"/>
      <c r="AY163" s="405"/>
      <c r="AZ163" s="405"/>
      <c r="BA163" s="405"/>
      <c r="BB163" s="405"/>
      <c r="BC163" s="405" t="s">
        <v>731</v>
      </c>
      <c r="BD163" s="405" t="s">
        <v>731</v>
      </c>
      <c r="BE163" s="405" t="s">
        <v>731</v>
      </c>
      <c r="BF163" s="405" t="s">
        <v>731</v>
      </c>
      <c r="BG163" s="405" t="s">
        <v>731</v>
      </c>
      <c r="BH163" s="405" t="s">
        <v>731</v>
      </c>
      <c r="BI163" s="405"/>
      <c r="BJ163" s="405" t="s">
        <v>731</v>
      </c>
      <c r="BK163" s="405" t="s">
        <v>731</v>
      </c>
      <c r="BL163" s="405"/>
      <c r="BM163" s="405" t="s">
        <v>731</v>
      </c>
      <c r="BN163" s="405"/>
      <c r="BO163" s="405"/>
      <c r="BP163" s="405"/>
      <c r="BQ163" s="405"/>
      <c r="BR163" s="405"/>
      <c r="BS163" s="405"/>
      <c r="BT163" s="405"/>
      <c r="BU163" s="405"/>
      <c r="BV163" s="405"/>
      <c r="BW163" s="405"/>
      <c r="BX163" s="405"/>
      <c r="BY163" s="405" t="s">
        <v>731</v>
      </c>
      <c r="BZ163" s="405" t="s">
        <v>731</v>
      </c>
      <c r="CA163" s="405" t="s">
        <v>731</v>
      </c>
      <c r="CB163" s="405" t="s">
        <v>731</v>
      </c>
      <c r="CC163" s="405" t="s">
        <v>731</v>
      </c>
      <c r="CD163" s="405" t="s">
        <v>731</v>
      </c>
      <c r="CE163" s="405" t="s">
        <v>731</v>
      </c>
      <c r="CF163" s="405"/>
      <c r="CG163" s="405"/>
      <c r="CH163" s="405" t="s">
        <v>731</v>
      </c>
      <c r="CI163" s="405" t="s">
        <v>731</v>
      </c>
      <c r="CJ163" s="405" t="s">
        <v>731</v>
      </c>
      <c r="CK163" s="405" t="s">
        <v>731</v>
      </c>
      <c r="CL163" s="405" t="s">
        <v>731</v>
      </c>
      <c r="CM163" s="405" t="s">
        <v>731</v>
      </c>
      <c r="CN163" s="405" t="s">
        <v>731</v>
      </c>
      <c r="CO163" s="405" t="s">
        <v>731</v>
      </c>
      <c r="CP163" s="405" t="s">
        <v>731</v>
      </c>
      <c r="CQ163" s="405"/>
      <c r="CR163" s="405"/>
      <c r="CS163" s="405"/>
      <c r="CT163" s="405">
        <v>1</v>
      </c>
      <c r="CU163" s="405">
        <v>1</v>
      </c>
      <c r="CV163" s="405" t="s">
        <v>731</v>
      </c>
      <c r="CW163" s="405"/>
      <c r="CX163" s="405" t="s">
        <v>731</v>
      </c>
      <c r="CY163" s="405" t="s">
        <v>731</v>
      </c>
      <c r="CZ163" s="405" t="s">
        <v>731</v>
      </c>
      <c r="DA163" s="405"/>
      <c r="DB163" s="405"/>
      <c r="DC163" s="405">
        <v>1</v>
      </c>
      <c r="DD163" s="405">
        <v>1</v>
      </c>
      <c r="DE163" s="405"/>
      <c r="DF163" s="405"/>
      <c r="DG163" s="405"/>
      <c r="DH163" s="405"/>
      <c r="DI163" s="405"/>
      <c r="DJ163" s="405"/>
      <c r="DK163" s="405"/>
      <c r="DL163" s="405"/>
      <c r="DM163" s="405"/>
      <c r="DN163" s="405"/>
      <c r="DO163" s="405"/>
      <c r="DP163" s="474"/>
      <c r="DQ163" s="405"/>
      <c r="DR163" s="474"/>
      <c r="DS163" s="405"/>
      <c r="DT163" s="405"/>
      <c r="DU163" s="405"/>
      <c r="DV163" s="405"/>
      <c r="DW163" s="405"/>
      <c r="DX163" s="405"/>
      <c r="DY163" s="405"/>
      <c r="DZ163" s="405"/>
      <c r="EA163" s="405"/>
      <c r="EB163" s="405"/>
      <c r="EC163" s="405"/>
      <c r="ED163" s="405"/>
      <c r="EE163" s="405"/>
      <c r="EF163" s="405"/>
      <c r="EG163" s="405"/>
      <c r="EH163" s="405"/>
      <c r="EI163" s="405"/>
      <c r="EJ163" s="405"/>
      <c r="EK163" s="405"/>
      <c r="EL163" s="405"/>
      <c r="EM163" s="405"/>
      <c r="EN163" s="405"/>
      <c r="EO163" s="405"/>
      <c r="EP163" s="405"/>
      <c r="EQ163" s="405"/>
      <c r="ER163" s="405"/>
      <c r="ES163" s="405"/>
      <c r="ET163" s="405"/>
      <c r="EU163" s="405"/>
      <c r="EV163" s="405"/>
      <c r="EW163" s="405"/>
      <c r="EX163" s="405"/>
      <c r="EY163" s="405"/>
      <c r="EZ163" s="405"/>
      <c r="FA163" s="405"/>
      <c r="FB163" s="405"/>
      <c r="FC163" s="405"/>
      <c r="FD163" s="405"/>
      <c r="FE163" s="405"/>
      <c r="FF163" s="405"/>
      <c r="FG163" s="405"/>
      <c r="FH163" s="405"/>
      <c r="FI163" s="405"/>
      <c r="FJ163" s="405"/>
      <c r="FK163" s="405"/>
      <c r="FL163" s="405"/>
      <c r="FM163" s="405"/>
      <c r="FN163" s="405"/>
      <c r="FO163" s="438"/>
      <c r="FP163" s="410"/>
    </row>
    <row r="164" spans="1:173" s="421" customFormat="1" ht="34.5" customHeight="1" thickBot="1">
      <c r="A164" s="407"/>
      <c r="B164" s="398" t="s">
        <v>1765</v>
      </c>
      <c r="C164" s="445" t="s">
        <v>1658</v>
      </c>
      <c r="D164" s="399" t="str">
        <f t="shared" si="2"/>
        <v>E8D48AA</v>
      </c>
      <c r="E164" s="399" t="e">
        <f>VLOOKUP(D164,#REF!,1,0)</f>
        <v>#REF!</v>
      </c>
      <c r="F164" s="445" t="s">
        <v>1803</v>
      </c>
      <c r="G164" s="507" t="s">
        <v>730</v>
      </c>
      <c r="H164" s="372" t="s">
        <v>719</v>
      </c>
      <c r="I164" s="506"/>
      <c r="J164" s="506"/>
      <c r="K164" s="507" t="s">
        <v>1654</v>
      </c>
      <c r="L164" s="506"/>
      <c r="M164" s="506"/>
      <c r="N164" s="506"/>
      <c r="O164" s="506"/>
      <c r="P164" s="506"/>
      <c r="Q164" s="506"/>
      <c r="R164" s="506"/>
      <c r="S164" s="506"/>
      <c r="T164" s="506"/>
      <c r="U164" s="506"/>
      <c r="V164" s="506"/>
      <c r="W164" s="506"/>
      <c r="X164" s="506"/>
      <c r="Y164" s="506"/>
      <c r="Z164" s="508"/>
      <c r="AA164" s="508" t="s">
        <v>731</v>
      </c>
      <c r="AB164" s="508" t="s">
        <v>731</v>
      </c>
      <c r="AC164" s="508" t="s">
        <v>731</v>
      </c>
      <c r="AD164" s="508" t="s">
        <v>731</v>
      </c>
      <c r="AE164" s="506"/>
      <c r="AF164" s="506"/>
      <c r="AG164" s="506"/>
      <c r="AH164" s="506"/>
      <c r="AI164" s="506"/>
      <c r="AJ164" s="506"/>
      <c r="AK164" s="506"/>
      <c r="AL164" s="506"/>
      <c r="AM164" s="506"/>
      <c r="AN164" s="506"/>
      <c r="AO164" s="506"/>
      <c r="AP164" s="506"/>
      <c r="AQ164" s="506"/>
      <c r="AR164" s="506"/>
      <c r="AS164" s="506"/>
      <c r="AT164" s="506"/>
      <c r="AU164" s="506"/>
      <c r="AV164" s="506"/>
      <c r="AW164" s="506"/>
      <c r="AX164" s="506"/>
      <c r="AY164" s="506"/>
      <c r="AZ164" s="506"/>
      <c r="BA164" s="506"/>
      <c r="BB164" s="506"/>
      <c r="BC164" s="506"/>
      <c r="BD164" s="506"/>
      <c r="BE164" s="506"/>
      <c r="BF164" s="506"/>
      <c r="BG164" s="506"/>
      <c r="BH164" s="506"/>
      <c r="BI164" s="506"/>
      <c r="BJ164" s="506"/>
      <c r="BK164" s="506"/>
      <c r="BL164" s="506"/>
      <c r="BM164" s="506"/>
      <c r="BN164" s="506"/>
      <c r="BO164" s="506"/>
      <c r="BP164" s="506"/>
      <c r="BQ164" s="506"/>
      <c r="BR164" s="506"/>
      <c r="BS164" s="506"/>
      <c r="BT164" s="506"/>
      <c r="BU164" s="506"/>
      <c r="BV164" s="506"/>
      <c r="BW164" s="506"/>
      <c r="BX164" s="506"/>
      <c r="BY164" s="506"/>
      <c r="BZ164" s="506"/>
      <c r="CA164" s="405" t="s">
        <v>731</v>
      </c>
      <c r="CB164" s="506"/>
      <c r="CC164" s="405" t="s">
        <v>731</v>
      </c>
      <c r="CD164" s="506"/>
      <c r="CE164" s="506"/>
      <c r="CF164" s="506"/>
      <c r="CG164" s="506"/>
      <c r="CH164" s="506"/>
      <c r="CI164" s="506"/>
      <c r="CJ164" s="506"/>
      <c r="CK164" s="506"/>
      <c r="CL164" s="506"/>
      <c r="CM164" s="506"/>
      <c r="CN164" s="506"/>
      <c r="CO164" s="506"/>
      <c r="CP164" s="506"/>
      <c r="CQ164" s="506"/>
      <c r="CR164" s="506"/>
      <c r="CS164" s="506"/>
      <c r="CT164" s="506"/>
      <c r="CU164" s="506"/>
      <c r="CV164" s="506"/>
      <c r="CW164" s="506"/>
      <c r="CX164" s="506"/>
      <c r="CY164" s="506"/>
      <c r="CZ164" s="506"/>
      <c r="DA164" s="506"/>
      <c r="DB164" s="506"/>
      <c r="DC164" s="506"/>
      <c r="DD164" s="506"/>
      <c r="DE164" s="506"/>
      <c r="DF164" s="506"/>
      <c r="DG164" s="506"/>
      <c r="DH164" s="506"/>
      <c r="DI164" s="506"/>
      <c r="DJ164" s="506"/>
      <c r="DK164" s="506"/>
      <c r="DL164" s="506"/>
      <c r="DM164" s="506"/>
      <c r="DN164" s="506"/>
      <c r="DO164" s="506"/>
      <c r="DP164" s="506"/>
      <c r="DQ164" s="506"/>
      <c r="DR164" s="506"/>
      <c r="DS164" s="506"/>
      <c r="DT164" s="506"/>
      <c r="DU164" s="506"/>
      <c r="DV164" s="506"/>
      <c r="DW164" s="506"/>
      <c r="DX164" s="506"/>
      <c r="DY164" s="506"/>
      <c r="DZ164" s="506"/>
      <c r="EA164" s="506"/>
      <c r="EB164" s="506"/>
      <c r="EC164" s="506"/>
      <c r="ED164" s="506"/>
      <c r="EE164" s="506"/>
      <c r="EF164" s="506"/>
      <c r="EG164" s="506"/>
      <c r="EH164" s="506"/>
      <c r="EI164" s="506"/>
      <c r="EJ164" s="506"/>
      <c r="EK164" s="506"/>
      <c r="EL164" s="506"/>
      <c r="EM164" s="506"/>
      <c r="EN164" s="506"/>
      <c r="EO164" s="506"/>
      <c r="EP164" s="506"/>
      <c r="EQ164" s="506"/>
      <c r="ER164" s="506"/>
      <c r="ES164" s="506"/>
      <c r="ET164" s="506"/>
      <c r="EU164" s="506"/>
      <c r="EV164" s="506"/>
      <c r="EW164" s="506"/>
      <c r="EX164" s="506"/>
      <c r="EY164" s="506"/>
      <c r="EZ164" s="506"/>
      <c r="FA164" s="506"/>
      <c r="FB164" s="506"/>
      <c r="FC164" s="506"/>
      <c r="FD164" s="506"/>
      <c r="FE164" s="506"/>
      <c r="FF164" s="506"/>
      <c r="FG164" s="506"/>
      <c r="FH164" s="506"/>
      <c r="FI164" s="506"/>
      <c r="FJ164" s="506"/>
      <c r="FK164" s="506"/>
      <c r="FL164" s="506"/>
      <c r="FM164" s="506"/>
      <c r="FN164" s="506"/>
      <c r="FO164" s="506"/>
      <c r="FP164" s="415"/>
    </row>
    <row r="165" spans="1:173" ht="34.5" customHeight="1">
      <c r="A165" s="439" t="s">
        <v>450</v>
      </c>
      <c r="B165" s="440"/>
      <c r="C165" s="450"/>
      <c r="D165" s="399" t="str">
        <f t="shared" si="2"/>
        <v/>
      </c>
      <c r="E165" s="399"/>
      <c r="F165" s="451"/>
      <c r="G165" s="450"/>
      <c r="H165" s="450"/>
      <c r="I165" s="450"/>
      <c r="J165" s="450"/>
      <c r="K165" s="450"/>
      <c r="L165" s="450"/>
      <c r="M165" s="450"/>
      <c r="N165" s="450"/>
      <c r="O165" s="450"/>
      <c r="P165" s="450"/>
      <c r="Q165" s="450"/>
      <c r="R165" s="450"/>
      <c r="S165" s="450"/>
      <c r="T165" s="450"/>
      <c r="U165" s="450"/>
      <c r="V165" s="450"/>
      <c r="W165" s="450"/>
      <c r="X165" s="450"/>
      <c r="Y165" s="450"/>
      <c r="Z165" s="450"/>
      <c r="AA165" s="450"/>
      <c r="AB165" s="450"/>
      <c r="AC165" s="450"/>
      <c r="AD165" s="450"/>
      <c r="AE165" s="450"/>
      <c r="AF165" s="450"/>
      <c r="AG165" s="450"/>
      <c r="AH165" s="450"/>
      <c r="AI165" s="450"/>
      <c r="AJ165" s="450"/>
      <c r="AK165" s="450"/>
      <c r="AL165" s="450"/>
      <c r="AM165" s="450"/>
      <c r="AN165" s="450"/>
      <c r="AO165" s="450"/>
      <c r="AP165" s="450"/>
      <c r="AQ165" s="450"/>
      <c r="AR165" s="450"/>
      <c r="AS165" s="450"/>
      <c r="AT165" s="450"/>
      <c r="AU165" s="450"/>
      <c r="AV165" s="450"/>
      <c r="AW165" s="450"/>
      <c r="AX165" s="450"/>
      <c r="AY165" s="450"/>
      <c r="AZ165" s="450"/>
      <c r="BA165" s="450"/>
      <c r="BB165" s="450"/>
      <c r="BC165" s="450"/>
      <c r="BD165" s="450"/>
      <c r="BE165" s="450"/>
      <c r="BF165" s="450"/>
      <c r="BG165" s="450"/>
      <c r="BH165" s="450"/>
      <c r="BI165" s="450"/>
      <c r="BJ165" s="450"/>
      <c r="BK165" s="450"/>
      <c r="BL165" s="450"/>
      <c r="BM165" s="450"/>
      <c r="BN165" s="450"/>
      <c r="BO165" s="450"/>
      <c r="BP165" s="450"/>
      <c r="BQ165" s="450"/>
      <c r="BR165" s="450"/>
      <c r="BS165" s="450"/>
      <c r="BT165" s="450"/>
      <c r="BU165" s="450"/>
      <c r="BV165" s="450"/>
      <c r="BW165" s="450"/>
      <c r="BX165" s="450"/>
      <c r="BY165" s="450"/>
      <c r="BZ165" s="450"/>
      <c r="CA165" s="450"/>
      <c r="CB165" s="450"/>
      <c r="CC165" s="450"/>
      <c r="CD165" s="450"/>
      <c r="CE165" s="450"/>
      <c r="CF165" s="450"/>
      <c r="CG165" s="450"/>
      <c r="CH165" s="450"/>
      <c r="CI165" s="450"/>
      <c r="CJ165" s="450"/>
      <c r="CK165" s="450"/>
      <c r="CL165" s="450"/>
      <c r="CM165" s="450"/>
      <c r="CN165" s="450"/>
      <c r="CO165" s="450"/>
      <c r="CP165" s="450"/>
      <c r="CQ165" s="450"/>
      <c r="CR165" s="450"/>
      <c r="CS165" s="450"/>
      <c r="CT165" s="450"/>
      <c r="CU165" s="450"/>
      <c r="CV165" s="450"/>
      <c r="CW165" s="450"/>
      <c r="CX165" s="450"/>
      <c r="CY165" s="450"/>
      <c r="CZ165" s="450"/>
      <c r="DA165" s="450"/>
      <c r="DB165" s="450"/>
      <c r="DC165" s="450"/>
      <c r="DD165" s="450"/>
      <c r="DE165" s="450"/>
      <c r="DF165" s="450"/>
      <c r="DG165" s="450"/>
      <c r="DH165" s="450"/>
      <c r="DI165" s="450"/>
      <c r="DJ165" s="450"/>
      <c r="DK165" s="450"/>
      <c r="DL165" s="450"/>
      <c r="DM165" s="450"/>
      <c r="DN165" s="450"/>
      <c r="DO165" s="450"/>
      <c r="DP165" s="450"/>
      <c r="DQ165" s="450"/>
      <c r="DR165" s="450"/>
      <c r="DS165" s="450"/>
      <c r="DT165" s="450"/>
      <c r="DU165" s="450"/>
      <c r="DV165" s="450"/>
      <c r="DW165" s="450"/>
      <c r="DX165" s="450"/>
      <c r="DY165" s="450"/>
      <c r="DZ165" s="450"/>
      <c r="EA165" s="450"/>
      <c r="EB165" s="450"/>
      <c r="EC165" s="450"/>
      <c r="ED165" s="450"/>
      <c r="EE165" s="450"/>
      <c r="EF165" s="450"/>
      <c r="EG165" s="450"/>
      <c r="EH165" s="450"/>
      <c r="EI165" s="450"/>
      <c r="EJ165" s="450"/>
      <c r="EK165" s="450"/>
      <c r="EL165" s="450"/>
      <c r="EM165" s="450"/>
      <c r="EN165" s="450"/>
      <c r="EO165" s="450"/>
      <c r="EP165" s="450"/>
      <c r="EQ165" s="450"/>
      <c r="ER165" s="450"/>
      <c r="ES165" s="450"/>
      <c r="ET165" s="450"/>
      <c r="EU165" s="450"/>
      <c r="EV165" s="450"/>
      <c r="EW165" s="450"/>
      <c r="EX165" s="450"/>
      <c r="EY165" s="450"/>
      <c r="EZ165" s="450"/>
      <c r="FA165" s="450"/>
      <c r="FB165" s="450"/>
      <c r="FC165" s="450"/>
      <c r="FD165" s="450"/>
      <c r="FE165" s="450"/>
      <c r="FF165" s="450"/>
      <c r="FG165" s="450"/>
      <c r="FH165" s="450"/>
      <c r="FI165" s="450"/>
      <c r="FJ165" s="450"/>
      <c r="FK165" s="450"/>
      <c r="FL165" s="450"/>
      <c r="FM165" s="450"/>
      <c r="FN165" s="450"/>
      <c r="FO165" s="450"/>
      <c r="FP165" s="434"/>
    </row>
    <row r="166" spans="1:173" s="421" customFormat="1" ht="34.5" customHeight="1">
      <c r="A166" s="407"/>
      <c r="B166" s="459"/>
      <c r="C166" s="411" t="s">
        <v>451</v>
      </c>
      <c r="D166" s="399" t="str">
        <f t="shared" si="2"/>
        <v>LX733AA</v>
      </c>
      <c r="E166" s="399" t="e">
        <f>VLOOKUP(D166,#REF!,1,0)</f>
        <v>#REF!</v>
      </c>
      <c r="F166" s="412" t="s">
        <v>844</v>
      </c>
      <c r="G166" s="372" t="s">
        <v>730</v>
      </c>
      <c r="H166" s="372" t="s">
        <v>719</v>
      </c>
      <c r="I166" s="413" t="s">
        <v>0</v>
      </c>
      <c r="J166" s="413"/>
      <c r="K166" s="404">
        <v>42004</v>
      </c>
      <c r="L166" s="405"/>
      <c r="M166" s="405"/>
      <c r="N166" s="405"/>
      <c r="O166" s="405"/>
      <c r="P166" s="405"/>
      <c r="Q166" s="405"/>
      <c r="R166" s="405"/>
      <c r="S166" s="405"/>
      <c r="T166" s="405"/>
      <c r="U166" s="405"/>
      <c r="V166" s="405"/>
      <c r="W166" s="405"/>
      <c r="X166" s="405"/>
      <c r="Y166" s="405"/>
      <c r="Z166" s="405"/>
      <c r="AA166" s="405"/>
      <c r="AB166" s="405"/>
      <c r="AC166" s="405"/>
      <c r="AD166" s="405"/>
      <c r="AE166" s="405"/>
      <c r="AF166" s="405"/>
      <c r="AG166" s="405"/>
      <c r="AH166" s="405"/>
      <c r="AI166" s="405"/>
      <c r="AJ166" s="405"/>
      <c r="AK166" s="405"/>
      <c r="AL166" s="405"/>
      <c r="AM166" s="405"/>
      <c r="AN166" s="405"/>
      <c r="AO166" s="405"/>
      <c r="AP166" s="405"/>
      <c r="AQ166" s="405"/>
      <c r="AR166" s="405"/>
      <c r="AS166" s="405"/>
      <c r="AT166" s="405"/>
      <c r="AU166" s="405"/>
      <c r="AV166" s="405"/>
      <c r="AW166" s="405"/>
      <c r="AX166" s="405"/>
      <c r="AY166" s="405"/>
      <c r="AZ166" s="405"/>
      <c r="BA166" s="405"/>
      <c r="BB166" s="405"/>
      <c r="BC166" s="405">
        <v>1</v>
      </c>
      <c r="BD166" s="405">
        <v>1</v>
      </c>
      <c r="BE166" s="405">
        <v>1</v>
      </c>
      <c r="BF166" s="405">
        <v>1</v>
      </c>
      <c r="BG166" s="405">
        <v>1</v>
      </c>
      <c r="BH166" s="405"/>
      <c r="BI166" s="405">
        <v>1</v>
      </c>
      <c r="BJ166" s="405">
        <v>1</v>
      </c>
      <c r="BK166" s="405"/>
      <c r="BL166" s="405">
        <v>1</v>
      </c>
      <c r="BM166" s="405"/>
      <c r="BN166" s="405">
        <v>1</v>
      </c>
      <c r="BO166" s="405">
        <v>1</v>
      </c>
      <c r="BP166" s="405">
        <v>1</v>
      </c>
      <c r="BQ166" s="405">
        <v>1</v>
      </c>
      <c r="BR166" s="405">
        <v>1</v>
      </c>
      <c r="BS166" s="405">
        <v>1</v>
      </c>
      <c r="BT166" s="405">
        <v>1</v>
      </c>
      <c r="BU166" s="405">
        <v>1</v>
      </c>
      <c r="BV166" s="405">
        <v>1</v>
      </c>
      <c r="BW166" s="405">
        <v>1</v>
      </c>
      <c r="BX166" s="405">
        <v>1</v>
      </c>
      <c r="BY166" s="405"/>
      <c r="BZ166" s="405"/>
      <c r="CA166" s="405">
        <v>1</v>
      </c>
      <c r="CB166" s="405">
        <v>1</v>
      </c>
      <c r="CC166" s="405">
        <v>1</v>
      </c>
      <c r="CD166" s="405">
        <v>1</v>
      </c>
      <c r="CE166" s="405">
        <v>1</v>
      </c>
      <c r="CF166" s="405">
        <v>1</v>
      </c>
      <c r="CG166" s="405">
        <v>1</v>
      </c>
      <c r="CH166" s="405"/>
      <c r="CI166" s="405">
        <v>1</v>
      </c>
      <c r="CJ166" s="405">
        <v>1</v>
      </c>
      <c r="CK166" s="405">
        <v>1</v>
      </c>
      <c r="CL166" s="405">
        <v>1</v>
      </c>
      <c r="CM166" s="405">
        <v>1</v>
      </c>
      <c r="CN166" s="405">
        <v>1</v>
      </c>
      <c r="CO166" s="405">
        <v>1</v>
      </c>
      <c r="CP166" s="405">
        <v>1</v>
      </c>
      <c r="CQ166" s="405">
        <v>1</v>
      </c>
      <c r="CR166" s="405">
        <v>1</v>
      </c>
      <c r="CS166" s="405">
        <v>1</v>
      </c>
      <c r="CT166" s="405"/>
      <c r="CU166" s="405"/>
      <c r="CV166" s="405"/>
      <c r="CW166" s="405"/>
      <c r="CX166" s="405"/>
      <c r="CY166" s="405"/>
      <c r="CZ166" s="405"/>
      <c r="DA166" s="405"/>
      <c r="DB166" s="405"/>
      <c r="DC166" s="405"/>
      <c r="DD166" s="405"/>
      <c r="DE166" s="405"/>
      <c r="DF166" s="405"/>
      <c r="DG166" s="405"/>
      <c r="DH166" s="405"/>
      <c r="DI166" s="405"/>
      <c r="DJ166" s="405"/>
      <c r="DK166" s="405"/>
      <c r="DL166" s="405"/>
      <c r="DM166" s="405"/>
      <c r="DN166" s="405"/>
      <c r="DO166" s="405"/>
      <c r="DP166" s="474"/>
      <c r="DQ166" s="405"/>
      <c r="DR166" s="474"/>
      <c r="DS166" s="405"/>
      <c r="DT166" s="405"/>
      <c r="DU166" s="405"/>
      <c r="DV166" s="405"/>
      <c r="DW166" s="405"/>
      <c r="DX166" s="405"/>
      <c r="DY166" s="405"/>
      <c r="DZ166" s="405"/>
      <c r="EA166" s="405"/>
      <c r="EB166" s="405">
        <v>1</v>
      </c>
      <c r="EC166" s="405"/>
      <c r="ED166" s="405"/>
      <c r="EE166" s="405"/>
      <c r="EF166" s="405"/>
      <c r="EG166" s="405"/>
      <c r="EH166" s="405"/>
      <c r="EI166" s="405"/>
      <c r="EJ166" s="405"/>
      <c r="EK166" s="405"/>
      <c r="EL166" s="405"/>
      <c r="EM166" s="405"/>
      <c r="EN166" s="405"/>
      <c r="EO166" s="405"/>
      <c r="EP166" s="405"/>
      <c r="EQ166" s="405"/>
      <c r="ER166" s="405"/>
      <c r="ES166" s="405"/>
      <c r="ET166" s="405"/>
      <c r="EU166" s="405"/>
      <c r="EV166" s="405"/>
      <c r="EW166" s="405"/>
      <c r="EX166" s="405"/>
      <c r="EY166" s="405"/>
      <c r="EZ166" s="405"/>
      <c r="FA166" s="405"/>
      <c r="FB166" s="405"/>
      <c r="FC166" s="405"/>
      <c r="FD166" s="405"/>
      <c r="FE166" s="405"/>
      <c r="FF166" s="405"/>
      <c r="FG166" s="405"/>
      <c r="FH166" s="405"/>
      <c r="FI166" s="405"/>
      <c r="FJ166" s="405"/>
      <c r="FK166" s="405"/>
      <c r="FL166" s="405"/>
      <c r="FM166" s="405"/>
      <c r="FN166" s="405"/>
      <c r="FO166" s="438"/>
      <c r="FP166" s="410" t="s">
        <v>0</v>
      </c>
    </row>
    <row r="167" spans="1:173" s="421" customFormat="1" ht="34.5" customHeight="1">
      <c r="A167" s="407"/>
      <c r="B167" s="459"/>
      <c r="C167" s="411" t="s">
        <v>452</v>
      </c>
      <c r="D167" s="399" t="str">
        <f t="shared" si="2"/>
        <v>H2P66AA</v>
      </c>
      <c r="E167" s="399" t="e">
        <f>VLOOKUP(D167,#REF!,1,0)</f>
        <v>#REF!</v>
      </c>
      <c r="F167" s="412" t="s">
        <v>845</v>
      </c>
      <c r="G167" s="372" t="s">
        <v>730</v>
      </c>
      <c r="H167" s="372" t="s">
        <v>719</v>
      </c>
      <c r="I167" s="413"/>
      <c r="J167" s="413"/>
      <c r="K167" s="404">
        <v>42004</v>
      </c>
      <c r="L167" s="405"/>
      <c r="M167" s="405"/>
      <c r="N167" s="405"/>
      <c r="O167" s="405"/>
      <c r="P167" s="405"/>
      <c r="Q167" s="405"/>
      <c r="R167" s="405"/>
      <c r="S167" s="405"/>
      <c r="T167" s="405"/>
      <c r="U167" s="405"/>
      <c r="V167" s="405"/>
      <c r="W167" s="405"/>
      <c r="X167" s="405"/>
      <c r="Y167" s="405"/>
      <c r="Z167" s="405"/>
      <c r="AA167" s="405"/>
      <c r="AB167" s="405"/>
      <c r="AC167" s="405"/>
      <c r="AD167" s="405"/>
      <c r="AE167" s="405"/>
      <c r="AF167" s="405"/>
      <c r="AG167" s="405"/>
      <c r="AH167" s="405"/>
      <c r="AI167" s="405"/>
      <c r="AJ167" s="405"/>
      <c r="AK167" s="405"/>
      <c r="AL167" s="405"/>
      <c r="AM167" s="405"/>
      <c r="AN167" s="405"/>
      <c r="AO167" s="405"/>
      <c r="AP167" s="405"/>
      <c r="AQ167" s="405"/>
      <c r="AR167" s="405"/>
      <c r="AS167" s="405"/>
      <c r="AT167" s="405"/>
      <c r="AU167" s="405"/>
      <c r="AV167" s="405"/>
      <c r="AW167" s="405"/>
      <c r="AX167" s="405" t="s">
        <v>0</v>
      </c>
      <c r="AY167" s="405"/>
      <c r="AZ167" s="405"/>
      <c r="BA167" s="405"/>
      <c r="BB167" s="405"/>
      <c r="BC167" s="405">
        <v>1</v>
      </c>
      <c r="BD167" s="405">
        <v>1</v>
      </c>
      <c r="BE167" s="405">
        <v>1</v>
      </c>
      <c r="BF167" s="405">
        <v>1</v>
      </c>
      <c r="BG167" s="405">
        <v>1</v>
      </c>
      <c r="BH167" s="405">
        <v>1</v>
      </c>
      <c r="BI167" s="405">
        <v>1</v>
      </c>
      <c r="BJ167" s="405">
        <v>1</v>
      </c>
      <c r="BK167" s="405">
        <v>1</v>
      </c>
      <c r="BL167" s="405">
        <v>1</v>
      </c>
      <c r="BM167" s="405"/>
      <c r="BN167" s="405">
        <v>1</v>
      </c>
      <c r="BO167" s="405">
        <v>1</v>
      </c>
      <c r="BP167" s="405"/>
      <c r="BQ167" s="405"/>
      <c r="BR167" s="405"/>
      <c r="BS167" s="405"/>
      <c r="BT167" s="405"/>
      <c r="BU167" s="405"/>
      <c r="BV167" s="405"/>
      <c r="BW167" s="405"/>
      <c r="BX167" s="405"/>
      <c r="BY167" s="405"/>
      <c r="BZ167" s="405"/>
      <c r="CA167" s="405">
        <v>1</v>
      </c>
      <c r="CB167" s="405">
        <v>1</v>
      </c>
      <c r="CC167" s="405">
        <v>1</v>
      </c>
      <c r="CD167" s="405">
        <v>1</v>
      </c>
      <c r="CE167" s="405">
        <v>1</v>
      </c>
      <c r="CF167" s="405"/>
      <c r="CG167" s="405"/>
      <c r="CH167" s="405"/>
      <c r="CI167" s="405">
        <v>1</v>
      </c>
      <c r="CJ167" s="405">
        <v>1</v>
      </c>
      <c r="CK167" s="405"/>
      <c r="CL167" s="405">
        <v>1</v>
      </c>
      <c r="CM167" s="405">
        <v>1</v>
      </c>
      <c r="CN167" s="405">
        <v>1</v>
      </c>
      <c r="CO167" s="405">
        <v>1</v>
      </c>
      <c r="CP167" s="405">
        <v>1</v>
      </c>
      <c r="CQ167" s="405"/>
      <c r="CR167" s="405"/>
      <c r="CS167" s="405"/>
      <c r="CT167" s="405"/>
      <c r="CU167" s="405"/>
      <c r="CV167" s="405"/>
      <c r="CW167" s="405"/>
      <c r="CX167" s="405"/>
      <c r="CY167" s="405"/>
      <c r="CZ167" s="405"/>
      <c r="DA167" s="405"/>
      <c r="DB167" s="405"/>
      <c r="DC167" s="405"/>
      <c r="DD167" s="405"/>
      <c r="DE167" s="405"/>
      <c r="DF167" s="405"/>
      <c r="DG167" s="405"/>
      <c r="DH167" s="405"/>
      <c r="DI167" s="405"/>
      <c r="DJ167" s="405"/>
      <c r="DK167" s="405"/>
      <c r="DL167" s="405"/>
      <c r="DM167" s="405"/>
      <c r="DN167" s="405"/>
      <c r="DO167" s="405"/>
      <c r="DP167" s="474"/>
      <c r="DQ167" s="405"/>
      <c r="DR167" s="474"/>
      <c r="DS167" s="405"/>
      <c r="DT167" s="405"/>
      <c r="DU167" s="405"/>
      <c r="DV167" s="405"/>
      <c r="DW167" s="405"/>
      <c r="DX167" s="405"/>
      <c r="DY167" s="405"/>
      <c r="DZ167" s="405"/>
      <c r="EA167" s="405"/>
      <c r="EB167" s="405"/>
      <c r="EC167" s="405"/>
      <c r="ED167" s="405"/>
      <c r="EE167" s="405"/>
      <c r="EF167" s="405"/>
      <c r="EG167" s="405"/>
      <c r="EH167" s="405"/>
      <c r="EI167" s="405"/>
      <c r="EJ167" s="405"/>
      <c r="EK167" s="405"/>
      <c r="EL167" s="405"/>
      <c r="EM167" s="405"/>
      <c r="EN167" s="405"/>
      <c r="EO167" s="405"/>
      <c r="EP167" s="405"/>
      <c r="EQ167" s="405"/>
      <c r="ER167" s="405"/>
      <c r="ES167" s="405"/>
      <c r="ET167" s="405"/>
      <c r="EU167" s="405"/>
      <c r="EV167" s="405"/>
      <c r="EW167" s="405"/>
      <c r="EX167" s="405"/>
      <c r="EY167" s="405"/>
      <c r="EZ167" s="405"/>
      <c r="FA167" s="405"/>
      <c r="FB167" s="405"/>
      <c r="FC167" s="405"/>
      <c r="FD167" s="405"/>
      <c r="FE167" s="405"/>
      <c r="FF167" s="405"/>
      <c r="FG167" s="405"/>
      <c r="FH167" s="405"/>
      <c r="FI167" s="405"/>
      <c r="FJ167" s="405"/>
      <c r="FK167" s="405"/>
      <c r="FL167" s="405"/>
      <c r="FM167" s="405"/>
      <c r="FN167" s="405"/>
      <c r="FO167" s="438"/>
      <c r="FP167" s="410"/>
    </row>
    <row r="168" spans="1:173" s="421" customFormat="1" ht="34.5" customHeight="1" thickBot="1">
      <c r="A168" s="407"/>
      <c r="B168" s="398" t="s">
        <v>720</v>
      </c>
      <c r="C168" s="411" t="s">
        <v>453</v>
      </c>
      <c r="D168" s="399" t="str">
        <f t="shared" si="2"/>
        <v>LZ835AA</v>
      </c>
      <c r="E168" s="399" t="e">
        <f>VLOOKUP(D168,#REF!,1,0)</f>
        <v>#REF!</v>
      </c>
      <c r="F168" s="412" t="s">
        <v>454</v>
      </c>
      <c r="G168" s="372" t="s">
        <v>730</v>
      </c>
      <c r="H168" s="372" t="s">
        <v>719</v>
      </c>
      <c r="I168" s="413"/>
      <c r="J168" s="413"/>
      <c r="K168" s="418">
        <v>41639</v>
      </c>
      <c r="L168" s="405"/>
      <c r="M168" s="405"/>
      <c r="N168" s="405"/>
      <c r="O168" s="405"/>
      <c r="P168" s="405"/>
      <c r="Q168" s="405"/>
      <c r="R168" s="405"/>
      <c r="S168" s="405"/>
      <c r="T168" s="405"/>
      <c r="U168" s="405"/>
      <c r="V168" s="405"/>
      <c r="W168" s="405"/>
      <c r="X168" s="405"/>
      <c r="Y168" s="405"/>
      <c r="Z168" s="405"/>
      <c r="AA168" s="405"/>
      <c r="AB168" s="405"/>
      <c r="AC168" s="405"/>
      <c r="AD168" s="405"/>
      <c r="AE168" s="405"/>
      <c r="AF168" s="405"/>
      <c r="AG168" s="405"/>
      <c r="AH168" s="405"/>
      <c r="AI168" s="405"/>
      <c r="AJ168" s="405"/>
      <c r="AK168" s="405"/>
      <c r="AL168" s="405"/>
      <c r="AM168" s="405"/>
      <c r="AN168" s="405"/>
      <c r="AO168" s="405"/>
      <c r="AP168" s="405"/>
      <c r="AQ168" s="405"/>
      <c r="AR168" s="405"/>
      <c r="AS168" s="405"/>
      <c r="AT168" s="405"/>
      <c r="AU168" s="405"/>
      <c r="AV168" s="405"/>
      <c r="AW168" s="405"/>
      <c r="AX168" s="405"/>
      <c r="AY168" s="405"/>
      <c r="AZ168" s="405"/>
      <c r="BA168" s="405"/>
      <c r="BB168" s="405"/>
      <c r="BC168" s="405">
        <v>1</v>
      </c>
      <c r="BD168" s="405">
        <v>1</v>
      </c>
      <c r="BE168" s="405">
        <v>1</v>
      </c>
      <c r="BF168" s="405">
        <v>1</v>
      </c>
      <c r="BG168" s="405">
        <v>1</v>
      </c>
      <c r="BH168" s="405">
        <v>1</v>
      </c>
      <c r="BI168" s="405">
        <v>1</v>
      </c>
      <c r="BJ168" s="405">
        <v>1</v>
      </c>
      <c r="BK168" s="405">
        <v>1</v>
      </c>
      <c r="BL168" s="405">
        <v>1</v>
      </c>
      <c r="BM168" s="405"/>
      <c r="BN168" s="405"/>
      <c r="BO168" s="405">
        <v>1</v>
      </c>
      <c r="BP168" s="405">
        <v>1</v>
      </c>
      <c r="BQ168" s="405">
        <v>1</v>
      </c>
      <c r="BR168" s="405">
        <v>1</v>
      </c>
      <c r="BS168" s="405"/>
      <c r="BT168" s="405"/>
      <c r="BU168" s="405">
        <v>1</v>
      </c>
      <c r="BV168" s="405">
        <v>1</v>
      </c>
      <c r="BW168" s="405">
        <v>1</v>
      </c>
      <c r="BX168" s="405">
        <v>1</v>
      </c>
      <c r="BY168" s="405"/>
      <c r="BZ168" s="405"/>
      <c r="CA168" s="405">
        <v>1</v>
      </c>
      <c r="CB168" s="405">
        <v>1</v>
      </c>
      <c r="CC168" s="405">
        <v>1</v>
      </c>
      <c r="CD168" s="405">
        <v>1</v>
      </c>
      <c r="CE168" s="405">
        <v>1</v>
      </c>
      <c r="CF168" s="405">
        <v>1</v>
      </c>
      <c r="CG168" s="405">
        <v>1</v>
      </c>
      <c r="CH168" s="405"/>
      <c r="CI168" s="405">
        <v>1</v>
      </c>
      <c r="CJ168" s="405">
        <v>1</v>
      </c>
      <c r="CK168" s="405">
        <v>1</v>
      </c>
      <c r="CL168" s="405">
        <v>1</v>
      </c>
      <c r="CM168" s="405">
        <v>1</v>
      </c>
      <c r="CN168" s="405">
        <v>1</v>
      </c>
      <c r="CO168" s="405">
        <v>1</v>
      </c>
      <c r="CP168" s="405">
        <v>1</v>
      </c>
      <c r="CQ168" s="405"/>
      <c r="CR168" s="405">
        <v>1</v>
      </c>
      <c r="CS168" s="405">
        <v>1</v>
      </c>
      <c r="CT168" s="405"/>
      <c r="CU168" s="405"/>
      <c r="CV168" s="405"/>
      <c r="CW168" s="405"/>
      <c r="CX168" s="405">
        <v>1</v>
      </c>
      <c r="CY168" s="405"/>
      <c r="CZ168" s="405"/>
      <c r="DA168" s="405"/>
      <c r="DB168" s="405"/>
      <c r="DC168" s="405"/>
      <c r="DD168" s="405"/>
      <c r="DE168" s="405"/>
      <c r="DF168" s="405"/>
      <c r="DG168" s="405"/>
      <c r="DH168" s="405"/>
      <c r="DI168" s="405"/>
      <c r="DJ168" s="405"/>
      <c r="DK168" s="405"/>
      <c r="DL168" s="405"/>
      <c r="DM168" s="405"/>
      <c r="DN168" s="405"/>
      <c r="DO168" s="405"/>
      <c r="DP168" s="474"/>
      <c r="DQ168" s="405"/>
      <c r="DR168" s="474"/>
      <c r="DS168" s="405"/>
      <c r="DT168" s="405"/>
      <c r="DU168" s="405"/>
      <c r="DV168" s="405"/>
      <c r="DW168" s="405"/>
      <c r="DX168" s="405"/>
      <c r="DY168" s="405"/>
      <c r="DZ168" s="405"/>
      <c r="EA168" s="405"/>
      <c r="EB168" s="405">
        <v>1</v>
      </c>
      <c r="EC168" s="405"/>
      <c r="ED168" s="405"/>
      <c r="EE168" s="405"/>
      <c r="EF168" s="405"/>
      <c r="EG168" s="405"/>
      <c r="EH168" s="405"/>
      <c r="EI168" s="405"/>
      <c r="EJ168" s="405"/>
      <c r="EK168" s="405"/>
      <c r="EL168" s="405"/>
      <c r="EM168" s="405"/>
      <c r="EN168" s="405"/>
      <c r="EO168" s="405"/>
      <c r="EP168" s="405"/>
      <c r="EQ168" s="405"/>
      <c r="ER168" s="405"/>
      <c r="ES168" s="405"/>
      <c r="ET168" s="405"/>
      <c r="EU168" s="405"/>
      <c r="EV168" s="405"/>
      <c r="EW168" s="405"/>
      <c r="EX168" s="405"/>
      <c r="EY168" s="405"/>
      <c r="EZ168" s="405"/>
      <c r="FA168" s="405"/>
      <c r="FB168" s="405"/>
      <c r="FC168" s="405"/>
      <c r="FD168" s="405"/>
      <c r="FE168" s="405"/>
      <c r="FF168" s="405"/>
      <c r="FG168" s="405"/>
      <c r="FH168" s="405"/>
      <c r="FI168" s="405"/>
      <c r="FJ168" s="405"/>
      <c r="FK168" s="405"/>
      <c r="FL168" s="405"/>
      <c r="FM168" s="405"/>
      <c r="FN168" s="405"/>
      <c r="FO168" s="438"/>
      <c r="FP168" s="410"/>
    </row>
    <row r="169" spans="1:173" ht="34.5" customHeight="1">
      <c r="A169" s="449" t="s">
        <v>846</v>
      </c>
      <c r="B169" s="450"/>
      <c r="C169" s="450"/>
      <c r="D169" s="399" t="str">
        <f t="shared" si="2"/>
        <v/>
      </c>
      <c r="E169" s="399"/>
      <c r="F169" s="451"/>
      <c r="G169" s="450"/>
      <c r="H169" s="450"/>
      <c r="I169" s="450"/>
      <c r="J169" s="450"/>
      <c r="K169" s="450"/>
      <c r="L169" s="450"/>
      <c r="M169" s="450"/>
      <c r="N169" s="450"/>
      <c r="O169" s="450"/>
      <c r="P169" s="450"/>
      <c r="Q169" s="450"/>
      <c r="R169" s="450"/>
      <c r="S169" s="450"/>
      <c r="T169" s="450"/>
      <c r="U169" s="450"/>
      <c r="V169" s="450"/>
      <c r="W169" s="450"/>
      <c r="X169" s="450"/>
      <c r="Y169" s="450"/>
      <c r="Z169" s="450"/>
      <c r="AA169" s="450"/>
      <c r="AB169" s="450"/>
      <c r="AC169" s="450"/>
      <c r="AD169" s="450"/>
      <c r="AE169" s="450"/>
      <c r="AF169" s="450"/>
      <c r="AG169" s="450"/>
      <c r="AH169" s="450"/>
      <c r="AI169" s="450"/>
      <c r="AJ169" s="450"/>
      <c r="AK169" s="450"/>
      <c r="AL169" s="450"/>
      <c r="AM169" s="450"/>
      <c r="AN169" s="450"/>
      <c r="AO169" s="450"/>
      <c r="AP169" s="450"/>
      <c r="AQ169" s="450"/>
      <c r="AR169" s="450"/>
      <c r="AS169" s="450"/>
      <c r="AT169" s="450"/>
      <c r="AU169" s="450"/>
      <c r="AV169" s="450"/>
      <c r="AW169" s="450"/>
      <c r="AX169" s="450"/>
      <c r="AY169" s="450"/>
      <c r="AZ169" s="450"/>
      <c r="BA169" s="450"/>
      <c r="BB169" s="450"/>
      <c r="BC169" s="450"/>
      <c r="BD169" s="450"/>
      <c r="BE169" s="450"/>
      <c r="BF169" s="450"/>
      <c r="BG169" s="450"/>
      <c r="BH169" s="450"/>
      <c r="BI169" s="450"/>
      <c r="BJ169" s="450"/>
      <c r="BK169" s="450"/>
      <c r="BL169" s="450"/>
      <c r="BM169" s="450"/>
      <c r="BN169" s="450"/>
      <c r="BO169" s="450"/>
      <c r="BP169" s="450"/>
      <c r="BQ169" s="450"/>
      <c r="BR169" s="450"/>
      <c r="BS169" s="450"/>
      <c r="BT169" s="450"/>
      <c r="BU169" s="450"/>
      <c r="BV169" s="450"/>
      <c r="BW169" s="450"/>
      <c r="BX169" s="450"/>
      <c r="BY169" s="450"/>
      <c r="BZ169" s="450"/>
      <c r="CA169" s="450"/>
      <c r="CB169" s="450"/>
      <c r="CC169" s="450"/>
      <c r="CD169" s="450"/>
      <c r="CE169" s="450"/>
      <c r="CF169" s="450"/>
      <c r="CG169" s="450"/>
      <c r="CH169" s="450"/>
      <c r="CI169" s="450"/>
      <c r="CJ169" s="450"/>
      <c r="CK169" s="450"/>
      <c r="CL169" s="450"/>
      <c r="CM169" s="450"/>
      <c r="CN169" s="450"/>
      <c r="CO169" s="450"/>
      <c r="CP169" s="450"/>
      <c r="CQ169" s="450"/>
      <c r="CR169" s="450"/>
      <c r="CS169" s="450"/>
      <c r="CT169" s="450"/>
      <c r="CU169" s="450"/>
      <c r="CV169" s="450"/>
      <c r="CW169" s="450"/>
      <c r="CX169" s="450"/>
      <c r="CY169" s="450"/>
      <c r="CZ169" s="450"/>
      <c r="DA169" s="450"/>
      <c r="DB169" s="450"/>
      <c r="DC169" s="450"/>
      <c r="DD169" s="450"/>
      <c r="DE169" s="450"/>
      <c r="DF169" s="450"/>
      <c r="DG169" s="450"/>
      <c r="DH169" s="450"/>
      <c r="DI169" s="450"/>
      <c r="DJ169" s="450"/>
      <c r="DK169" s="450"/>
      <c r="DL169" s="450"/>
      <c r="DM169" s="450"/>
      <c r="DN169" s="450"/>
      <c r="DO169" s="450"/>
      <c r="DP169" s="450"/>
      <c r="DQ169" s="450"/>
      <c r="DR169" s="450"/>
      <c r="DS169" s="450"/>
      <c r="DT169" s="450"/>
      <c r="DU169" s="450"/>
      <c r="DV169" s="450"/>
      <c r="DW169" s="450"/>
      <c r="DX169" s="450"/>
      <c r="DY169" s="450"/>
      <c r="DZ169" s="450"/>
      <c r="EA169" s="450"/>
      <c r="EB169" s="450"/>
      <c r="EC169" s="450"/>
      <c r="ED169" s="450"/>
      <c r="EE169" s="450"/>
      <c r="EF169" s="450"/>
      <c r="EG169" s="450"/>
      <c r="EH169" s="450"/>
      <c r="EI169" s="450"/>
      <c r="EJ169" s="450"/>
      <c r="EK169" s="450"/>
      <c r="EL169" s="450"/>
      <c r="EM169" s="450"/>
      <c r="EN169" s="450"/>
      <c r="EO169" s="450"/>
      <c r="EP169" s="450"/>
      <c r="EQ169" s="450"/>
      <c r="ER169" s="450"/>
      <c r="ES169" s="450"/>
      <c r="ET169" s="450"/>
      <c r="EU169" s="450"/>
      <c r="EV169" s="450"/>
      <c r="EW169" s="450"/>
      <c r="EX169" s="450"/>
      <c r="EY169" s="450"/>
      <c r="EZ169" s="450"/>
      <c r="FA169" s="450"/>
      <c r="FB169" s="450"/>
      <c r="FC169" s="450"/>
      <c r="FD169" s="450"/>
      <c r="FE169" s="450"/>
      <c r="FF169" s="450"/>
      <c r="FG169" s="450"/>
      <c r="FH169" s="450"/>
      <c r="FI169" s="450"/>
      <c r="FJ169" s="450"/>
      <c r="FK169" s="450"/>
      <c r="FL169" s="450"/>
      <c r="FM169" s="450"/>
      <c r="FN169" s="450"/>
      <c r="FO169" s="450"/>
      <c r="FP169" s="434"/>
    </row>
    <row r="170" spans="1:173" s="421" customFormat="1" ht="34.5" customHeight="1">
      <c r="A170" s="407"/>
      <c r="B170" s="459" t="s">
        <v>720</v>
      </c>
      <c r="C170" s="411" t="s">
        <v>847</v>
      </c>
      <c r="D170" s="399" t="str">
        <f t="shared" si="2"/>
        <v>WD301AA</v>
      </c>
      <c r="E170" s="399" t="s">
        <v>148</v>
      </c>
      <c r="F170" s="412" t="s">
        <v>1804</v>
      </c>
      <c r="G170" s="372" t="s">
        <v>730</v>
      </c>
      <c r="H170" s="372" t="s">
        <v>719</v>
      </c>
      <c r="I170" s="413" t="s">
        <v>731</v>
      </c>
      <c r="J170" s="413"/>
      <c r="K170" s="418">
        <v>41639</v>
      </c>
      <c r="L170" s="405"/>
      <c r="M170" s="405"/>
      <c r="N170" s="405"/>
      <c r="O170" s="405"/>
      <c r="P170" s="405"/>
      <c r="Q170" s="405"/>
      <c r="R170" s="405"/>
      <c r="S170" s="405"/>
      <c r="T170" s="405"/>
      <c r="U170" s="405"/>
      <c r="V170" s="405"/>
      <c r="W170" s="405"/>
      <c r="X170" s="405"/>
      <c r="Y170" s="405"/>
      <c r="Z170" s="405"/>
      <c r="AA170" s="405"/>
      <c r="AB170" s="405"/>
      <c r="AC170" s="405"/>
      <c r="AD170" s="405"/>
      <c r="AE170" s="405"/>
      <c r="AF170" s="405"/>
      <c r="AG170" s="405"/>
      <c r="AH170" s="405"/>
      <c r="AI170" s="405"/>
      <c r="AJ170" s="405"/>
      <c r="AK170" s="405"/>
      <c r="AL170" s="405"/>
      <c r="AM170" s="405"/>
      <c r="AN170" s="405"/>
      <c r="AO170" s="405"/>
      <c r="AP170" s="405"/>
      <c r="AQ170" s="405"/>
      <c r="AR170" s="405"/>
      <c r="AS170" s="405"/>
      <c r="AT170" s="405"/>
      <c r="AU170" s="405"/>
      <c r="AV170" s="405"/>
      <c r="AW170" s="405"/>
      <c r="AX170" s="405"/>
      <c r="AY170" s="405"/>
      <c r="AZ170" s="405"/>
      <c r="BA170" s="405"/>
      <c r="BB170" s="405"/>
      <c r="BC170" s="405"/>
      <c r="BD170" s="405"/>
      <c r="BE170" s="405"/>
      <c r="BF170" s="405"/>
      <c r="BG170" s="405"/>
      <c r="BH170" s="405"/>
      <c r="BI170" s="405"/>
      <c r="BJ170" s="405"/>
      <c r="BK170" s="405"/>
      <c r="BL170" s="405"/>
      <c r="BM170" s="405"/>
      <c r="BN170" s="405"/>
      <c r="BO170" s="405"/>
      <c r="BP170" s="405"/>
      <c r="BQ170" s="405"/>
      <c r="BR170" s="405"/>
      <c r="BS170" s="405"/>
      <c r="BT170" s="405"/>
      <c r="BU170" s="405"/>
      <c r="BV170" s="405"/>
      <c r="BW170" s="405"/>
      <c r="BX170" s="405"/>
      <c r="BY170" s="405"/>
      <c r="BZ170" s="405"/>
      <c r="CA170" s="405"/>
      <c r="CB170" s="405"/>
      <c r="CC170" s="405"/>
      <c r="CD170" s="405"/>
      <c r="CE170" s="405"/>
      <c r="CF170" s="405">
        <v>1</v>
      </c>
      <c r="CG170" s="405">
        <v>1</v>
      </c>
      <c r="CH170" s="405"/>
      <c r="CI170" s="405"/>
      <c r="CJ170" s="405"/>
      <c r="CK170" s="405"/>
      <c r="CL170" s="405"/>
      <c r="CM170" s="405"/>
      <c r="CN170" s="405"/>
      <c r="CO170" s="405"/>
      <c r="CP170" s="405"/>
      <c r="CQ170" s="405">
        <v>1</v>
      </c>
      <c r="CR170" s="405">
        <v>1</v>
      </c>
      <c r="CS170" s="405">
        <v>1</v>
      </c>
      <c r="CT170" s="405"/>
      <c r="CU170" s="405"/>
      <c r="CV170" s="405"/>
      <c r="CW170" s="405">
        <v>1</v>
      </c>
      <c r="CX170" s="405"/>
      <c r="CY170" s="405"/>
      <c r="CZ170" s="405"/>
      <c r="DA170" s="405">
        <v>1</v>
      </c>
      <c r="DB170" s="405"/>
      <c r="DC170" s="405"/>
      <c r="DD170" s="405"/>
      <c r="DE170" s="405"/>
      <c r="DF170" s="405"/>
      <c r="DG170" s="405"/>
      <c r="DH170" s="405"/>
      <c r="DI170" s="405"/>
      <c r="DJ170" s="405"/>
      <c r="DK170" s="405"/>
      <c r="DL170" s="405">
        <v>1</v>
      </c>
      <c r="DM170" s="405">
        <v>1</v>
      </c>
      <c r="DN170" s="405"/>
      <c r="DO170" s="405">
        <v>1</v>
      </c>
      <c r="DP170" s="405"/>
      <c r="DQ170" s="405"/>
      <c r="DR170" s="405"/>
      <c r="DS170" s="405"/>
      <c r="DT170" s="405"/>
      <c r="DU170" s="405"/>
      <c r="DV170" s="405"/>
      <c r="DW170" s="405"/>
      <c r="DX170" s="405"/>
      <c r="DY170" s="405"/>
      <c r="DZ170" s="405"/>
      <c r="EA170" s="405"/>
      <c r="EB170" s="405"/>
      <c r="EC170" s="405"/>
      <c r="ED170" s="405"/>
      <c r="EE170" s="405"/>
      <c r="EF170" s="405"/>
      <c r="EG170" s="405"/>
      <c r="EH170" s="405"/>
      <c r="EI170" s="405"/>
      <c r="EJ170" s="405"/>
      <c r="EK170" s="405"/>
      <c r="EL170" s="405"/>
      <c r="EM170" s="405"/>
      <c r="EN170" s="405"/>
      <c r="EO170" s="405"/>
      <c r="EP170" s="405"/>
      <c r="EQ170" s="405"/>
      <c r="ER170" s="405"/>
      <c r="ES170" s="405"/>
      <c r="ET170" s="405"/>
      <c r="EU170" s="405"/>
      <c r="EV170" s="405"/>
      <c r="EW170" s="405"/>
      <c r="EX170" s="405"/>
      <c r="EY170" s="405"/>
      <c r="EZ170" s="405"/>
      <c r="FA170" s="405"/>
      <c r="FB170" s="405"/>
      <c r="FC170" s="405"/>
      <c r="FD170" s="405"/>
      <c r="FE170" s="405"/>
      <c r="FF170" s="405"/>
      <c r="FG170" s="405"/>
      <c r="FH170" s="405"/>
      <c r="FI170" s="405"/>
      <c r="FJ170" s="405"/>
      <c r="FK170" s="405"/>
      <c r="FL170" s="405"/>
      <c r="FM170" s="405"/>
      <c r="FN170" s="405"/>
      <c r="FO170" s="438"/>
      <c r="FP170" s="410" t="s">
        <v>848</v>
      </c>
    </row>
    <row r="171" spans="1:173" s="421" customFormat="1" ht="34.5" customHeight="1">
      <c r="A171" s="411"/>
      <c r="B171" s="459" t="s">
        <v>720</v>
      </c>
      <c r="C171" s="411" t="s">
        <v>455</v>
      </c>
      <c r="D171" s="399" t="str">
        <f t="shared" si="2"/>
        <v>QC431AA</v>
      </c>
      <c r="E171" s="399" t="e">
        <f>VLOOKUP(D171,#REF!,1,0)</f>
        <v>#REF!</v>
      </c>
      <c r="F171" s="412" t="s">
        <v>849</v>
      </c>
      <c r="G171" s="372" t="s">
        <v>797</v>
      </c>
      <c r="H171" s="372" t="s">
        <v>719</v>
      </c>
      <c r="I171" s="413" t="s">
        <v>731</v>
      </c>
      <c r="J171" s="407"/>
      <c r="K171" s="418">
        <v>41639</v>
      </c>
      <c r="L171" s="405"/>
      <c r="M171" s="405"/>
      <c r="N171" s="405"/>
      <c r="O171" s="405"/>
      <c r="P171" s="405"/>
      <c r="Q171" s="405"/>
      <c r="R171" s="405"/>
      <c r="S171" s="405"/>
      <c r="T171" s="405"/>
      <c r="U171" s="405"/>
      <c r="V171" s="405"/>
      <c r="W171" s="405"/>
      <c r="X171" s="405"/>
      <c r="Y171" s="405"/>
      <c r="Z171" s="405"/>
      <c r="AA171" s="405"/>
      <c r="AB171" s="405"/>
      <c r="AC171" s="405"/>
      <c r="AD171" s="405"/>
      <c r="AE171" s="405"/>
      <c r="AF171" s="405"/>
      <c r="AG171" s="405"/>
      <c r="AH171" s="405"/>
      <c r="AI171" s="405"/>
      <c r="AJ171" s="405"/>
      <c r="AK171" s="405"/>
      <c r="AL171" s="405"/>
      <c r="AM171" s="405"/>
      <c r="AN171" s="405"/>
      <c r="AO171" s="405"/>
      <c r="AP171" s="405"/>
      <c r="AQ171" s="405"/>
      <c r="AR171" s="405"/>
      <c r="AS171" s="405"/>
      <c r="AT171" s="405"/>
      <c r="AU171" s="405"/>
      <c r="AV171" s="405"/>
      <c r="AW171" s="405"/>
      <c r="AX171" s="405"/>
      <c r="AY171" s="405"/>
      <c r="AZ171" s="405"/>
      <c r="BA171" s="405"/>
      <c r="BB171" s="405"/>
      <c r="BC171" s="405"/>
      <c r="BD171" s="405"/>
      <c r="BE171" s="405"/>
      <c r="BF171" s="405"/>
      <c r="BG171" s="405"/>
      <c r="BH171" s="405"/>
      <c r="BI171" s="405"/>
      <c r="BJ171" s="405"/>
      <c r="BK171" s="405"/>
      <c r="BL171" s="405"/>
      <c r="BM171" s="405">
        <v>1</v>
      </c>
      <c r="BN171" s="405"/>
      <c r="BO171" s="405"/>
      <c r="BP171" s="405"/>
      <c r="BQ171" s="405"/>
      <c r="BR171" s="405"/>
      <c r="BS171" s="405"/>
      <c r="BT171" s="405"/>
      <c r="BU171" s="405"/>
      <c r="BV171" s="405"/>
      <c r="BW171" s="405"/>
      <c r="BX171" s="405"/>
      <c r="BY171" s="405"/>
      <c r="BZ171" s="405"/>
      <c r="CA171" s="405"/>
      <c r="CB171" s="405"/>
      <c r="CC171" s="405"/>
      <c r="CD171" s="405">
        <v>1</v>
      </c>
      <c r="CE171" s="405">
        <v>1</v>
      </c>
      <c r="CF171" s="405"/>
      <c r="CG171" s="405"/>
      <c r="CH171" s="405"/>
      <c r="CI171" s="405"/>
      <c r="CJ171" s="405"/>
      <c r="CK171" s="405"/>
      <c r="CL171" s="405"/>
      <c r="CM171" s="405"/>
      <c r="CN171" s="405">
        <v>1</v>
      </c>
      <c r="CO171" s="405">
        <v>1</v>
      </c>
      <c r="CP171" s="405">
        <v>1</v>
      </c>
      <c r="CQ171" s="405"/>
      <c r="CR171" s="405"/>
      <c r="CS171" s="405"/>
      <c r="CT171" s="405"/>
      <c r="CU171" s="405"/>
      <c r="CV171" s="405">
        <v>1</v>
      </c>
      <c r="CW171" s="405"/>
      <c r="CX171" s="405"/>
      <c r="CY171" s="405"/>
      <c r="CZ171" s="405" t="s">
        <v>0</v>
      </c>
      <c r="DA171" s="405"/>
      <c r="DB171" s="405"/>
      <c r="DC171" s="405"/>
      <c r="DD171" s="405"/>
      <c r="DE171" s="405"/>
      <c r="DF171" s="405"/>
      <c r="DG171" s="405"/>
      <c r="DH171" s="405"/>
      <c r="DI171" s="405"/>
      <c r="DJ171" s="405"/>
      <c r="DK171" s="405">
        <v>1</v>
      </c>
      <c r="DL171" s="405"/>
      <c r="DM171" s="405"/>
      <c r="DN171" s="405"/>
      <c r="DO171" s="405"/>
      <c r="DP171" s="405"/>
      <c r="DQ171" s="405"/>
      <c r="DR171" s="405"/>
      <c r="DS171" s="405"/>
      <c r="DT171" s="405"/>
      <c r="DU171" s="405"/>
      <c r="DV171" s="405"/>
      <c r="DW171" s="405"/>
      <c r="DX171" s="405"/>
      <c r="DY171" s="405"/>
      <c r="DZ171" s="405"/>
      <c r="EA171" s="405"/>
      <c r="EB171" s="405"/>
      <c r="EC171" s="405"/>
      <c r="ED171" s="405"/>
      <c r="EE171" s="405"/>
      <c r="EF171" s="405"/>
      <c r="EG171" s="405"/>
      <c r="EH171" s="405"/>
      <c r="EI171" s="405"/>
      <c r="EJ171" s="405"/>
      <c r="EK171" s="405"/>
      <c r="EL171" s="405"/>
      <c r="EM171" s="405"/>
      <c r="EN171" s="405"/>
      <c r="EO171" s="405"/>
      <c r="EP171" s="405"/>
      <c r="EQ171" s="405"/>
      <c r="ER171" s="405"/>
      <c r="ES171" s="405"/>
      <c r="ET171" s="405"/>
      <c r="EU171" s="405"/>
      <c r="EV171" s="405"/>
      <c r="EW171" s="405"/>
      <c r="EX171" s="405"/>
      <c r="EY171" s="405"/>
      <c r="EZ171" s="405"/>
      <c r="FA171" s="405"/>
      <c r="FB171" s="405"/>
      <c r="FC171" s="405"/>
      <c r="FD171" s="405"/>
      <c r="FE171" s="405"/>
      <c r="FF171" s="405"/>
      <c r="FG171" s="405"/>
      <c r="FH171" s="405"/>
      <c r="FI171" s="405"/>
      <c r="FJ171" s="405"/>
      <c r="FK171" s="405"/>
      <c r="FL171" s="405"/>
      <c r="FM171" s="405"/>
      <c r="FN171" s="405"/>
      <c r="FO171" s="438"/>
      <c r="FP171" s="410" t="s">
        <v>850</v>
      </c>
    </row>
    <row r="172" spans="1:173" s="421" customFormat="1" ht="59.25" customHeight="1">
      <c r="A172" s="411"/>
      <c r="B172" s="459"/>
      <c r="C172" s="411" t="s">
        <v>1659</v>
      </c>
      <c r="D172" s="399" t="str">
        <f t="shared" si="2"/>
        <v>H4X00AA</v>
      </c>
      <c r="E172" s="399" t="e">
        <f>VLOOKUP(D172,#REF!,1,0)</f>
        <v>#REF!</v>
      </c>
      <c r="F172" s="412" t="s">
        <v>1660</v>
      </c>
      <c r="G172" s="372" t="s">
        <v>797</v>
      </c>
      <c r="H172" s="377" t="s">
        <v>750</v>
      </c>
      <c r="I172" s="413" t="s">
        <v>731</v>
      </c>
      <c r="J172" s="407"/>
      <c r="K172" s="404">
        <v>42004</v>
      </c>
      <c r="L172" s="405"/>
      <c r="M172" s="405"/>
      <c r="N172" s="405"/>
      <c r="O172" s="405"/>
      <c r="P172" s="405"/>
      <c r="Q172" s="405"/>
      <c r="R172" s="405"/>
      <c r="S172" s="405"/>
      <c r="T172" s="405"/>
      <c r="U172" s="405"/>
      <c r="V172" s="405"/>
      <c r="W172" s="405"/>
      <c r="X172" s="405"/>
      <c r="Y172" s="405"/>
      <c r="Z172" s="405"/>
      <c r="AA172" s="405"/>
      <c r="AB172" s="405"/>
      <c r="AC172" s="405"/>
      <c r="AD172" s="405"/>
      <c r="AE172" s="405"/>
      <c r="AF172" s="405"/>
      <c r="AG172" s="405"/>
      <c r="AH172" s="405"/>
      <c r="AI172" s="405"/>
      <c r="AJ172" s="405"/>
      <c r="AK172" s="405"/>
      <c r="AL172" s="405"/>
      <c r="AM172" s="405"/>
      <c r="AN172" s="405"/>
      <c r="AO172" s="405"/>
      <c r="AP172" s="405"/>
      <c r="AQ172" s="405"/>
      <c r="AR172" s="405"/>
      <c r="AS172" s="405"/>
      <c r="AT172" s="405"/>
      <c r="AU172" s="405"/>
      <c r="AV172" s="405"/>
      <c r="AW172" s="405"/>
      <c r="AX172" s="405"/>
      <c r="AY172" s="405"/>
      <c r="AZ172" s="405"/>
      <c r="BA172" s="405"/>
      <c r="BB172" s="405"/>
      <c r="BC172" s="405"/>
      <c r="BD172" s="405"/>
      <c r="BE172" s="405"/>
      <c r="BF172" s="405"/>
      <c r="BG172" s="405"/>
      <c r="BH172" s="405"/>
      <c r="BI172" s="405"/>
      <c r="BJ172" s="405"/>
      <c r="BK172" s="405"/>
      <c r="BL172" s="405"/>
      <c r="BM172" s="405"/>
      <c r="BN172" s="405"/>
      <c r="BO172" s="405"/>
      <c r="BP172" s="405"/>
      <c r="BQ172" s="405"/>
      <c r="BR172" s="405"/>
      <c r="BS172" s="405"/>
      <c r="BT172" s="405"/>
      <c r="BU172" s="405"/>
      <c r="BV172" s="405"/>
      <c r="BW172" s="405"/>
      <c r="BX172" s="405"/>
      <c r="BY172" s="405"/>
      <c r="BZ172" s="405"/>
      <c r="CA172" s="405">
        <v>1</v>
      </c>
      <c r="CB172" s="405">
        <v>1</v>
      </c>
      <c r="CC172" s="405">
        <v>1</v>
      </c>
      <c r="CD172" s="405"/>
      <c r="CE172" s="405"/>
      <c r="CF172" s="405"/>
      <c r="CG172" s="405"/>
      <c r="CH172" s="405"/>
      <c r="CI172" s="405"/>
      <c r="CJ172" s="405"/>
      <c r="CK172" s="405">
        <v>1</v>
      </c>
      <c r="CL172" s="405">
        <v>1</v>
      </c>
      <c r="CM172" s="405">
        <v>1</v>
      </c>
      <c r="CN172" s="405"/>
      <c r="CO172" s="405"/>
      <c r="CP172" s="405"/>
      <c r="CQ172" s="405"/>
      <c r="CR172" s="405"/>
      <c r="CS172" s="405"/>
      <c r="CT172" s="405">
        <v>1</v>
      </c>
      <c r="CU172" s="405">
        <v>1</v>
      </c>
      <c r="CV172" s="405"/>
      <c r="CW172" s="405"/>
      <c r="CX172" s="405">
        <v>1</v>
      </c>
      <c r="CY172" s="405"/>
      <c r="CZ172" s="405">
        <v>1</v>
      </c>
      <c r="DA172" s="405"/>
      <c r="DB172" s="405"/>
      <c r="DC172" s="405">
        <v>1</v>
      </c>
      <c r="DD172" s="405">
        <v>1</v>
      </c>
      <c r="DE172" s="405"/>
      <c r="DF172" s="405"/>
      <c r="DG172" s="405"/>
      <c r="DH172" s="405"/>
      <c r="DI172" s="405"/>
      <c r="DJ172" s="405"/>
      <c r="DK172" s="405"/>
      <c r="DL172" s="405"/>
      <c r="DM172" s="405"/>
      <c r="DN172" s="405"/>
      <c r="DO172" s="405"/>
      <c r="DP172" s="405"/>
      <c r="DQ172" s="405"/>
      <c r="DR172" s="405"/>
      <c r="DS172" s="405"/>
      <c r="DT172" s="405"/>
      <c r="DU172" s="405"/>
      <c r="DV172" s="405"/>
      <c r="DW172" s="405"/>
      <c r="DX172" s="405"/>
      <c r="DY172" s="405"/>
      <c r="DZ172" s="405"/>
      <c r="EA172" s="405"/>
      <c r="EB172" s="405"/>
      <c r="EC172" s="405"/>
      <c r="ED172" s="405"/>
      <c r="EE172" s="405"/>
      <c r="EF172" s="405"/>
      <c r="EG172" s="405"/>
      <c r="EH172" s="405"/>
      <c r="EI172" s="405"/>
      <c r="EJ172" s="405"/>
      <c r="EK172" s="405"/>
      <c r="EL172" s="405"/>
      <c r="EM172" s="405"/>
      <c r="EN172" s="405"/>
      <c r="EO172" s="405"/>
      <c r="EP172" s="405"/>
      <c r="EQ172" s="405"/>
      <c r="ER172" s="405"/>
      <c r="ES172" s="405"/>
      <c r="ET172" s="405"/>
      <c r="EU172" s="405"/>
      <c r="EV172" s="405"/>
      <c r="EW172" s="405"/>
      <c r="EX172" s="405"/>
      <c r="EY172" s="405"/>
      <c r="EZ172" s="405"/>
      <c r="FA172" s="405"/>
      <c r="FB172" s="405"/>
      <c r="FC172" s="405"/>
      <c r="FD172" s="405"/>
      <c r="FE172" s="405"/>
      <c r="FF172" s="405"/>
      <c r="FG172" s="405"/>
      <c r="FH172" s="405"/>
      <c r="FI172" s="405"/>
      <c r="FJ172" s="405"/>
      <c r="FK172" s="405"/>
      <c r="FL172" s="405"/>
      <c r="FM172" s="405"/>
      <c r="FN172" s="405"/>
      <c r="FO172" s="438"/>
      <c r="FP172" s="410"/>
    </row>
    <row r="173" spans="1:173" s="421" customFormat="1" ht="34.5" customHeight="1">
      <c r="A173" s="423"/>
      <c r="B173" s="459"/>
      <c r="C173" s="423" t="s">
        <v>1661</v>
      </c>
      <c r="D173" s="399" t="str">
        <f t="shared" si="2"/>
        <v>H6F23AA</v>
      </c>
      <c r="E173" s="399" t="e">
        <f>VLOOKUP(D173,#REF!,1,0)</f>
        <v>#REF!</v>
      </c>
      <c r="F173" s="412" t="s">
        <v>1805</v>
      </c>
      <c r="G173" s="372" t="s">
        <v>797</v>
      </c>
      <c r="H173" s="377" t="s">
        <v>750</v>
      </c>
      <c r="I173" s="460"/>
      <c r="J173" s="429"/>
      <c r="K173" s="428">
        <v>42094</v>
      </c>
      <c r="L173" s="405"/>
      <c r="M173" s="405"/>
      <c r="N173" s="405"/>
      <c r="O173" s="405"/>
      <c r="P173" s="405"/>
      <c r="Q173" s="405"/>
      <c r="R173" s="405"/>
      <c r="S173" s="405"/>
      <c r="T173" s="405"/>
      <c r="U173" s="405"/>
      <c r="V173" s="405"/>
      <c r="W173" s="405"/>
      <c r="X173" s="405"/>
      <c r="Y173" s="405"/>
      <c r="Z173" s="405"/>
      <c r="AA173" s="405"/>
      <c r="AB173" s="405"/>
      <c r="AC173" s="405"/>
      <c r="AD173" s="405"/>
      <c r="AE173" s="405"/>
      <c r="AF173" s="405"/>
      <c r="AG173" s="405"/>
      <c r="AH173" s="405"/>
      <c r="AI173" s="405"/>
      <c r="AJ173" s="405"/>
      <c r="AK173" s="405"/>
      <c r="AL173" s="405"/>
      <c r="AM173" s="405"/>
      <c r="AN173" s="405"/>
      <c r="AO173" s="405"/>
      <c r="AP173" s="405"/>
      <c r="AQ173" s="405"/>
      <c r="AR173" s="405"/>
      <c r="AS173" s="405"/>
      <c r="AT173" s="405"/>
      <c r="AU173" s="405"/>
      <c r="AV173" s="405"/>
      <c r="AW173" s="405"/>
      <c r="AX173" s="405"/>
      <c r="AY173" s="405"/>
      <c r="AZ173" s="405"/>
      <c r="BA173" s="405"/>
      <c r="BB173" s="405"/>
      <c r="BC173" s="405"/>
      <c r="BD173" s="405"/>
      <c r="BE173" s="405"/>
      <c r="BF173" s="405"/>
      <c r="BG173" s="405"/>
      <c r="BH173" s="405"/>
      <c r="BI173" s="405"/>
      <c r="BJ173" s="405"/>
      <c r="BK173" s="405"/>
      <c r="BL173" s="405"/>
      <c r="BM173" s="405">
        <v>1</v>
      </c>
      <c r="BN173" s="405"/>
      <c r="BO173" s="405"/>
      <c r="BP173" s="405"/>
      <c r="BQ173" s="405"/>
      <c r="BR173" s="405"/>
      <c r="BS173" s="405"/>
      <c r="BT173" s="405"/>
      <c r="BU173" s="405"/>
      <c r="BV173" s="405"/>
      <c r="BW173" s="405"/>
      <c r="BX173" s="405"/>
      <c r="BY173" s="405"/>
      <c r="BZ173" s="405"/>
      <c r="CA173" s="405">
        <v>1</v>
      </c>
      <c r="CB173" s="405">
        <v>1</v>
      </c>
      <c r="CC173" s="405">
        <v>1</v>
      </c>
      <c r="CD173" s="405">
        <v>1</v>
      </c>
      <c r="CE173" s="405">
        <v>1</v>
      </c>
      <c r="CF173" s="405"/>
      <c r="CG173" s="405"/>
      <c r="CH173" s="405"/>
      <c r="CI173" s="405"/>
      <c r="CJ173" s="405"/>
      <c r="CK173" s="405">
        <v>1</v>
      </c>
      <c r="CL173" s="405">
        <v>1</v>
      </c>
      <c r="CM173" s="405">
        <v>1</v>
      </c>
      <c r="CN173" s="405">
        <v>1</v>
      </c>
      <c r="CO173" s="405">
        <v>1</v>
      </c>
      <c r="CP173" s="405">
        <v>1</v>
      </c>
      <c r="CQ173" s="405"/>
      <c r="CR173" s="405"/>
      <c r="CS173" s="405"/>
      <c r="CT173" s="405">
        <v>1</v>
      </c>
      <c r="CU173" s="405">
        <v>1</v>
      </c>
      <c r="CV173" s="405">
        <v>1</v>
      </c>
      <c r="CW173" s="405"/>
      <c r="CX173" s="405">
        <v>1</v>
      </c>
      <c r="CY173" s="405"/>
      <c r="CZ173" s="405">
        <v>1</v>
      </c>
      <c r="DA173" s="405"/>
      <c r="DB173" s="405"/>
      <c r="DC173" s="405">
        <v>1</v>
      </c>
      <c r="DD173" s="405">
        <v>1</v>
      </c>
      <c r="DE173" s="405"/>
      <c r="DF173" s="405"/>
      <c r="DG173" s="405"/>
      <c r="DH173" s="405"/>
      <c r="DI173" s="405"/>
      <c r="DJ173" s="405"/>
      <c r="DK173" s="405">
        <v>1</v>
      </c>
      <c r="DL173" s="405"/>
      <c r="DM173" s="405"/>
      <c r="DN173" s="405"/>
      <c r="DO173" s="405"/>
      <c r="DP173" s="405"/>
      <c r="DQ173" s="405"/>
      <c r="DR173" s="405"/>
      <c r="DS173" s="405"/>
      <c r="DT173" s="405"/>
      <c r="DU173" s="405"/>
      <c r="DV173" s="405"/>
      <c r="DW173" s="405"/>
      <c r="DX173" s="405"/>
      <c r="DY173" s="405"/>
      <c r="DZ173" s="405"/>
      <c r="EA173" s="405"/>
      <c r="EB173" s="405"/>
      <c r="EC173" s="405"/>
      <c r="ED173" s="405"/>
      <c r="EE173" s="405"/>
      <c r="EF173" s="405"/>
      <c r="EG173" s="405"/>
      <c r="EH173" s="405"/>
      <c r="EI173" s="405"/>
      <c r="EJ173" s="405"/>
      <c r="EK173" s="405"/>
      <c r="EL173" s="405"/>
      <c r="EM173" s="405"/>
      <c r="EN173" s="405"/>
      <c r="EO173" s="405"/>
      <c r="EP173" s="405"/>
      <c r="EQ173" s="405"/>
      <c r="ER173" s="405"/>
      <c r="ES173" s="405"/>
      <c r="ET173" s="405"/>
      <c r="EU173" s="405"/>
      <c r="EV173" s="405"/>
      <c r="EW173" s="405"/>
      <c r="EX173" s="405"/>
      <c r="EY173" s="405"/>
      <c r="EZ173" s="405"/>
      <c r="FA173" s="405"/>
      <c r="FB173" s="405"/>
      <c r="FC173" s="405"/>
      <c r="FD173" s="405"/>
      <c r="FE173" s="405"/>
      <c r="FF173" s="405"/>
      <c r="FG173" s="405" t="s">
        <v>1764</v>
      </c>
      <c r="FH173" s="405"/>
      <c r="FI173" s="405"/>
      <c r="FJ173" s="405"/>
      <c r="FK173" s="405"/>
      <c r="FL173" s="405"/>
      <c r="FM173" s="405"/>
      <c r="FN173" s="405"/>
      <c r="FO173" s="438"/>
      <c r="FP173" s="410"/>
    </row>
    <row r="174" spans="1:173" s="421" customFormat="1" ht="43.5" customHeight="1">
      <c r="A174" s="423"/>
      <c r="B174" s="459" t="s">
        <v>863</v>
      </c>
      <c r="C174" s="509" t="s">
        <v>1662</v>
      </c>
      <c r="D174" s="399" t="str">
        <f t="shared" si="2"/>
        <v>E5M76AA</v>
      </c>
      <c r="E174" s="399" t="e">
        <f>VLOOKUP(D174,#REF!,1,0)</f>
        <v>#REF!</v>
      </c>
      <c r="F174" s="510" t="s">
        <v>1663</v>
      </c>
      <c r="G174" s="372"/>
      <c r="H174" s="377"/>
      <c r="I174" s="460"/>
      <c r="J174" s="429"/>
      <c r="K174" s="428">
        <v>42735</v>
      </c>
      <c r="L174" s="405"/>
      <c r="M174" s="405"/>
      <c r="N174" s="405"/>
      <c r="O174" s="405"/>
      <c r="P174" s="405"/>
      <c r="Q174" s="405"/>
      <c r="R174" s="405"/>
      <c r="S174" s="405"/>
      <c r="T174" s="405"/>
      <c r="U174" s="405"/>
      <c r="V174" s="405"/>
      <c r="W174" s="405"/>
      <c r="X174" s="405"/>
      <c r="Y174" s="405"/>
      <c r="Z174" s="405"/>
      <c r="AA174" s="405"/>
      <c r="AB174" s="405"/>
      <c r="AC174" s="405"/>
      <c r="AD174" s="405"/>
      <c r="AE174" s="405"/>
      <c r="AF174" s="405"/>
      <c r="AG174" s="405"/>
      <c r="AH174" s="405"/>
      <c r="AI174" s="405"/>
      <c r="AJ174" s="405"/>
      <c r="AK174" s="405"/>
      <c r="AL174" s="405"/>
      <c r="AM174" s="405"/>
      <c r="AN174" s="405"/>
      <c r="AO174" s="405"/>
      <c r="AP174" s="405"/>
      <c r="AQ174" s="405"/>
      <c r="AR174" s="405"/>
      <c r="AS174" s="405"/>
      <c r="AT174" s="405"/>
      <c r="AU174" s="405"/>
      <c r="AV174" s="405"/>
      <c r="AW174" s="405"/>
      <c r="AX174" s="405"/>
      <c r="AY174" s="405"/>
      <c r="AZ174" s="405"/>
      <c r="BA174" s="405"/>
      <c r="BB174" s="405"/>
      <c r="BC174" s="405"/>
      <c r="BD174" s="405"/>
      <c r="BE174" s="405"/>
      <c r="BF174" s="405"/>
      <c r="BG174" s="405"/>
      <c r="BH174" s="405"/>
      <c r="BI174" s="405"/>
      <c r="BJ174" s="405"/>
      <c r="BK174" s="405"/>
      <c r="BL174" s="405"/>
      <c r="BM174" s="405"/>
      <c r="BN174" s="405"/>
      <c r="BO174" s="405"/>
      <c r="BP174" s="405"/>
      <c r="BQ174" s="405"/>
      <c r="BR174" s="405"/>
      <c r="BS174" s="405"/>
      <c r="BT174" s="405"/>
      <c r="BU174" s="405"/>
      <c r="BV174" s="405"/>
      <c r="BW174" s="405"/>
      <c r="BX174" s="405"/>
      <c r="BY174" s="405">
        <v>1</v>
      </c>
      <c r="BZ174" s="405">
        <v>1</v>
      </c>
      <c r="CA174" s="405"/>
      <c r="CB174" s="405"/>
      <c r="CC174" s="405"/>
      <c r="CD174" s="405"/>
      <c r="CE174" s="405"/>
      <c r="CF174" s="405"/>
      <c r="CG174" s="405"/>
      <c r="CH174" s="405">
        <v>1</v>
      </c>
      <c r="CI174" s="405">
        <v>1</v>
      </c>
      <c r="CJ174" s="405">
        <v>1</v>
      </c>
      <c r="CK174" s="405"/>
      <c r="CL174" s="405"/>
      <c r="CM174" s="405"/>
      <c r="CN174" s="405"/>
      <c r="CO174" s="405"/>
      <c r="CP174" s="405"/>
      <c r="CQ174" s="405"/>
      <c r="CR174" s="405"/>
      <c r="CS174" s="405"/>
      <c r="CT174" s="405"/>
      <c r="CU174" s="405"/>
      <c r="CV174" s="405"/>
      <c r="CW174" s="405"/>
      <c r="CX174" s="405"/>
      <c r="CY174" s="405">
        <v>1</v>
      </c>
      <c r="CZ174" s="405"/>
      <c r="DA174" s="405"/>
      <c r="DB174" s="405"/>
      <c r="DC174" s="405"/>
      <c r="DD174" s="405"/>
      <c r="DE174" s="405"/>
      <c r="DF174" s="405"/>
      <c r="DG174" s="405"/>
      <c r="DH174" s="405"/>
      <c r="DI174" s="405"/>
      <c r="DJ174" s="405"/>
      <c r="DK174" s="405"/>
      <c r="DL174" s="405"/>
      <c r="DM174" s="405"/>
      <c r="DN174" s="405"/>
      <c r="DO174" s="405"/>
      <c r="DP174" s="405"/>
      <c r="DQ174" s="405"/>
      <c r="DR174" s="405"/>
      <c r="DS174" s="405"/>
      <c r="DT174" s="405"/>
      <c r="DU174" s="405"/>
      <c r="DV174" s="405"/>
      <c r="DW174" s="405"/>
      <c r="DX174" s="405"/>
      <c r="DY174" s="405"/>
      <c r="DZ174" s="405"/>
      <c r="EA174" s="405"/>
      <c r="EB174" s="405"/>
      <c r="EC174" s="405"/>
      <c r="ED174" s="405"/>
      <c r="EE174" s="405"/>
      <c r="EF174" s="405"/>
      <c r="EG174" s="405"/>
      <c r="EH174" s="405"/>
      <c r="EI174" s="405"/>
      <c r="EJ174" s="405"/>
      <c r="EK174" s="405"/>
      <c r="EL174" s="405"/>
      <c r="EM174" s="405"/>
      <c r="EN174" s="405"/>
      <c r="EO174" s="405"/>
      <c r="EP174" s="405"/>
      <c r="EQ174" s="405"/>
      <c r="ER174" s="405"/>
      <c r="ES174" s="405"/>
      <c r="ET174" s="405"/>
      <c r="EU174" s="405"/>
      <c r="EV174" s="405"/>
      <c r="EW174" s="405"/>
      <c r="EX174" s="405"/>
      <c r="EY174" s="405"/>
      <c r="EZ174" s="405"/>
      <c r="FA174" s="405"/>
      <c r="FB174" s="405"/>
      <c r="FC174" s="405"/>
      <c r="FD174" s="405"/>
      <c r="FE174" s="405"/>
      <c r="FF174" s="405"/>
      <c r="FG174" s="405"/>
      <c r="FH174" s="405"/>
      <c r="FI174" s="405"/>
      <c r="FJ174" s="405"/>
      <c r="FK174" s="405"/>
      <c r="FL174" s="405"/>
      <c r="FM174" s="405"/>
      <c r="FN174" s="405"/>
      <c r="FO174" s="438"/>
      <c r="FP174" s="410"/>
    </row>
    <row r="175" spans="1:173" s="421" customFormat="1" ht="34.5" customHeight="1" thickBot="1">
      <c r="A175" s="423"/>
      <c r="B175" s="459" t="s">
        <v>863</v>
      </c>
      <c r="C175" s="511" t="s">
        <v>1664</v>
      </c>
      <c r="D175" s="399" t="str">
        <f t="shared" si="2"/>
        <v>E5M74AA</v>
      </c>
      <c r="E175" s="399" t="e">
        <f>VLOOKUP(D175,#REF!,1,0)</f>
        <v>#REF!</v>
      </c>
      <c r="F175" s="512" t="s">
        <v>1806</v>
      </c>
      <c r="G175" s="401"/>
      <c r="H175" s="513"/>
      <c r="I175" s="460"/>
      <c r="J175" s="429"/>
      <c r="K175" s="428">
        <v>42735</v>
      </c>
      <c r="L175" s="406"/>
      <c r="M175" s="406"/>
      <c r="N175" s="406"/>
      <c r="O175" s="406"/>
      <c r="P175" s="406"/>
      <c r="Q175" s="406"/>
      <c r="R175" s="406"/>
      <c r="S175" s="406"/>
      <c r="T175" s="406"/>
      <c r="U175" s="406"/>
      <c r="V175" s="406"/>
      <c r="W175" s="406"/>
      <c r="X175" s="406"/>
      <c r="Y175" s="406"/>
      <c r="Z175" s="406"/>
      <c r="AA175" s="406"/>
      <c r="AB175" s="406"/>
      <c r="AC175" s="406"/>
      <c r="AD175" s="406"/>
      <c r="AE175" s="406"/>
      <c r="AF175" s="406"/>
      <c r="AG175" s="406"/>
      <c r="AH175" s="406"/>
      <c r="AI175" s="406"/>
      <c r="AJ175" s="406"/>
      <c r="AK175" s="406"/>
      <c r="AL175" s="406"/>
      <c r="AM175" s="406"/>
      <c r="AN175" s="406"/>
      <c r="AO175" s="406"/>
      <c r="AP175" s="406"/>
      <c r="AQ175" s="406"/>
      <c r="AR175" s="406"/>
      <c r="AS175" s="406"/>
      <c r="AT175" s="406"/>
      <c r="AU175" s="406"/>
      <c r="AV175" s="406"/>
      <c r="AW175" s="406"/>
      <c r="AX175" s="406"/>
      <c r="AY175" s="406"/>
      <c r="AZ175" s="406"/>
      <c r="BA175" s="406"/>
      <c r="BB175" s="406"/>
      <c r="BC175" s="406"/>
      <c r="BD175" s="406"/>
      <c r="BE175" s="406"/>
      <c r="BF175" s="406"/>
      <c r="BG175" s="406"/>
      <c r="BH175" s="406"/>
      <c r="BI175" s="406"/>
      <c r="BJ175" s="406"/>
      <c r="BK175" s="406"/>
      <c r="BL175" s="406"/>
      <c r="BM175" s="406"/>
      <c r="BN175" s="406"/>
      <c r="BO175" s="406"/>
      <c r="BP175" s="406"/>
      <c r="BQ175" s="406"/>
      <c r="BR175" s="406"/>
      <c r="BS175" s="406"/>
      <c r="BT175" s="406"/>
      <c r="BU175" s="406"/>
      <c r="BV175" s="406"/>
      <c r="BW175" s="406"/>
      <c r="BX175" s="406"/>
      <c r="BY175" s="406">
        <v>1</v>
      </c>
      <c r="BZ175" s="406">
        <v>1</v>
      </c>
      <c r="CA175" s="406"/>
      <c r="CB175" s="406"/>
      <c r="CC175" s="406"/>
      <c r="CD175" s="406"/>
      <c r="CE175" s="406"/>
      <c r="CF175" s="406"/>
      <c r="CG175" s="406"/>
      <c r="CH175" s="406">
        <v>1</v>
      </c>
      <c r="CI175" s="406">
        <v>1</v>
      </c>
      <c r="CJ175" s="406">
        <v>1</v>
      </c>
      <c r="CK175" s="406"/>
      <c r="CL175" s="406"/>
      <c r="CM175" s="406"/>
      <c r="CN175" s="406"/>
      <c r="CO175" s="406"/>
      <c r="CP175" s="406"/>
      <c r="CQ175" s="406"/>
      <c r="CR175" s="406"/>
      <c r="CS175" s="406"/>
      <c r="CT175" s="406"/>
      <c r="CU175" s="406"/>
      <c r="CV175" s="406"/>
      <c r="CW175" s="406"/>
      <c r="CX175" s="406"/>
      <c r="CY175" s="406">
        <v>1</v>
      </c>
      <c r="CZ175" s="406"/>
      <c r="DA175" s="406"/>
      <c r="DB175" s="406"/>
      <c r="DC175" s="406"/>
      <c r="DD175" s="406"/>
      <c r="DE175" s="406"/>
      <c r="DF175" s="406"/>
      <c r="DG175" s="406"/>
      <c r="DH175" s="406"/>
      <c r="DI175" s="406"/>
      <c r="DJ175" s="406"/>
      <c r="DK175" s="406"/>
      <c r="DL175" s="406"/>
      <c r="DM175" s="406"/>
      <c r="DN175" s="406"/>
      <c r="DO175" s="406"/>
      <c r="DP175" s="406"/>
      <c r="DQ175" s="406"/>
      <c r="DR175" s="406"/>
      <c r="DS175" s="406"/>
      <c r="DT175" s="406"/>
      <c r="DU175" s="406"/>
      <c r="DV175" s="406"/>
      <c r="DW175" s="406"/>
      <c r="DX175" s="406"/>
      <c r="DY175" s="406"/>
      <c r="DZ175" s="406"/>
      <c r="EA175" s="406"/>
      <c r="EB175" s="406"/>
      <c r="EC175" s="406"/>
      <c r="ED175" s="406"/>
      <c r="EE175" s="406"/>
      <c r="EF175" s="406"/>
      <c r="EG175" s="406"/>
      <c r="EH175" s="406"/>
      <c r="EI175" s="406"/>
      <c r="EJ175" s="406"/>
      <c r="EK175" s="406"/>
      <c r="EL175" s="406"/>
      <c r="EM175" s="406"/>
      <c r="EN175" s="406"/>
      <c r="EO175" s="406"/>
      <c r="EP175" s="406"/>
      <c r="EQ175" s="406"/>
      <c r="ER175" s="406"/>
      <c r="ES175" s="406"/>
      <c r="ET175" s="406"/>
      <c r="EU175" s="406"/>
      <c r="EV175" s="406"/>
      <c r="EW175" s="406"/>
      <c r="EX175" s="406"/>
      <c r="EY175" s="406"/>
      <c r="EZ175" s="406"/>
      <c r="FA175" s="406"/>
      <c r="FB175" s="406"/>
      <c r="FC175" s="406"/>
      <c r="FD175" s="406"/>
      <c r="FE175" s="406"/>
      <c r="FF175" s="406"/>
      <c r="FG175" s="406" t="s">
        <v>1764</v>
      </c>
      <c r="FH175" s="406"/>
      <c r="FI175" s="406"/>
      <c r="FJ175" s="406"/>
      <c r="FK175" s="406"/>
      <c r="FL175" s="406"/>
      <c r="FM175" s="406"/>
      <c r="FN175" s="406"/>
      <c r="FO175" s="514"/>
      <c r="FP175" s="430"/>
    </row>
    <row r="176" spans="1:173" s="520" customFormat="1" ht="34.5" customHeight="1" thickBot="1">
      <c r="A176" s="515" t="s">
        <v>851</v>
      </c>
      <c r="B176" s="516"/>
      <c r="C176" s="516"/>
      <c r="D176" s="399" t="str">
        <f t="shared" si="2"/>
        <v/>
      </c>
      <c r="E176" s="399"/>
      <c r="F176" s="517"/>
      <c r="G176" s="516"/>
      <c r="H176" s="516"/>
      <c r="I176" s="516"/>
      <c r="J176" s="516"/>
      <c r="K176" s="516"/>
      <c r="L176" s="516"/>
      <c r="M176" s="516"/>
      <c r="N176" s="516"/>
      <c r="O176" s="516"/>
      <c r="P176" s="516"/>
      <c r="Q176" s="516"/>
      <c r="R176" s="516"/>
      <c r="S176" s="516"/>
      <c r="T176" s="516"/>
      <c r="U176" s="516"/>
      <c r="V176" s="516"/>
      <c r="W176" s="516"/>
      <c r="X176" s="516"/>
      <c r="Y176" s="516"/>
      <c r="Z176" s="516"/>
      <c r="AA176" s="516"/>
      <c r="AB176" s="516"/>
      <c r="AC176" s="516"/>
      <c r="AD176" s="516"/>
      <c r="AE176" s="516"/>
      <c r="AF176" s="516"/>
      <c r="AG176" s="516"/>
      <c r="AH176" s="516"/>
      <c r="AI176" s="516"/>
      <c r="AJ176" s="516"/>
      <c r="AK176" s="516"/>
      <c r="AL176" s="516"/>
      <c r="AM176" s="516"/>
      <c r="AN176" s="516"/>
      <c r="AO176" s="516"/>
      <c r="AP176" s="516"/>
      <c r="AQ176" s="516"/>
      <c r="AR176" s="516"/>
      <c r="AS176" s="516"/>
      <c r="AT176" s="516"/>
      <c r="AU176" s="516"/>
      <c r="AV176" s="516"/>
      <c r="AW176" s="516"/>
      <c r="AX176" s="516"/>
      <c r="AY176" s="516"/>
      <c r="AZ176" s="516"/>
      <c r="BA176" s="516"/>
      <c r="BB176" s="516"/>
      <c r="BC176" s="516"/>
      <c r="BD176" s="516"/>
      <c r="BE176" s="516"/>
      <c r="BF176" s="516"/>
      <c r="BG176" s="516"/>
      <c r="BH176" s="516"/>
      <c r="BI176" s="516"/>
      <c r="BJ176" s="516"/>
      <c r="BK176" s="516"/>
      <c r="BL176" s="516"/>
      <c r="BM176" s="516"/>
      <c r="BN176" s="516"/>
      <c r="BO176" s="516"/>
      <c r="BP176" s="516"/>
      <c r="BQ176" s="516"/>
      <c r="BR176" s="516"/>
      <c r="BS176" s="516"/>
      <c r="BT176" s="516"/>
      <c r="BU176" s="516"/>
      <c r="BV176" s="516"/>
      <c r="BW176" s="516"/>
      <c r="BX176" s="516"/>
      <c r="BY176" s="516"/>
      <c r="BZ176" s="516"/>
      <c r="CA176" s="516"/>
      <c r="CB176" s="516"/>
      <c r="CC176" s="516"/>
      <c r="CD176" s="516"/>
      <c r="CE176" s="516"/>
      <c r="CF176" s="516"/>
      <c r="CG176" s="516"/>
      <c r="CH176" s="516"/>
      <c r="CI176" s="516"/>
      <c r="CJ176" s="516"/>
      <c r="CK176" s="516"/>
      <c r="CL176" s="516"/>
      <c r="CM176" s="516"/>
      <c r="CN176" s="516"/>
      <c r="CO176" s="516"/>
      <c r="CP176" s="516"/>
      <c r="CQ176" s="516"/>
      <c r="CR176" s="516"/>
      <c r="CS176" s="516"/>
      <c r="CT176" s="516"/>
      <c r="CU176" s="516"/>
      <c r="CV176" s="516"/>
      <c r="CW176" s="516"/>
      <c r="CX176" s="516"/>
      <c r="CY176" s="516"/>
      <c r="CZ176" s="516"/>
      <c r="DA176" s="516"/>
      <c r="DB176" s="516"/>
      <c r="DC176" s="516"/>
      <c r="DD176" s="516"/>
      <c r="DE176" s="516"/>
      <c r="DF176" s="516"/>
      <c r="DG176" s="516"/>
      <c r="DH176" s="516"/>
      <c r="DI176" s="516"/>
      <c r="DJ176" s="516"/>
      <c r="DK176" s="516"/>
      <c r="DL176" s="516"/>
      <c r="DM176" s="516"/>
      <c r="DN176" s="516"/>
      <c r="DO176" s="516"/>
      <c r="DP176" s="516"/>
      <c r="DQ176" s="516"/>
      <c r="DR176" s="516"/>
      <c r="DS176" s="516"/>
      <c r="DT176" s="516"/>
      <c r="DU176" s="516"/>
      <c r="DV176" s="516"/>
      <c r="DW176" s="516"/>
      <c r="DX176" s="516"/>
      <c r="DY176" s="516"/>
      <c r="DZ176" s="516"/>
      <c r="EA176" s="516"/>
      <c r="EB176" s="516"/>
      <c r="EC176" s="516"/>
      <c r="ED176" s="516"/>
      <c r="EE176" s="516"/>
      <c r="EF176" s="516"/>
      <c r="EG176" s="516"/>
      <c r="EH176" s="516"/>
      <c r="EI176" s="516"/>
      <c r="EJ176" s="516"/>
      <c r="EK176" s="516"/>
      <c r="EL176" s="516"/>
      <c r="EM176" s="516"/>
      <c r="EN176" s="516"/>
      <c r="EO176" s="516"/>
      <c r="EP176" s="516"/>
      <c r="EQ176" s="516"/>
      <c r="ER176" s="516"/>
      <c r="ES176" s="516"/>
      <c r="ET176" s="516"/>
      <c r="EU176" s="516"/>
      <c r="EV176" s="516"/>
      <c r="EW176" s="516"/>
      <c r="EX176" s="516"/>
      <c r="EY176" s="516"/>
      <c r="EZ176" s="516"/>
      <c r="FA176" s="516"/>
      <c r="FB176" s="516"/>
      <c r="FC176" s="516"/>
      <c r="FD176" s="516"/>
      <c r="FE176" s="516"/>
      <c r="FF176" s="516"/>
      <c r="FG176" s="516"/>
      <c r="FH176" s="516"/>
      <c r="FI176" s="516"/>
      <c r="FJ176" s="516"/>
      <c r="FK176" s="516"/>
      <c r="FL176" s="516"/>
      <c r="FM176" s="516"/>
      <c r="FN176" s="516"/>
      <c r="FO176" s="516"/>
      <c r="FP176" s="518"/>
      <c r="FQ176" s="519"/>
    </row>
    <row r="177" spans="1:173" ht="34.5" customHeight="1">
      <c r="A177" s="449" t="s">
        <v>852</v>
      </c>
      <c r="B177" s="450"/>
      <c r="C177" s="450"/>
      <c r="D177" s="399" t="str">
        <f t="shared" si="2"/>
        <v/>
      </c>
      <c r="E177" s="399"/>
      <c r="F177" s="451"/>
      <c r="G177" s="450"/>
      <c r="H177" s="450"/>
      <c r="I177" s="450"/>
      <c r="J177" s="450"/>
      <c r="K177" s="450"/>
      <c r="L177" s="450"/>
      <c r="M177" s="450"/>
      <c r="N177" s="450"/>
      <c r="O177" s="450"/>
      <c r="P177" s="450"/>
      <c r="Q177" s="450"/>
      <c r="R177" s="450"/>
      <c r="S177" s="450"/>
      <c r="T177" s="450"/>
      <c r="U177" s="450"/>
      <c r="V177" s="450"/>
      <c r="W177" s="450"/>
      <c r="X177" s="450"/>
      <c r="Y177" s="450"/>
      <c r="Z177" s="450"/>
      <c r="AA177" s="450"/>
      <c r="AB177" s="450"/>
      <c r="AC177" s="450"/>
      <c r="AD177" s="450"/>
      <c r="AE177" s="450"/>
      <c r="AF177" s="450"/>
      <c r="AG177" s="450"/>
      <c r="AH177" s="450"/>
      <c r="AI177" s="450"/>
      <c r="AJ177" s="450"/>
      <c r="AK177" s="450"/>
      <c r="AL177" s="450"/>
      <c r="AM177" s="450"/>
      <c r="AN177" s="450"/>
      <c r="AO177" s="450"/>
      <c r="AP177" s="450"/>
      <c r="AQ177" s="450"/>
      <c r="AR177" s="450"/>
      <c r="AS177" s="450"/>
      <c r="AT177" s="450"/>
      <c r="AU177" s="450"/>
      <c r="AV177" s="450"/>
      <c r="AW177" s="450"/>
      <c r="AX177" s="450"/>
      <c r="AY177" s="450"/>
      <c r="AZ177" s="450"/>
      <c r="BA177" s="450"/>
      <c r="BB177" s="450"/>
      <c r="BC177" s="450"/>
      <c r="BD177" s="450"/>
      <c r="BE177" s="450"/>
      <c r="BF177" s="450"/>
      <c r="BG177" s="450"/>
      <c r="BH177" s="450"/>
      <c r="BI177" s="450"/>
      <c r="BJ177" s="450"/>
      <c r="BK177" s="450"/>
      <c r="BL177" s="450"/>
      <c r="BM177" s="450"/>
      <c r="BN177" s="450"/>
      <c r="BO177" s="450"/>
      <c r="BP177" s="450"/>
      <c r="BQ177" s="450"/>
      <c r="BR177" s="450"/>
      <c r="BS177" s="450"/>
      <c r="BT177" s="450"/>
      <c r="BU177" s="450"/>
      <c r="BV177" s="450"/>
      <c r="BW177" s="450"/>
      <c r="BX177" s="450"/>
      <c r="BY177" s="450"/>
      <c r="BZ177" s="450"/>
      <c r="CA177" s="450"/>
      <c r="CB177" s="450"/>
      <c r="CC177" s="450"/>
      <c r="CD177" s="450"/>
      <c r="CE177" s="450"/>
      <c r="CF177" s="450"/>
      <c r="CG177" s="450"/>
      <c r="CH177" s="450"/>
      <c r="CI177" s="450"/>
      <c r="CJ177" s="450"/>
      <c r="CK177" s="450"/>
      <c r="CL177" s="450"/>
      <c r="CM177" s="450"/>
      <c r="CN177" s="450"/>
      <c r="CO177" s="450"/>
      <c r="CP177" s="450"/>
      <c r="CQ177" s="450"/>
      <c r="CR177" s="450"/>
      <c r="CS177" s="450"/>
      <c r="CT177" s="450"/>
      <c r="CU177" s="450"/>
      <c r="CV177" s="450"/>
      <c r="CW177" s="450"/>
      <c r="CX177" s="450"/>
      <c r="CY177" s="450"/>
      <c r="CZ177" s="450"/>
      <c r="DA177" s="450"/>
      <c r="DB177" s="450"/>
      <c r="DC177" s="450"/>
      <c r="DD177" s="450"/>
      <c r="DE177" s="450"/>
      <c r="DF177" s="450"/>
      <c r="DG177" s="450"/>
      <c r="DH177" s="450"/>
      <c r="DI177" s="450"/>
      <c r="DJ177" s="450"/>
      <c r="DK177" s="450"/>
      <c r="DL177" s="450"/>
      <c r="DM177" s="450"/>
      <c r="DN177" s="450"/>
      <c r="DO177" s="450"/>
      <c r="DP177" s="450"/>
      <c r="DQ177" s="450"/>
      <c r="DR177" s="450"/>
      <c r="DS177" s="450"/>
      <c r="DT177" s="450"/>
      <c r="DU177" s="450"/>
      <c r="DV177" s="450"/>
      <c r="DW177" s="450"/>
      <c r="DX177" s="450"/>
      <c r="DY177" s="450"/>
      <c r="DZ177" s="450"/>
      <c r="EA177" s="450"/>
      <c r="EB177" s="450"/>
      <c r="EC177" s="450"/>
      <c r="ED177" s="450"/>
      <c r="EE177" s="450"/>
      <c r="EF177" s="450"/>
      <c r="EG177" s="450"/>
      <c r="EH177" s="450"/>
      <c r="EI177" s="450"/>
      <c r="EJ177" s="450"/>
      <c r="EK177" s="450"/>
      <c r="EL177" s="450"/>
      <c r="EM177" s="450"/>
      <c r="EN177" s="450"/>
      <c r="EO177" s="450"/>
      <c r="EP177" s="450"/>
      <c r="EQ177" s="450"/>
      <c r="ER177" s="450"/>
      <c r="ES177" s="450"/>
      <c r="ET177" s="450"/>
      <c r="EU177" s="450"/>
      <c r="EV177" s="450"/>
      <c r="EW177" s="450"/>
      <c r="EX177" s="450"/>
      <c r="EY177" s="450"/>
      <c r="EZ177" s="450"/>
      <c r="FA177" s="450"/>
      <c r="FB177" s="450"/>
      <c r="FC177" s="450"/>
      <c r="FD177" s="450"/>
      <c r="FE177" s="450"/>
      <c r="FF177" s="450"/>
      <c r="FG177" s="450"/>
      <c r="FH177" s="450"/>
      <c r="FI177" s="450"/>
      <c r="FJ177" s="450"/>
      <c r="FK177" s="450"/>
      <c r="FL177" s="450"/>
      <c r="FM177" s="450"/>
      <c r="FN177" s="450"/>
      <c r="FO177" s="450"/>
      <c r="FP177" s="434"/>
    </row>
    <row r="178" spans="1:173" s="421" customFormat="1" ht="34.5" customHeight="1">
      <c r="A178" s="407"/>
      <c r="B178" s="398" t="s">
        <v>720</v>
      </c>
      <c r="C178" s="509" t="s">
        <v>1807</v>
      </c>
      <c r="D178" s="399" t="str">
        <f t="shared" si="2"/>
        <v>QC252AA</v>
      </c>
      <c r="E178" s="399" t="s">
        <v>148</v>
      </c>
      <c r="F178" s="412" t="s">
        <v>853</v>
      </c>
      <c r="G178" s="372" t="s">
        <v>730</v>
      </c>
      <c r="H178" s="372" t="s">
        <v>719</v>
      </c>
      <c r="I178" s="413" t="s">
        <v>0</v>
      </c>
      <c r="J178" s="413"/>
      <c r="K178" s="458">
        <v>41486</v>
      </c>
      <c r="L178" s="405"/>
      <c r="M178" s="405"/>
      <c r="N178" s="405"/>
      <c r="O178" s="405"/>
      <c r="P178" s="405"/>
      <c r="Q178" s="405"/>
      <c r="R178" s="405"/>
      <c r="S178" s="405"/>
      <c r="T178" s="405"/>
      <c r="U178" s="405"/>
      <c r="V178" s="405"/>
      <c r="W178" s="405"/>
      <c r="X178" s="405"/>
      <c r="Y178" s="405"/>
      <c r="Z178" s="405"/>
      <c r="AA178" s="405"/>
      <c r="AB178" s="405"/>
      <c r="AC178" s="405"/>
      <c r="AD178" s="405"/>
      <c r="AE178" s="405"/>
      <c r="AF178" s="405"/>
      <c r="AG178" s="405"/>
      <c r="AH178" s="405"/>
      <c r="AI178" s="405"/>
      <c r="AJ178" s="405"/>
      <c r="AK178" s="405"/>
      <c r="AL178" s="405"/>
      <c r="AM178" s="405"/>
      <c r="AN178" s="405"/>
      <c r="AO178" s="405"/>
      <c r="AP178" s="405"/>
      <c r="AQ178" s="405"/>
      <c r="AR178" s="405"/>
      <c r="AS178" s="405"/>
      <c r="AT178" s="405"/>
      <c r="AU178" s="405"/>
      <c r="AV178" s="405"/>
      <c r="AW178" s="405"/>
      <c r="AX178" s="405"/>
      <c r="AY178" s="405"/>
      <c r="AZ178" s="405"/>
      <c r="BA178" s="405"/>
      <c r="BB178" s="405"/>
      <c r="BC178" s="405"/>
      <c r="BD178" s="405"/>
      <c r="BE178" s="405"/>
      <c r="BF178" s="405"/>
      <c r="BG178" s="405"/>
      <c r="BH178" s="405"/>
      <c r="BI178" s="405"/>
      <c r="BJ178" s="405"/>
      <c r="BK178" s="405"/>
      <c r="BL178" s="405"/>
      <c r="BM178" s="405"/>
      <c r="BN178" s="405"/>
      <c r="BO178" s="405"/>
      <c r="BP178" s="405"/>
      <c r="BQ178" s="405"/>
      <c r="BR178" s="405"/>
      <c r="BS178" s="405"/>
      <c r="BT178" s="405"/>
      <c r="BU178" s="405"/>
      <c r="BV178" s="405"/>
      <c r="BW178" s="405"/>
      <c r="BX178" s="405"/>
      <c r="BY178" s="405"/>
      <c r="BZ178" s="405"/>
      <c r="CA178" s="405"/>
      <c r="CB178" s="405"/>
      <c r="CC178" s="405"/>
      <c r="CD178" s="405"/>
      <c r="CE178" s="405"/>
      <c r="CF178" s="405"/>
      <c r="CG178" s="405"/>
      <c r="CH178" s="405"/>
      <c r="CI178" s="405"/>
      <c r="CJ178" s="405"/>
      <c r="CK178" s="405"/>
      <c r="CL178" s="405"/>
      <c r="CM178" s="405"/>
      <c r="CN178" s="405"/>
      <c r="CO178" s="405"/>
      <c r="CP178" s="405"/>
      <c r="CQ178" s="405"/>
      <c r="CR178" s="405"/>
      <c r="CS178" s="405"/>
      <c r="CT178" s="405"/>
      <c r="CU178" s="405"/>
      <c r="CV178" s="405"/>
      <c r="CW178" s="405"/>
      <c r="CX178" s="405"/>
      <c r="CY178" s="405"/>
      <c r="CZ178" s="405"/>
      <c r="DA178" s="405"/>
      <c r="DB178" s="405"/>
      <c r="DC178" s="405"/>
      <c r="DD178" s="405"/>
      <c r="DE178" s="405"/>
      <c r="DF178" s="405"/>
      <c r="DG178" s="405"/>
      <c r="DH178" s="405">
        <v>1</v>
      </c>
      <c r="DI178" s="405">
        <v>1</v>
      </c>
      <c r="DJ178" s="405"/>
      <c r="DK178" s="405"/>
      <c r="DL178" s="405"/>
      <c r="DM178" s="405"/>
      <c r="DN178" s="405"/>
      <c r="DO178" s="405"/>
      <c r="DP178" s="405"/>
      <c r="DQ178" s="405"/>
      <c r="DR178" s="405"/>
      <c r="DS178" s="405"/>
      <c r="DT178" s="405"/>
      <c r="DU178" s="405"/>
      <c r="DV178" s="405"/>
      <c r="DW178" s="405"/>
      <c r="DX178" s="405"/>
      <c r="DY178" s="405"/>
      <c r="DZ178" s="405"/>
      <c r="EA178" s="405"/>
      <c r="EB178" s="405"/>
      <c r="EC178" s="405"/>
      <c r="ED178" s="405"/>
      <c r="EE178" s="405"/>
      <c r="EF178" s="405"/>
      <c r="EG178" s="405"/>
      <c r="EH178" s="405"/>
      <c r="EI178" s="405"/>
      <c r="EJ178" s="405"/>
      <c r="EK178" s="405"/>
      <c r="EL178" s="405"/>
      <c r="EM178" s="405"/>
      <c r="EN178" s="405"/>
      <c r="EO178" s="405"/>
      <c r="EP178" s="405"/>
      <c r="EQ178" s="405"/>
      <c r="ER178" s="405"/>
      <c r="ES178" s="405"/>
      <c r="ET178" s="405"/>
      <c r="EU178" s="405"/>
      <c r="EV178" s="405"/>
      <c r="EW178" s="405"/>
      <c r="EX178" s="405"/>
      <c r="EY178" s="405"/>
      <c r="EZ178" s="405"/>
      <c r="FA178" s="405"/>
      <c r="FB178" s="405"/>
      <c r="FC178" s="405"/>
      <c r="FD178" s="405"/>
      <c r="FE178" s="405"/>
      <c r="FF178" s="405"/>
      <c r="FG178" s="408" t="s">
        <v>732</v>
      </c>
      <c r="FH178" s="408" t="s">
        <v>733</v>
      </c>
      <c r="FI178" s="408" t="s">
        <v>734</v>
      </c>
      <c r="FJ178" s="408" t="s">
        <v>734</v>
      </c>
      <c r="FK178" s="408" t="s">
        <v>735</v>
      </c>
      <c r="FL178" s="408" t="s">
        <v>736</v>
      </c>
      <c r="FM178" s="408" t="s">
        <v>737</v>
      </c>
      <c r="FN178" s="408" t="s">
        <v>735</v>
      </c>
      <c r="FO178" s="409" t="s">
        <v>735</v>
      </c>
      <c r="FP178" s="410" t="s">
        <v>0</v>
      </c>
    </row>
    <row r="179" spans="1:173" s="421" customFormat="1" ht="34.5" customHeight="1">
      <c r="A179" s="407"/>
      <c r="B179" s="398" t="s">
        <v>720</v>
      </c>
      <c r="C179" s="509" t="s">
        <v>854</v>
      </c>
      <c r="D179" s="399" t="str">
        <f t="shared" si="2"/>
        <v>H0R85AA</v>
      </c>
      <c r="E179" s="399" t="s">
        <v>148</v>
      </c>
      <c r="F179" s="412" t="s">
        <v>855</v>
      </c>
      <c r="G179" s="372" t="s">
        <v>856</v>
      </c>
      <c r="H179" s="372" t="s">
        <v>719</v>
      </c>
      <c r="I179" s="413"/>
      <c r="J179" s="413"/>
      <c r="K179" s="458">
        <v>41486</v>
      </c>
      <c r="L179" s="405"/>
      <c r="M179" s="405"/>
      <c r="N179" s="405"/>
      <c r="O179" s="405"/>
      <c r="P179" s="405"/>
      <c r="Q179" s="405"/>
      <c r="R179" s="405"/>
      <c r="S179" s="405"/>
      <c r="T179" s="405"/>
      <c r="U179" s="405"/>
      <c r="V179" s="405"/>
      <c r="W179" s="405"/>
      <c r="X179" s="405"/>
      <c r="Y179" s="405"/>
      <c r="Z179" s="405"/>
      <c r="AA179" s="405"/>
      <c r="AB179" s="405"/>
      <c r="AC179" s="405"/>
      <c r="AD179" s="405"/>
      <c r="AE179" s="405"/>
      <c r="AF179" s="405"/>
      <c r="AG179" s="405"/>
      <c r="AH179" s="405"/>
      <c r="AI179" s="405"/>
      <c r="AJ179" s="405"/>
      <c r="AK179" s="405"/>
      <c r="AL179" s="405"/>
      <c r="AM179" s="405"/>
      <c r="AN179" s="405"/>
      <c r="AO179" s="405"/>
      <c r="AP179" s="405"/>
      <c r="AQ179" s="405"/>
      <c r="AR179" s="405"/>
      <c r="AS179" s="405"/>
      <c r="AT179" s="405"/>
      <c r="AU179" s="405"/>
      <c r="AV179" s="405"/>
      <c r="AW179" s="405"/>
      <c r="AX179" s="405"/>
      <c r="AY179" s="405"/>
      <c r="AZ179" s="405"/>
      <c r="BA179" s="405"/>
      <c r="BB179" s="405"/>
      <c r="BC179" s="405"/>
      <c r="BD179" s="405"/>
      <c r="BE179" s="405"/>
      <c r="BF179" s="405"/>
      <c r="BG179" s="405"/>
      <c r="BH179" s="405"/>
      <c r="BI179" s="405"/>
      <c r="BJ179" s="405"/>
      <c r="BK179" s="405"/>
      <c r="BL179" s="405"/>
      <c r="BM179" s="405"/>
      <c r="BN179" s="405"/>
      <c r="BO179" s="405"/>
      <c r="BP179" s="405"/>
      <c r="BQ179" s="405"/>
      <c r="BR179" s="405"/>
      <c r="BS179" s="405"/>
      <c r="BT179" s="405"/>
      <c r="BU179" s="405"/>
      <c r="BV179" s="405"/>
      <c r="BW179" s="405"/>
      <c r="BX179" s="405"/>
      <c r="BY179" s="405"/>
      <c r="BZ179" s="405"/>
      <c r="CA179" s="405"/>
      <c r="CB179" s="405"/>
      <c r="CC179" s="405"/>
      <c r="CD179" s="405"/>
      <c r="CE179" s="405"/>
      <c r="CF179" s="405"/>
      <c r="CG179" s="405"/>
      <c r="CH179" s="405"/>
      <c r="CI179" s="405"/>
      <c r="CJ179" s="405"/>
      <c r="CK179" s="405"/>
      <c r="CL179" s="405"/>
      <c r="CM179" s="405"/>
      <c r="CN179" s="405"/>
      <c r="CO179" s="405"/>
      <c r="CP179" s="405"/>
      <c r="CQ179" s="405"/>
      <c r="CR179" s="405"/>
      <c r="CS179" s="405"/>
      <c r="CT179" s="405"/>
      <c r="CU179" s="405"/>
      <c r="CV179" s="405"/>
      <c r="CW179" s="405"/>
      <c r="CX179" s="405"/>
      <c r="CY179" s="405"/>
      <c r="CZ179" s="405"/>
      <c r="DA179" s="405"/>
      <c r="DB179" s="405"/>
      <c r="DC179" s="405"/>
      <c r="DD179" s="405"/>
      <c r="DE179" s="405"/>
      <c r="DF179" s="405"/>
      <c r="DG179" s="405"/>
      <c r="DH179" s="405">
        <v>1</v>
      </c>
      <c r="DI179" s="405">
        <v>1</v>
      </c>
      <c r="DJ179" s="405"/>
      <c r="DK179" s="405"/>
      <c r="DL179" s="405"/>
      <c r="DM179" s="405"/>
      <c r="DN179" s="405"/>
      <c r="DO179" s="405"/>
      <c r="DP179" s="405"/>
      <c r="DQ179" s="405"/>
      <c r="DR179" s="405"/>
      <c r="DS179" s="405"/>
      <c r="DT179" s="405"/>
      <c r="DU179" s="405"/>
      <c r="DV179" s="405"/>
      <c r="DW179" s="405"/>
      <c r="DX179" s="405"/>
      <c r="DY179" s="405"/>
      <c r="DZ179" s="405"/>
      <c r="EA179" s="405"/>
      <c r="EB179" s="405"/>
      <c r="EC179" s="405"/>
      <c r="ED179" s="405"/>
      <c r="EE179" s="405"/>
      <c r="EF179" s="405"/>
      <c r="EG179" s="405"/>
      <c r="EH179" s="405"/>
      <c r="EI179" s="405"/>
      <c r="EJ179" s="405"/>
      <c r="EK179" s="405"/>
      <c r="EL179" s="405"/>
      <c r="EM179" s="405"/>
      <c r="EN179" s="405"/>
      <c r="EO179" s="405"/>
      <c r="EP179" s="405"/>
      <c r="EQ179" s="405"/>
      <c r="ER179" s="405"/>
      <c r="ES179" s="405"/>
      <c r="ET179" s="405"/>
      <c r="EU179" s="405"/>
      <c r="EV179" s="405"/>
      <c r="EW179" s="405"/>
      <c r="EX179" s="405"/>
      <c r="EY179" s="405"/>
      <c r="EZ179" s="405"/>
      <c r="FA179" s="405"/>
      <c r="FB179" s="405"/>
      <c r="FC179" s="405"/>
      <c r="FD179" s="405"/>
      <c r="FE179" s="405"/>
      <c r="FF179" s="405"/>
      <c r="FG179" s="405"/>
      <c r="FH179" s="405"/>
      <c r="FI179" s="405"/>
      <c r="FJ179" s="405"/>
      <c r="FK179" s="405"/>
      <c r="FL179" s="405"/>
      <c r="FM179" s="405"/>
      <c r="FN179" s="405"/>
      <c r="FO179" s="438"/>
      <c r="FP179" s="410"/>
    </row>
    <row r="180" spans="1:173" s="421" customFormat="1" ht="34.5" customHeight="1">
      <c r="A180" s="407"/>
      <c r="B180" s="398" t="s">
        <v>720</v>
      </c>
      <c r="C180" s="509" t="s">
        <v>857</v>
      </c>
      <c r="D180" s="399" t="str">
        <f t="shared" si="2"/>
        <v>H1A17AA</v>
      </c>
      <c r="E180" s="399" t="s">
        <v>148</v>
      </c>
      <c r="F180" s="412" t="s">
        <v>858</v>
      </c>
      <c r="G180" s="372" t="s">
        <v>730</v>
      </c>
      <c r="H180" s="372" t="s">
        <v>719</v>
      </c>
      <c r="I180" s="413"/>
      <c r="J180" s="413"/>
      <c r="K180" s="458">
        <v>41455</v>
      </c>
      <c r="L180" s="405"/>
      <c r="M180" s="405"/>
      <c r="N180" s="405"/>
      <c r="O180" s="405"/>
      <c r="P180" s="405"/>
      <c r="Q180" s="405"/>
      <c r="R180" s="405"/>
      <c r="S180" s="405"/>
      <c r="T180" s="405"/>
      <c r="U180" s="405"/>
      <c r="V180" s="405"/>
      <c r="W180" s="405"/>
      <c r="X180" s="405"/>
      <c r="Y180" s="405"/>
      <c r="Z180" s="405"/>
      <c r="AA180" s="405"/>
      <c r="AB180" s="405"/>
      <c r="AC180" s="405"/>
      <c r="AD180" s="405"/>
      <c r="AE180" s="405"/>
      <c r="AF180" s="405"/>
      <c r="AG180" s="405"/>
      <c r="AH180" s="405"/>
      <c r="AI180" s="405"/>
      <c r="AJ180" s="405"/>
      <c r="AK180" s="405"/>
      <c r="AL180" s="405"/>
      <c r="AM180" s="405"/>
      <c r="AN180" s="405"/>
      <c r="AO180" s="405"/>
      <c r="AP180" s="405"/>
      <c r="AQ180" s="405"/>
      <c r="AR180" s="405"/>
      <c r="AS180" s="405"/>
      <c r="AT180" s="405"/>
      <c r="AU180" s="405"/>
      <c r="AV180" s="405"/>
      <c r="AW180" s="405"/>
      <c r="AX180" s="405"/>
      <c r="AY180" s="405"/>
      <c r="AZ180" s="405"/>
      <c r="BA180" s="405"/>
      <c r="BB180" s="405"/>
      <c r="BC180" s="405"/>
      <c r="BD180" s="405"/>
      <c r="BE180" s="405"/>
      <c r="BF180" s="405"/>
      <c r="BG180" s="405"/>
      <c r="BH180" s="405"/>
      <c r="BI180" s="405"/>
      <c r="BJ180" s="405"/>
      <c r="BK180" s="405"/>
      <c r="BL180" s="405"/>
      <c r="BM180" s="405"/>
      <c r="BN180" s="405"/>
      <c r="BO180" s="405"/>
      <c r="BP180" s="405"/>
      <c r="BQ180" s="405"/>
      <c r="BR180" s="405"/>
      <c r="BS180" s="405"/>
      <c r="BT180" s="405"/>
      <c r="BU180" s="405"/>
      <c r="BV180" s="405"/>
      <c r="BW180" s="405"/>
      <c r="BX180" s="405"/>
      <c r="BY180" s="405"/>
      <c r="BZ180" s="405"/>
      <c r="CA180" s="405"/>
      <c r="CB180" s="405"/>
      <c r="CC180" s="405"/>
      <c r="CD180" s="405"/>
      <c r="CE180" s="405"/>
      <c r="CF180" s="405"/>
      <c r="CG180" s="405"/>
      <c r="CH180" s="405"/>
      <c r="CI180" s="405"/>
      <c r="CJ180" s="405"/>
      <c r="CK180" s="405"/>
      <c r="CL180" s="405"/>
      <c r="CM180" s="405"/>
      <c r="CN180" s="405"/>
      <c r="CO180" s="405"/>
      <c r="CP180" s="405"/>
      <c r="CQ180" s="405"/>
      <c r="CR180" s="405"/>
      <c r="CS180" s="405"/>
      <c r="CT180" s="405"/>
      <c r="CU180" s="405"/>
      <c r="CV180" s="405"/>
      <c r="CW180" s="405"/>
      <c r="CX180" s="405"/>
      <c r="CY180" s="405"/>
      <c r="CZ180" s="405"/>
      <c r="DA180" s="405"/>
      <c r="DB180" s="405"/>
      <c r="DC180" s="405"/>
      <c r="DD180" s="405"/>
      <c r="DE180" s="405"/>
      <c r="DF180" s="405"/>
      <c r="DG180" s="405"/>
      <c r="DH180" s="405" t="s">
        <v>731</v>
      </c>
      <c r="DI180" s="405">
        <v>1</v>
      </c>
      <c r="DJ180" s="405"/>
      <c r="DK180" s="405"/>
      <c r="DL180" s="405"/>
      <c r="DM180" s="405"/>
      <c r="DN180" s="405"/>
      <c r="DO180" s="405"/>
      <c r="DP180" s="405"/>
      <c r="DQ180" s="405"/>
      <c r="DR180" s="405"/>
      <c r="DS180" s="405"/>
      <c r="DT180" s="405"/>
      <c r="DU180" s="405"/>
      <c r="DV180" s="405"/>
      <c r="DW180" s="405"/>
      <c r="DX180" s="405"/>
      <c r="DY180" s="405"/>
      <c r="DZ180" s="405"/>
      <c r="EA180" s="405"/>
      <c r="EB180" s="405"/>
      <c r="EC180" s="405"/>
      <c r="ED180" s="405"/>
      <c r="EE180" s="405"/>
      <c r="EF180" s="405"/>
      <c r="EG180" s="405"/>
      <c r="EH180" s="405"/>
      <c r="EI180" s="405"/>
      <c r="EJ180" s="405"/>
      <c r="EK180" s="405"/>
      <c r="EL180" s="405"/>
      <c r="EM180" s="405"/>
      <c r="EN180" s="405"/>
      <c r="EO180" s="405"/>
      <c r="EP180" s="405"/>
      <c r="EQ180" s="405"/>
      <c r="ER180" s="405"/>
      <c r="ES180" s="405"/>
      <c r="ET180" s="405"/>
      <c r="EU180" s="405"/>
      <c r="EV180" s="405"/>
      <c r="EW180" s="405"/>
      <c r="EX180" s="405"/>
      <c r="EY180" s="405"/>
      <c r="EZ180" s="405"/>
      <c r="FA180" s="405"/>
      <c r="FB180" s="405"/>
      <c r="FC180" s="405"/>
      <c r="FD180" s="405"/>
      <c r="FE180" s="405"/>
      <c r="FF180" s="405"/>
      <c r="FG180" s="405"/>
      <c r="FH180" s="405"/>
      <c r="FI180" s="405"/>
      <c r="FJ180" s="405"/>
      <c r="FK180" s="405"/>
      <c r="FL180" s="405"/>
      <c r="FM180" s="405"/>
      <c r="FN180" s="405"/>
      <c r="FO180" s="438"/>
      <c r="FP180" s="410"/>
    </row>
    <row r="181" spans="1:173" s="421" customFormat="1" ht="34.5" customHeight="1">
      <c r="A181" s="407"/>
      <c r="B181" s="398" t="s">
        <v>720</v>
      </c>
      <c r="C181" s="509" t="s">
        <v>456</v>
      </c>
      <c r="D181" s="399" t="str">
        <f t="shared" si="2"/>
        <v>QQ676AA</v>
      </c>
      <c r="E181" s="399" t="s">
        <v>148</v>
      </c>
      <c r="F181" s="412" t="s">
        <v>859</v>
      </c>
      <c r="G181" s="372" t="s">
        <v>730</v>
      </c>
      <c r="H181" s="372" t="s">
        <v>719</v>
      </c>
      <c r="I181" s="413"/>
      <c r="J181" s="413"/>
      <c r="K181" s="458">
        <v>41486</v>
      </c>
      <c r="L181" s="405"/>
      <c r="M181" s="405"/>
      <c r="N181" s="405"/>
      <c r="O181" s="405"/>
      <c r="P181" s="405"/>
      <c r="Q181" s="405"/>
      <c r="R181" s="405"/>
      <c r="S181" s="405"/>
      <c r="T181" s="405"/>
      <c r="U181" s="405"/>
      <c r="V181" s="405"/>
      <c r="W181" s="405"/>
      <c r="X181" s="405"/>
      <c r="Y181" s="405"/>
      <c r="Z181" s="405"/>
      <c r="AA181" s="405"/>
      <c r="AB181" s="405"/>
      <c r="AC181" s="405"/>
      <c r="AD181" s="405"/>
      <c r="AE181" s="405"/>
      <c r="AF181" s="405"/>
      <c r="AG181" s="405"/>
      <c r="AH181" s="405"/>
      <c r="AI181" s="405"/>
      <c r="AJ181" s="405"/>
      <c r="AK181" s="405"/>
      <c r="AL181" s="405"/>
      <c r="AM181" s="405"/>
      <c r="AN181" s="405"/>
      <c r="AO181" s="405"/>
      <c r="AP181" s="405"/>
      <c r="AQ181" s="405"/>
      <c r="AR181" s="405"/>
      <c r="AS181" s="405"/>
      <c r="AT181" s="405"/>
      <c r="AU181" s="405"/>
      <c r="AV181" s="405"/>
      <c r="AW181" s="405"/>
      <c r="AX181" s="405"/>
      <c r="AY181" s="405"/>
      <c r="AZ181" s="405"/>
      <c r="BA181" s="405"/>
      <c r="BB181" s="405"/>
      <c r="BC181" s="405"/>
      <c r="BD181" s="405"/>
      <c r="BE181" s="405"/>
      <c r="BF181" s="405"/>
      <c r="BG181" s="405"/>
      <c r="BH181" s="405"/>
      <c r="BI181" s="405"/>
      <c r="BJ181" s="405"/>
      <c r="BK181" s="405"/>
      <c r="BL181" s="405"/>
      <c r="BM181" s="405"/>
      <c r="BN181" s="405"/>
      <c r="BO181" s="405"/>
      <c r="BP181" s="405"/>
      <c r="BQ181" s="405"/>
      <c r="BR181" s="405"/>
      <c r="BS181" s="405"/>
      <c r="BT181" s="405"/>
      <c r="BU181" s="405"/>
      <c r="BV181" s="405"/>
      <c r="BW181" s="405"/>
      <c r="BX181" s="405"/>
      <c r="BY181" s="405"/>
      <c r="BZ181" s="405"/>
      <c r="CA181" s="405"/>
      <c r="CB181" s="405"/>
      <c r="CC181" s="405"/>
      <c r="CD181" s="405"/>
      <c r="CE181" s="405"/>
      <c r="CF181" s="405"/>
      <c r="CG181" s="405"/>
      <c r="CH181" s="405"/>
      <c r="CI181" s="405"/>
      <c r="CJ181" s="405"/>
      <c r="CK181" s="405"/>
      <c r="CL181" s="405"/>
      <c r="CM181" s="405"/>
      <c r="CN181" s="405"/>
      <c r="CO181" s="405"/>
      <c r="CP181" s="405"/>
      <c r="CQ181" s="405"/>
      <c r="CR181" s="405"/>
      <c r="CS181" s="405"/>
      <c r="CT181" s="405"/>
      <c r="CU181" s="405"/>
      <c r="CV181" s="405"/>
      <c r="CW181" s="405"/>
      <c r="CX181" s="405"/>
      <c r="CY181" s="405"/>
      <c r="CZ181" s="405"/>
      <c r="DA181" s="405"/>
      <c r="DB181" s="405"/>
      <c r="DC181" s="405"/>
      <c r="DD181" s="405"/>
      <c r="DE181" s="405"/>
      <c r="DF181" s="405"/>
      <c r="DG181" s="405"/>
      <c r="DH181" s="413" t="s">
        <v>731</v>
      </c>
      <c r="DI181" s="405">
        <v>1</v>
      </c>
      <c r="DJ181" s="405"/>
      <c r="DK181" s="405"/>
      <c r="DL181" s="405"/>
      <c r="DM181" s="405"/>
      <c r="DN181" s="405"/>
      <c r="DO181" s="405"/>
      <c r="DP181" s="405"/>
      <c r="DQ181" s="405"/>
      <c r="DR181" s="405"/>
      <c r="DS181" s="405"/>
      <c r="DT181" s="405"/>
      <c r="DU181" s="405"/>
      <c r="DV181" s="405"/>
      <c r="DW181" s="405"/>
      <c r="DX181" s="405"/>
      <c r="DY181" s="405"/>
      <c r="DZ181" s="405"/>
      <c r="EA181" s="405"/>
      <c r="EB181" s="405"/>
      <c r="EC181" s="405"/>
      <c r="ED181" s="405"/>
      <c r="EE181" s="405"/>
      <c r="EF181" s="405"/>
      <c r="EG181" s="405"/>
      <c r="EH181" s="405"/>
      <c r="EI181" s="405"/>
      <c r="EJ181" s="405"/>
      <c r="EK181" s="405"/>
      <c r="EL181" s="405"/>
      <c r="EM181" s="405"/>
      <c r="EN181" s="405"/>
      <c r="EO181" s="405"/>
      <c r="EP181" s="405"/>
      <c r="EQ181" s="405"/>
      <c r="ER181" s="405"/>
      <c r="ES181" s="405"/>
      <c r="ET181" s="405"/>
      <c r="EU181" s="405"/>
      <c r="EV181" s="405"/>
      <c r="EW181" s="405"/>
      <c r="EX181" s="405"/>
      <c r="EY181" s="405"/>
      <c r="EZ181" s="405"/>
      <c r="FA181" s="405"/>
      <c r="FB181" s="405"/>
      <c r="FC181" s="405"/>
      <c r="FD181" s="405"/>
      <c r="FE181" s="405"/>
      <c r="FF181" s="405"/>
      <c r="FG181" s="419" t="s">
        <v>732</v>
      </c>
      <c r="FH181" s="419" t="s">
        <v>733</v>
      </c>
      <c r="FI181" s="419" t="s">
        <v>734</v>
      </c>
      <c r="FJ181" s="419" t="s">
        <v>734</v>
      </c>
      <c r="FK181" s="419" t="s">
        <v>735</v>
      </c>
      <c r="FL181" s="419" t="s">
        <v>736</v>
      </c>
      <c r="FM181" s="419" t="s">
        <v>737</v>
      </c>
      <c r="FN181" s="419" t="s">
        <v>772</v>
      </c>
      <c r="FO181" s="420" t="s">
        <v>735</v>
      </c>
      <c r="FP181" s="410"/>
    </row>
    <row r="182" spans="1:173" s="421" customFormat="1" ht="34.5" customHeight="1" thickBot="1">
      <c r="A182" s="407"/>
      <c r="B182" s="398" t="s">
        <v>720</v>
      </c>
      <c r="C182" s="509" t="s">
        <v>860</v>
      </c>
      <c r="D182" s="399" t="str">
        <f t="shared" si="2"/>
        <v>QQ677AA</v>
      </c>
      <c r="E182" s="399" t="s">
        <v>148</v>
      </c>
      <c r="F182" s="412" t="s">
        <v>861</v>
      </c>
      <c r="G182" s="372" t="s">
        <v>730</v>
      </c>
      <c r="H182" s="372" t="s">
        <v>862</v>
      </c>
      <c r="I182" s="413"/>
      <c r="J182" s="413"/>
      <c r="K182" s="458">
        <v>41486</v>
      </c>
      <c r="L182" s="405"/>
      <c r="M182" s="405"/>
      <c r="N182" s="405"/>
      <c r="O182" s="405"/>
      <c r="P182" s="405"/>
      <c r="Q182" s="405"/>
      <c r="R182" s="405"/>
      <c r="S182" s="405"/>
      <c r="T182" s="405"/>
      <c r="U182" s="405"/>
      <c r="V182" s="405"/>
      <c r="W182" s="405"/>
      <c r="X182" s="405"/>
      <c r="Y182" s="405"/>
      <c r="Z182" s="405"/>
      <c r="AA182" s="405"/>
      <c r="AB182" s="405"/>
      <c r="AC182" s="405"/>
      <c r="AD182" s="405"/>
      <c r="AE182" s="405"/>
      <c r="AF182" s="405"/>
      <c r="AG182" s="405"/>
      <c r="AH182" s="405"/>
      <c r="AI182" s="405"/>
      <c r="AJ182" s="405"/>
      <c r="AK182" s="405"/>
      <c r="AL182" s="405"/>
      <c r="AM182" s="405"/>
      <c r="AN182" s="405"/>
      <c r="AO182" s="405"/>
      <c r="AP182" s="405"/>
      <c r="AQ182" s="405"/>
      <c r="AR182" s="405"/>
      <c r="AS182" s="405"/>
      <c r="AT182" s="405"/>
      <c r="AU182" s="405"/>
      <c r="AV182" s="405"/>
      <c r="AW182" s="405"/>
      <c r="AX182" s="405"/>
      <c r="AY182" s="405"/>
      <c r="AZ182" s="405"/>
      <c r="BA182" s="405"/>
      <c r="BB182" s="405"/>
      <c r="BC182" s="405"/>
      <c r="BD182" s="405"/>
      <c r="BE182" s="405"/>
      <c r="BF182" s="405"/>
      <c r="BG182" s="405"/>
      <c r="BH182" s="405"/>
      <c r="BI182" s="405"/>
      <c r="BJ182" s="405"/>
      <c r="BK182" s="405"/>
      <c r="BL182" s="405"/>
      <c r="BM182" s="405"/>
      <c r="BN182" s="405"/>
      <c r="BO182" s="405"/>
      <c r="BP182" s="405"/>
      <c r="BQ182" s="405"/>
      <c r="BR182" s="405"/>
      <c r="BS182" s="405"/>
      <c r="BT182" s="405"/>
      <c r="BU182" s="405"/>
      <c r="BV182" s="405"/>
      <c r="BW182" s="405"/>
      <c r="BX182" s="405"/>
      <c r="BY182" s="405"/>
      <c r="BZ182" s="405"/>
      <c r="CA182" s="405"/>
      <c r="CB182" s="405"/>
      <c r="CC182" s="405"/>
      <c r="CD182" s="405"/>
      <c r="CE182" s="405"/>
      <c r="CF182" s="405"/>
      <c r="CG182" s="405"/>
      <c r="CH182" s="405"/>
      <c r="CI182" s="405"/>
      <c r="CJ182" s="405"/>
      <c r="CK182" s="405"/>
      <c r="CL182" s="405"/>
      <c r="CM182" s="405"/>
      <c r="CN182" s="405"/>
      <c r="CO182" s="405"/>
      <c r="CP182" s="405"/>
      <c r="CQ182" s="405"/>
      <c r="CR182" s="405"/>
      <c r="CS182" s="405"/>
      <c r="CT182" s="405"/>
      <c r="CU182" s="405"/>
      <c r="CV182" s="405"/>
      <c r="CW182" s="405"/>
      <c r="CX182" s="405"/>
      <c r="CY182" s="405"/>
      <c r="CZ182" s="405"/>
      <c r="DA182" s="405"/>
      <c r="DB182" s="405"/>
      <c r="DC182" s="405"/>
      <c r="DD182" s="405"/>
      <c r="DE182" s="405"/>
      <c r="DF182" s="405"/>
      <c r="DG182" s="405"/>
      <c r="DH182" s="413" t="s">
        <v>731</v>
      </c>
      <c r="DI182" s="436">
        <v>1</v>
      </c>
      <c r="DJ182" s="405"/>
      <c r="DK182" s="405"/>
      <c r="DL182" s="405"/>
      <c r="DM182" s="405"/>
      <c r="DN182" s="405"/>
      <c r="DO182" s="405"/>
      <c r="DP182" s="405"/>
      <c r="DQ182" s="405"/>
      <c r="DR182" s="405"/>
      <c r="DS182" s="405"/>
      <c r="DT182" s="405"/>
      <c r="DU182" s="405"/>
      <c r="DV182" s="405"/>
      <c r="DW182" s="405"/>
      <c r="DX182" s="405"/>
      <c r="DY182" s="405"/>
      <c r="DZ182" s="405"/>
      <c r="EA182" s="405"/>
      <c r="EB182" s="405"/>
      <c r="EC182" s="405"/>
      <c r="ED182" s="405"/>
      <c r="EE182" s="405"/>
      <c r="EF182" s="405"/>
      <c r="EG182" s="405"/>
      <c r="EH182" s="405"/>
      <c r="EI182" s="405"/>
      <c r="EJ182" s="405"/>
      <c r="EK182" s="405"/>
      <c r="EL182" s="405"/>
      <c r="EM182" s="405"/>
      <c r="EN182" s="405"/>
      <c r="EO182" s="405"/>
      <c r="EP182" s="405"/>
      <c r="EQ182" s="405"/>
      <c r="ER182" s="405"/>
      <c r="ES182" s="405"/>
      <c r="ET182" s="405"/>
      <c r="EU182" s="405"/>
      <c r="EV182" s="405"/>
      <c r="EW182" s="405"/>
      <c r="EX182" s="405"/>
      <c r="EY182" s="405"/>
      <c r="EZ182" s="405"/>
      <c r="FA182" s="405"/>
      <c r="FB182" s="405"/>
      <c r="FC182" s="405"/>
      <c r="FD182" s="405"/>
      <c r="FE182" s="405"/>
      <c r="FF182" s="405"/>
      <c r="FG182" s="405"/>
      <c r="FH182" s="405"/>
      <c r="FI182" s="405"/>
      <c r="FJ182" s="405"/>
      <c r="FK182" s="405"/>
      <c r="FL182" s="405"/>
      <c r="FM182" s="405"/>
      <c r="FN182" s="405"/>
      <c r="FO182" s="521"/>
      <c r="FP182" s="473" t="s">
        <v>1808</v>
      </c>
    </row>
    <row r="183" spans="1:173" ht="34.5" customHeight="1">
      <c r="A183" s="449" t="s">
        <v>1809</v>
      </c>
      <c r="B183" s="450"/>
      <c r="C183" s="450"/>
      <c r="D183" s="399" t="str">
        <f t="shared" si="2"/>
        <v/>
      </c>
      <c r="E183" s="399"/>
      <c r="F183" s="451"/>
      <c r="G183" s="450"/>
      <c r="H183" s="450"/>
      <c r="I183" s="450"/>
      <c r="J183" s="450"/>
      <c r="K183" s="450"/>
      <c r="L183" s="450"/>
      <c r="M183" s="450"/>
      <c r="N183" s="450"/>
      <c r="O183" s="450"/>
      <c r="P183" s="450"/>
      <c r="Q183" s="450"/>
      <c r="R183" s="450"/>
      <c r="S183" s="450"/>
      <c r="T183" s="450"/>
      <c r="U183" s="450"/>
      <c r="V183" s="450"/>
      <c r="W183" s="450"/>
      <c r="X183" s="450"/>
      <c r="Y183" s="450"/>
      <c r="Z183" s="450"/>
      <c r="AA183" s="450"/>
      <c r="AB183" s="450"/>
      <c r="AC183" s="450"/>
      <c r="AD183" s="450"/>
      <c r="AE183" s="450"/>
      <c r="AF183" s="450"/>
      <c r="AG183" s="450"/>
      <c r="AH183" s="450"/>
      <c r="AI183" s="450"/>
      <c r="AJ183" s="450"/>
      <c r="AK183" s="450"/>
      <c r="AL183" s="450"/>
      <c r="AM183" s="450"/>
      <c r="AN183" s="450"/>
      <c r="AO183" s="450"/>
      <c r="AP183" s="450"/>
      <c r="AQ183" s="450"/>
      <c r="AR183" s="450"/>
      <c r="AS183" s="450"/>
      <c r="AT183" s="450"/>
      <c r="AU183" s="450"/>
      <c r="AV183" s="450"/>
      <c r="AW183" s="450"/>
      <c r="AX183" s="450"/>
      <c r="AY183" s="450"/>
      <c r="AZ183" s="450"/>
      <c r="BA183" s="450"/>
      <c r="BB183" s="450"/>
      <c r="BC183" s="450"/>
      <c r="BD183" s="450"/>
      <c r="BE183" s="450"/>
      <c r="BF183" s="450"/>
      <c r="BG183" s="450"/>
      <c r="BH183" s="450"/>
      <c r="BI183" s="450"/>
      <c r="BJ183" s="450"/>
      <c r="BK183" s="450"/>
      <c r="BL183" s="450"/>
      <c r="BM183" s="450"/>
      <c r="BN183" s="450"/>
      <c r="BO183" s="450"/>
      <c r="BP183" s="450"/>
      <c r="BQ183" s="450"/>
      <c r="BR183" s="450"/>
      <c r="BS183" s="450"/>
      <c r="BT183" s="450"/>
      <c r="BU183" s="450"/>
      <c r="BV183" s="450"/>
      <c r="BW183" s="450"/>
      <c r="BX183" s="450"/>
      <c r="BY183" s="450"/>
      <c r="BZ183" s="450"/>
      <c r="CA183" s="450"/>
      <c r="CB183" s="450"/>
      <c r="CC183" s="450"/>
      <c r="CD183" s="450"/>
      <c r="CE183" s="450"/>
      <c r="CF183" s="450"/>
      <c r="CG183" s="450"/>
      <c r="CH183" s="450"/>
      <c r="CI183" s="450"/>
      <c r="CJ183" s="450"/>
      <c r="CK183" s="450"/>
      <c r="CL183" s="450"/>
      <c r="CM183" s="450"/>
      <c r="CN183" s="450"/>
      <c r="CO183" s="450"/>
      <c r="CP183" s="450"/>
      <c r="CQ183" s="450"/>
      <c r="CR183" s="450"/>
      <c r="CS183" s="450"/>
      <c r="CT183" s="450"/>
      <c r="CU183" s="450"/>
      <c r="CV183" s="450"/>
      <c r="CW183" s="450"/>
      <c r="CX183" s="450"/>
      <c r="CY183" s="450"/>
      <c r="CZ183" s="450"/>
      <c r="DA183" s="450"/>
      <c r="DB183" s="450"/>
      <c r="DC183" s="450"/>
      <c r="DD183" s="450"/>
      <c r="DE183" s="450"/>
      <c r="DF183" s="450"/>
      <c r="DG183" s="450"/>
      <c r="DH183" s="450"/>
      <c r="DI183" s="450"/>
      <c r="DJ183" s="450"/>
      <c r="DK183" s="450"/>
      <c r="DL183" s="450"/>
      <c r="DM183" s="450"/>
      <c r="DN183" s="450"/>
      <c r="DO183" s="450"/>
      <c r="DP183" s="450"/>
      <c r="DQ183" s="450"/>
      <c r="DR183" s="450"/>
      <c r="DS183" s="450"/>
      <c r="DT183" s="450"/>
      <c r="DU183" s="450"/>
      <c r="DV183" s="450"/>
      <c r="DW183" s="450"/>
      <c r="DX183" s="450"/>
      <c r="DY183" s="450"/>
      <c r="DZ183" s="450"/>
      <c r="EA183" s="450"/>
      <c r="EB183" s="450"/>
      <c r="EC183" s="450"/>
      <c r="ED183" s="450"/>
      <c r="EE183" s="450"/>
      <c r="EF183" s="450"/>
      <c r="EG183" s="450"/>
      <c r="EH183" s="450"/>
      <c r="EI183" s="450"/>
      <c r="EJ183" s="450"/>
      <c r="EK183" s="450"/>
      <c r="EL183" s="450"/>
      <c r="EM183" s="450"/>
      <c r="EN183" s="450"/>
      <c r="EO183" s="450"/>
      <c r="EP183" s="450"/>
      <c r="EQ183" s="450"/>
      <c r="ER183" s="450"/>
      <c r="ES183" s="450"/>
      <c r="ET183" s="450"/>
      <c r="EU183" s="450"/>
      <c r="EV183" s="450"/>
      <c r="EW183" s="450"/>
      <c r="EX183" s="450"/>
      <c r="EY183" s="450"/>
      <c r="EZ183" s="450"/>
      <c r="FA183" s="450"/>
      <c r="FB183" s="450"/>
      <c r="FC183" s="450"/>
      <c r="FD183" s="450"/>
      <c r="FE183" s="450"/>
      <c r="FF183" s="450"/>
      <c r="FG183" s="450"/>
      <c r="FH183" s="450"/>
      <c r="FI183" s="450"/>
      <c r="FJ183" s="450"/>
      <c r="FK183" s="450"/>
      <c r="FL183" s="450"/>
      <c r="FM183" s="450"/>
      <c r="FN183" s="450"/>
      <c r="FO183" s="450"/>
      <c r="FP183" s="434"/>
    </row>
    <row r="184" spans="1:173" ht="34.5" customHeight="1">
      <c r="A184" s="471" t="s">
        <v>729</v>
      </c>
      <c r="B184" s="398"/>
      <c r="C184" s="509" t="s">
        <v>457</v>
      </c>
      <c r="D184" s="399" t="str">
        <f t="shared" si="2"/>
        <v>H3N45AA</v>
      </c>
      <c r="E184" s="399" t="e">
        <f>VLOOKUP(D184,#REF!,1,0)</f>
        <v>#REF!</v>
      </c>
      <c r="F184" s="522" t="s">
        <v>1665</v>
      </c>
      <c r="G184" s="372" t="s">
        <v>742</v>
      </c>
      <c r="H184" s="523">
        <v>41411</v>
      </c>
      <c r="I184" s="422" t="s">
        <v>731</v>
      </c>
      <c r="J184" s="402"/>
      <c r="K184" s="404">
        <v>41912</v>
      </c>
      <c r="L184" s="524"/>
      <c r="M184" s="524"/>
      <c r="N184" s="524"/>
      <c r="O184" s="524"/>
      <c r="P184" s="524"/>
      <c r="Q184" s="524"/>
      <c r="R184" s="524"/>
      <c r="S184" s="524"/>
      <c r="T184" s="524"/>
      <c r="U184" s="524"/>
      <c r="V184" s="524"/>
      <c r="W184" s="524"/>
      <c r="X184" s="524"/>
      <c r="Y184" s="524"/>
      <c r="Z184" s="524"/>
      <c r="AA184" s="524"/>
      <c r="AB184" s="524"/>
      <c r="AC184" s="524"/>
      <c r="AD184" s="524"/>
      <c r="AE184" s="524"/>
      <c r="AF184" s="524"/>
      <c r="AG184" s="524"/>
      <c r="AH184" s="524"/>
      <c r="AI184" s="524"/>
      <c r="AJ184" s="524"/>
      <c r="AK184" s="524"/>
      <c r="AL184" s="524"/>
      <c r="AM184" s="524"/>
      <c r="AN184" s="524"/>
      <c r="AO184" s="524"/>
      <c r="AP184" s="524"/>
      <c r="AQ184" s="524"/>
      <c r="AR184" s="524"/>
      <c r="AS184" s="524"/>
      <c r="AT184" s="524"/>
      <c r="AU184" s="524"/>
      <c r="AV184" s="524"/>
      <c r="AW184" s="524"/>
      <c r="AX184" s="524"/>
      <c r="AY184" s="524"/>
      <c r="AZ184" s="524"/>
      <c r="BA184" s="524"/>
      <c r="BB184" s="524"/>
      <c r="BC184" s="524"/>
      <c r="BD184" s="524"/>
      <c r="BE184" s="524"/>
      <c r="BF184" s="524"/>
      <c r="BG184" s="524"/>
      <c r="BH184" s="524"/>
      <c r="BI184" s="524"/>
      <c r="BJ184" s="524"/>
      <c r="BK184" s="524"/>
      <c r="BL184" s="524"/>
      <c r="BM184" s="524"/>
      <c r="BN184" s="524"/>
      <c r="BO184" s="524"/>
      <c r="BP184" s="524"/>
      <c r="BQ184" s="524"/>
      <c r="BR184" s="524"/>
      <c r="BS184" s="524"/>
      <c r="BT184" s="524"/>
      <c r="BU184" s="524"/>
      <c r="BV184" s="524"/>
      <c r="BW184" s="524"/>
      <c r="BX184" s="524"/>
      <c r="BY184" s="524"/>
      <c r="BZ184" s="524"/>
      <c r="CA184" s="524"/>
      <c r="CB184" s="524"/>
      <c r="CC184" s="524"/>
      <c r="CD184" s="524"/>
      <c r="CE184" s="524"/>
      <c r="CF184" s="524"/>
      <c r="CG184" s="524"/>
      <c r="CH184" s="524"/>
      <c r="CI184" s="524"/>
      <c r="CJ184" s="524"/>
      <c r="CK184" s="524"/>
      <c r="CL184" s="524"/>
      <c r="CM184" s="524"/>
      <c r="CN184" s="524"/>
      <c r="CO184" s="524"/>
      <c r="CP184" s="524"/>
      <c r="CQ184" s="524"/>
      <c r="CR184" s="524"/>
      <c r="CS184" s="524"/>
      <c r="CT184" s="524"/>
      <c r="CU184" s="524"/>
      <c r="CV184" s="524"/>
      <c r="CW184" s="524"/>
      <c r="CX184" s="524"/>
      <c r="CY184" s="524"/>
      <c r="CZ184" s="524"/>
      <c r="DA184" s="524"/>
      <c r="DB184" s="524"/>
      <c r="DC184" s="524"/>
      <c r="DD184" s="524"/>
      <c r="DE184" s="524"/>
      <c r="DF184" s="524"/>
      <c r="DG184" s="405">
        <v>1</v>
      </c>
      <c r="DH184" s="524"/>
      <c r="DI184" s="524"/>
      <c r="DJ184" s="524"/>
      <c r="DK184" s="524"/>
      <c r="DL184" s="524"/>
      <c r="DM184" s="524"/>
      <c r="DN184" s="524"/>
      <c r="DO184" s="524"/>
      <c r="DP184" s="524"/>
      <c r="DQ184" s="524"/>
      <c r="DR184" s="524"/>
      <c r="DS184" s="524"/>
      <c r="DT184" s="524"/>
      <c r="DU184" s="524"/>
      <c r="DV184" s="524"/>
      <c r="DW184" s="524"/>
      <c r="DX184" s="524"/>
      <c r="DY184" s="524"/>
      <c r="DZ184" s="524"/>
      <c r="EA184" s="524"/>
      <c r="EB184" s="524"/>
      <c r="EC184" s="524"/>
      <c r="ED184" s="524"/>
      <c r="EE184" s="524"/>
      <c r="EF184" s="524"/>
      <c r="EG184" s="524"/>
      <c r="EH184" s="524"/>
      <c r="EI184" s="524"/>
      <c r="EJ184" s="524"/>
      <c r="EK184" s="524"/>
      <c r="EL184" s="524"/>
      <c r="EM184" s="524"/>
      <c r="EN184" s="524"/>
      <c r="EO184" s="524"/>
      <c r="EP184" s="524"/>
      <c r="EQ184" s="524"/>
      <c r="ER184" s="524"/>
      <c r="ES184" s="524"/>
      <c r="ET184" s="524"/>
      <c r="EU184" s="524"/>
      <c r="EV184" s="524"/>
      <c r="EW184" s="524"/>
      <c r="EX184" s="524"/>
      <c r="EY184" s="524"/>
      <c r="EZ184" s="524"/>
      <c r="FA184" s="524"/>
      <c r="FB184" s="524"/>
      <c r="FC184" s="524"/>
      <c r="FD184" s="524"/>
      <c r="FE184" s="524"/>
      <c r="FF184" s="524"/>
      <c r="FG184" s="524"/>
      <c r="FH184" s="524"/>
      <c r="FI184" s="524"/>
      <c r="FJ184" s="524"/>
      <c r="FK184" s="524"/>
      <c r="FL184" s="524"/>
      <c r="FM184" s="524"/>
      <c r="FN184" s="524"/>
      <c r="FO184" s="525"/>
      <c r="FP184" s="524"/>
      <c r="FQ184" s="415"/>
    </row>
    <row r="185" spans="1:173" ht="34.5" customHeight="1">
      <c r="A185" s="471" t="s">
        <v>729</v>
      </c>
      <c r="B185" s="398"/>
      <c r="C185" s="509" t="s">
        <v>458</v>
      </c>
      <c r="D185" s="399" t="str">
        <f t="shared" si="2"/>
        <v>H3N46AA</v>
      </c>
      <c r="E185" s="399" t="e">
        <f>VLOOKUP(D185,#REF!,1,0)</f>
        <v>#REF!</v>
      </c>
      <c r="F185" s="522" t="s">
        <v>1666</v>
      </c>
      <c r="G185" s="372" t="s">
        <v>742</v>
      </c>
      <c r="H185" s="402" t="s">
        <v>719</v>
      </c>
      <c r="I185" s="422" t="s">
        <v>731</v>
      </c>
      <c r="J185" s="402"/>
      <c r="K185" s="404">
        <v>42035</v>
      </c>
      <c r="L185" s="524"/>
      <c r="M185" s="524"/>
      <c r="N185" s="524"/>
      <c r="O185" s="524"/>
      <c r="P185" s="524"/>
      <c r="Q185" s="524"/>
      <c r="R185" s="524"/>
      <c r="S185" s="524"/>
      <c r="T185" s="524"/>
      <c r="U185" s="524"/>
      <c r="V185" s="524"/>
      <c r="W185" s="524"/>
      <c r="X185" s="524"/>
      <c r="Y185" s="524"/>
      <c r="Z185" s="524"/>
      <c r="AA185" s="524"/>
      <c r="AB185" s="524"/>
      <c r="AC185" s="524"/>
      <c r="AD185" s="524"/>
      <c r="AE185" s="524"/>
      <c r="AF185" s="524"/>
      <c r="AG185" s="524"/>
      <c r="AH185" s="524"/>
      <c r="AI185" s="524"/>
      <c r="AJ185" s="524"/>
      <c r="AK185" s="524"/>
      <c r="AL185" s="524"/>
      <c r="AM185" s="524"/>
      <c r="AN185" s="524"/>
      <c r="AO185" s="524"/>
      <c r="AP185" s="524"/>
      <c r="AQ185" s="524"/>
      <c r="AR185" s="524"/>
      <c r="AS185" s="524"/>
      <c r="AT185" s="524"/>
      <c r="AU185" s="524"/>
      <c r="AV185" s="524"/>
      <c r="AW185" s="524"/>
      <c r="AX185" s="524"/>
      <c r="AY185" s="524"/>
      <c r="AZ185" s="524"/>
      <c r="BA185" s="524"/>
      <c r="BB185" s="524"/>
      <c r="BC185" s="524"/>
      <c r="BD185" s="524"/>
      <c r="BE185" s="524"/>
      <c r="BF185" s="524"/>
      <c r="BG185" s="524"/>
      <c r="BH185" s="524"/>
      <c r="BI185" s="524"/>
      <c r="BJ185" s="524"/>
      <c r="BK185" s="524"/>
      <c r="BL185" s="524"/>
      <c r="BM185" s="524"/>
      <c r="BN185" s="524"/>
      <c r="BO185" s="524"/>
      <c r="BP185" s="524"/>
      <c r="BQ185" s="524"/>
      <c r="BR185" s="524"/>
      <c r="BS185" s="524"/>
      <c r="BT185" s="524"/>
      <c r="BU185" s="524"/>
      <c r="BV185" s="524"/>
      <c r="BW185" s="524"/>
      <c r="BX185" s="524"/>
      <c r="BY185" s="524"/>
      <c r="BZ185" s="524"/>
      <c r="CA185" s="524"/>
      <c r="CB185" s="524"/>
      <c r="CC185" s="524"/>
      <c r="CD185" s="524"/>
      <c r="CE185" s="524"/>
      <c r="CF185" s="524"/>
      <c r="CG185" s="524"/>
      <c r="CH185" s="524"/>
      <c r="CI185" s="524"/>
      <c r="CJ185" s="524"/>
      <c r="CK185" s="524"/>
      <c r="CL185" s="524"/>
      <c r="CM185" s="524"/>
      <c r="CN185" s="524"/>
      <c r="CO185" s="524"/>
      <c r="CP185" s="524"/>
      <c r="CQ185" s="524"/>
      <c r="CR185" s="524"/>
      <c r="CS185" s="524"/>
      <c r="CT185" s="524"/>
      <c r="CU185" s="524"/>
      <c r="CV185" s="524"/>
      <c r="CW185" s="524"/>
      <c r="CX185" s="524"/>
      <c r="CY185" s="524"/>
      <c r="CZ185" s="524"/>
      <c r="DA185" s="524"/>
      <c r="DB185" s="524"/>
      <c r="DC185" s="524"/>
      <c r="DD185" s="524"/>
      <c r="DE185" s="524"/>
      <c r="DF185" s="524"/>
      <c r="DG185" s="405">
        <v>1</v>
      </c>
      <c r="DH185" s="524"/>
      <c r="DI185" s="524"/>
      <c r="DJ185" s="524"/>
      <c r="DK185" s="524"/>
      <c r="DL185" s="524"/>
      <c r="DM185" s="524"/>
      <c r="DN185" s="524"/>
      <c r="DO185" s="524"/>
      <c r="DP185" s="524"/>
      <c r="DQ185" s="524"/>
      <c r="DR185" s="524"/>
      <c r="DS185" s="524"/>
      <c r="DT185" s="524"/>
      <c r="DU185" s="524"/>
      <c r="DV185" s="524"/>
      <c r="DW185" s="524"/>
      <c r="DX185" s="524"/>
      <c r="DY185" s="524"/>
      <c r="DZ185" s="524"/>
      <c r="EA185" s="524"/>
      <c r="EB185" s="524"/>
      <c r="EC185" s="524"/>
      <c r="ED185" s="524"/>
      <c r="EE185" s="524"/>
      <c r="EF185" s="524"/>
      <c r="EG185" s="524"/>
      <c r="EH185" s="524"/>
      <c r="EI185" s="524"/>
      <c r="EJ185" s="524"/>
      <c r="EK185" s="524"/>
      <c r="EL185" s="524"/>
      <c r="EM185" s="524"/>
      <c r="EN185" s="524"/>
      <c r="EO185" s="524"/>
      <c r="EP185" s="524"/>
      <c r="EQ185" s="524"/>
      <c r="ER185" s="524"/>
      <c r="ES185" s="524"/>
      <c r="ET185" s="524"/>
      <c r="EU185" s="524"/>
      <c r="EV185" s="524"/>
      <c r="EW185" s="524"/>
      <c r="EX185" s="524"/>
      <c r="EY185" s="524"/>
      <c r="EZ185" s="524"/>
      <c r="FA185" s="524"/>
      <c r="FB185" s="524"/>
      <c r="FC185" s="524"/>
      <c r="FD185" s="524"/>
      <c r="FE185" s="524"/>
      <c r="FF185" s="524"/>
      <c r="FG185" s="524"/>
      <c r="FH185" s="524"/>
      <c r="FI185" s="524"/>
      <c r="FJ185" s="524"/>
      <c r="FK185" s="524"/>
      <c r="FL185" s="524"/>
      <c r="FM185" s="524"/>
      <c r="FN185" s="524"/>
      <c r="FO185" s="525"/>
      <c r="FP185" s="524"/>
      <c r="FQ185" s="415"/>
    </row>
    <row r="186" spans="1:173" ht="34.5" customHeight="1">
      <c r="A186" s="471" t="s">
        <v>729</v>
      </c>
      <c r="B186" s="398"/>
      <c r="C186" s="509" t="s">
        <v>459</v>
      </c>
      <c r="D186" s="399" t="str">
        <f t="shared" si="2"/>
        <v>H3N47AA</v>
      </c>
      <c r="E186" s="399" t="e">
        <f>VLOOKUP(D186,#REF!,1,0)</f>
        <v>#REF!</v>
      </c>
      <c r="F186" s="522" t="s">
        <v>460</v>
      </c>
      <c r="G186" s="372" t="s">
        <v>742</v>
      </c>
      <c r="H186" s="402" t="s">
        <v>719</v>
      </c>
      <c r="I186" s="422" t="s">
        <v>731</v>
      </c>
      <c r="J186" s="402"/>
      <c r="K186" s="404">
        <v>42035</v>
      </c>
      <c r="L186" s="524"/>
      <c r="M186" s="524"/>
      <c r="N186" s="524"/>
      <c r="O186" s="524"/>
      <c r="P186" s="524"/>
      <c r="Q186" s="524"/>
      <c r="R186" s="524"/>
      <c r="S186" s="524"/>
      <c r="T186" s="524"/>
      <c r="U186" s="524"/>
      <c r="V186" s="524"/>
      <c r="W186" s="524"/>
      <c r="X186" s="524"/>
      <c r="Y186" s="524"/>
      <c r="Z186" s="524"/>
      <c r="AA186" s="524"/>
      <c r="AB186" s="524"/>
      <c r="AC186" s="524"/>
      <c r="AD186" s="524"/>
      <c r="AE186" s="524"/>
      <c r="AF186" s="524"/>
      <c r="AG186" s="524"/>
      <c r="AH186" s="524"/>
      <c r="AI186" s="524"/>
      <c r="AJ186" s="524"/>
      <c r="AK186" s="524"/>
      <c r="AL186" s="524"/>
      <c r="AM186" s="524"/>
      <c r="AN186" s="524"/>
      <c r="AO186" s="524"/>
      <c r="AP186" s="524"/>
      <c r="AQ186" s="524"/>
      <c r="AR186" s="524"/>
      <c r="AS186" s="524"/>
      <c r="AT186" s="524"/>
      <c r="AU186" s="524"/>
      <c r="AV186" s="524"/>
      <c r="AW186" s="524"/>
      <c r="AX186" s="524"/>
      <c r="AY186" s="524"/>
      <c r="AZ186" s="524"/>
      <c r="BA186" s="524"/>
      <c r="BB186" s="524"/>
      <c r="BC186" s="524"/>
      <c r="BD186" s="524"/>
      <c r="BE186" s="524"/>
      <c r="BF186" s="524"/>
      <c r="BG186" s="524"/>
      <c r="BH186" s="524"/>
      <c r="BI186" s="524"/>
      <c r="BJ186" s="524"/>
      <c r="BK186" s="524"/>
      <c r="BL186" s="524"/>
      <c r="BM186" s="524"/>
      <c r="BN186" s="524"/>
      <c r="BO186" s="524"/>
      <c r="BP186" s="524"/>
      <c r="BQ186" s="524"/>
      <c r="BR186" s="524"/>
      <c r="BS186" s="524"/>
      <c r="BT186" s="524"/>
      <c r="BU186" s="524"/>
      <c r="BV186" s="524"/>
      <c r="BW186" s="524"/>
      <c r="BX186" s="524"/>
      <c r="BY186" s="524"/>
      <c r="BZ186" s="524"/>
      <c r="CA186" s="524"/>
      <c r="CB186" s="524"/>
      <c r="CC186" s="524"/>
      <c r="CD186" s="524"/>
      <c r="CE186" s="524"/>
      <c r="CF186" s="524"/>
      <c r="CG186" s="524"/>
      <c r="CH186" s="524"/>
      <c r="CI186" s="524"/>
      <c r="CJ186" s="524"/>
      <c r="CK186" s="524"/>
      <c r="CL186" s="524"/>
      <c r="CM186" s="524"/>
      <c r="CN186" s="524"/>
      <c r="CO186" s="524"/>
      <c r="CP186" s="524"/>
      <c r="CQ186" s="524"/>
      <c r="CR186" s="524"/>
      <c r="CS186" s="524"/>
      <c r="CT186" s="524"/>
      <c r="CU186" s="524"/>
      <c r="CV186" s="524"/>
      <c r="CW186" s="524"/>
      <c r="CX186" s="524"/>
      <c r="CY186" s="524"/>
      <c r="CZ186" s="524"/>
      <c r="DA186" s="524"/>
      <c r="DB186" s="524"/>
      <c r="DC186" s="524"/>
      <c r="DD186" s="524"/>
      <c r="DE186" s="524"/>
      <c r="DF186" s="524"/>
      <c r="DG186" s="405">
        <v>1</v>
      </c>
      <c r="DH186" s="524"/>
      <c r="DI186" s="524"/>
      <c r="DJ186" s="524"/>
      <c r="DK186" s="524"/>
      <c r="DL186" s="524"/>
      <c r="DM186" s="524"/>
      <c r="DN186" s="524"/>
      <c r="DO186" s="524"/>
      <c r="DP186" s="524"/>
      <c r="DQ186" s="524"/>
      <c r="DR186" s="524"/>
      <c r="DS186" s="524"/>
      <c r="DT186" s="524"/>
      <c r="DU186" s="524"/>
      <c r="DV186" s="524"/>
      <c r="DW186" s="524"/>
      <c r="DX186" s="524"/>
      <c r="DY186" s="524"/>
      <c r="DZ186" s="524"/>
      <c r="EA186" s="524"/>
      <c r="EB186" s="524"/>
      <c r="EC186" s="524"/>
      <c r="ED186" s="524"/>
      <c r="EE186" s="524"/>
      <c r="EF186" s="524"/>
      <c r="EG186" s="524"/>
      <c r="EH186" s="524"/>
      <c r="EI186" s="524"/>
      <c r="EJ186" s="524"/>
      <c r="EK186" s="524"/>
      <c r="EL186" s="524"/>
      <c r="EM186" s="524"/>
      <c r="EN186" s="524"/>
      <c r="EO186" s="524"/>
      <c r="EP186" s="524"/>
      <c r="EQ186" s="524"/>
      <c r="ER186" s="524"/>
      <c r="ES186" s="524"/>
      <c r="ET186" s="524"/>
      <c r="EU186" s="524"/>
      <c r="EV186" s="524"/>
      <c r="EW186" s="524"/>
      <c r="EX186" s="524"/>
      <c r="EY186" s="524"/>
      <c r="EZ186" s="524"/>
      <c r="FA186" s="524"/>
      <c r="FB186" s="524"/>
      <c r="FC186" s="524"/>
      <c r="FD186" s="524"/>
      <c r="FE186" s="524"/>
      <c r="FF186" s="524"/>
      <c r="FG186" s="524"/>
      <c r="FH186" s="524"/>
      <c r="FI186" s="524"/>
      <c r="FJ186" s="524"/>
      <c r="FK186" s="524"/>
      <c r="FL186" s="524"/>
      <c r="FM186" s="524"/>
      <c r="FN186" s="524"/>
      <c r="FO186" s="525"/>
      <c r="FP186" s="524"/>
      <c r="FQ186" s="415"/>
    </row>
    <row r="187" spans="1:173" ht="34.5" customHeight="1">
      <c r="A187" s="471" t="s">
        <v>729</v>
      </c>
      <c r="B187" s="398"/>
      <c r="C187" s="509" t="s">
        <v>461</v>
      </c>
      <c r="D187" s="399" t="str">
        <f t="shared" si="2"/>
        <v>H3N48AA</v>
      </c>
      <c r="E187" s="399" t="e">
        <f>VLOOKUP(D187,#REF!,1,0)</f>
        <v>#REF!</v>
      </c>
      <c r="F187" s="522" t="s">
        <v>462</v>
      </c>
      <c r="G187" s="372" t="s">
        <v>742</v>
      </c>
      <c r="H187" s="402" t="s">
        <v>719</v>
      </c>
      <c r="I187" s="422" t="s">
        <v>731</v>
      </c>
      <c r="J187" s="402"/>
      <c r="K187" s="404">
        <v>42035</v>
      </c>
      <c r="L187" s="524"/>
      <c r="M187" s="524"/>
      <c r="N187" s="524"/>
      <c r="O187" s="524"/>
      <c r="P187" s="524"/>
      <c r="Q187" s="524"/>
      <c r="R187" s="524"/>
      <c r="S187" s="524"/>
      <c r="T187" s="524"/>
      <c r="U187" s="524"/>
      <c r="V187" s="524"/>
      <c r="W187" s="524"/>
      <c r="X187" s="524"/>
      <c r="Y187" s="524"/>
      <c r="Z187" s="524"/>
      <c r="AA187" s="524"/>
      <c r="AB187" s="524"/>
      <c r="AC187" s="524"/>
      <c r="AD187" s="524"/>
      <c r="AE187" s="524"/>
      <c r="AF187" s="524"/>
      <c r="AG187" s="524"/>
      <c r="AH187" s="524"/>
      <c r="AI187" s="524"/>
      <c r="AJ187" s="524"/>
      <c r="AK187" s="524"/>
      <c r="AL187" s="524"/>
      <c r="AM187" s="524"/>
      <c r="AN187" s="524"/>
      <c r="AO187" s="524"/>
      <c r="AP187" s="524"/>
      <c r="AQ187" s="524"/>
      <c r="AR187" s="524"/>
      <c r="AS187" s="524"/>
      <c r="AT187" s="524"/>
      <c r="AU187" s="524"/>
      <c r="AV187" s="524"/>
      <c r="AW187" s="524"/>
      <c r="AX187" s="524"/>
      <c r="AY187" s="524"/>
      <c r="AZ187" s="524"/>
      <c r="BA187" s="524"/>
      <c r="BB187" s="524"/>
      <c r="BC187" s="524"/>
      <c r="BD187" s="524"/>
      <c r="BE187" s="524"/>
      <c r="BF187" s="524"/>
      <c r="BG187" s="524"/>
      <c r="BH187" s="524"/>
      <c r="BI187" s="524"/>
      <c r="BJ187" s="524"/>
      <c r="BK187" s="524"/>
      <c r="BL187" s="524"/>
      <c r="BM187" s="524"/>
      <c r="BN187" s="524"/>
      <c r="BO187" s="524"/>
      <c r="BP187" s="524"/>
      <c r="BQ187" s="524"/>
      <c r="BR187" s="524"/>
      <c r="BS187" s="524"/>
      <c r="BT187" s="524"/>
      <c r="BU187" s="524"/>
      <c r="BV187" s="524"/>
      <c r="BW187" s="524"/>
      <c r="BX187" s="524"/>
      <c r="BY187" s="524"/>
      <c r="BZ187" s="524"/>
      <c r="CA187" s="524"/>
      <c r="CB187" s="524"/>
      <c r="CC187" s="524"/>
      <c r="CD187" s="524"/>
      <c r="CE187" s="524"/>
      <c r="CF187" s="524"/>
      <c r="CG187" s="524"/>
      <c r="CH187" s="524"/>
      <c r="CI187" s="524"/>
      <c r="CJ187" s="524"/>
      <c r="CK187" s="524"/>
      <c r="CL187" s="524"/>
      <c r="CM187" s="524"/>
      <c r="CN187" s="524"/>
      <c r="CO187" s="524"/>
      <c r="CP187" s="524"/>
      <c r="CQ187" s="524"/>
      <c r="CR187" s="524"/>
      <c r="CS187" s="524"/>
      <c r="CT187" s="524"/>
      <c r="CU187" s="524"/>
      <c r="CV187" s="524"/>
      <c r="CW187" s="524"/>
      <c r="CX187" s="524"/>
      <c r="CY187" s="524"/>
      <c r="CZ187" s="524"/>
      <c r="DA187" s="524"/>
      <c r="DB187" s="524"/>
      <c r="DC187" s="524"/>
      <c r="DD187" s="524"/>
      <c r="DE187" s="524"/>
      <c r="DF187" s="524"/>
      <c r="DG187" s="405">
        <v>1</v>
      </c>
      <c r="DH187" s="524"/>
      <c r="DI187" s="524"/>
      <c r="DJ187" s="524"/>
      <c r="DK187" s="524"/>
      <c r="DL187" s="524"/>
      <c r="DM187" s="524"/>
      <c r="DN187" s="524"/>
      <c r="DO187" s="524"/>
      <c r="DP187" s="524"/>
      <c r="DQ187" s="524"/>
      <c r="DR187" s="524"/>
      <c r="DS187" s="524"/>
      <c r="DT187" s="524"/>
      <c r="DU187" s="524"/>
      <c r="DV187" s="524"/>
      <c r="DW187" s="524"/>
      <c r="DX187" s="524"/>
      <c r="DY187" s="524"/>
      <c r="DZ187" s="524"/>
      <c r="EA187" s="524"/>
      <c r="EB187" s="524"/>
      <c r="EC187" s="524"/>
      <c r="ED187" s="524"/>
      <c r="EE187" s="524"/>
      <c r="EF187" s="524"/>
      <c r="EG187" s="524"/>
      <c r="EH187" s="524"/>
      <c r="EI187" s="524"/>
      <c r="EJ187" s="524"/>
      <c r="EK187" s="524"/>
      <c r="EL187" s="524"/>
      <c r="EM187" s="524"/>
      <c r="EN187" s="524"/>
      <c r="EO187" s="524"/>
      <c r="EP187" s="524"/>
      <c r="EQ187" s="524"/>
      <c r="ER187" s="524"/>
      <c r="ES187" s="524"/>
      <c r="ET187" s="524"/>
      <c r="EU187" s="524"/>
      <c r="EV187" s="524"/>
      <c r="EW187" s="524"/>
      <c r="EX187" s="524"/>
      <c r="EY187" s="524"/>
      <c r="EZ187" s="524"/>
      <c r="FA187" s="524"/>
      <c r="FB187" s="524"/>
      <c r="FC187" s="524"/>
      <c r="FD187" s="524"/>
      <c r="FE187" s="524"/>
      <c r="FF187" s="524"/>
      <c r="FG187" s="524"/>
      <c r="FH187" s="524"/>
      <c r="FI187" s="524"/>
      <c r="FJ187" s="524"/>
      <c r="FK187" s="524"/>
      <c r="FL187" s="524"/>
      <c r="FM187" s="524"/>
      <c r="FN187" s="524"/>
      <c r="FO187" s="525"/>
      <c r="FP187" s="524"/>
      <c r="FQ187" s="415"/>
    </row>
    <row r="188" spans="1:173" ht="34.5" customHeight="1">
      <c r="A188" s="471" t="s">
        <v>729</v>
      </c>
      <c r="B188" s="398"/>
      <c r="C188" s="509" t="s">
        <v>463</v>
      </c>
      <c r="D188" s="399" t="str">
        <f t="shared" si="2"/>
        <v>H3N49AA</v>
      </c>
      <c r="E188" s="399" t="e">
        <f>VLOOKUP(D188,#REF!,1,0)</f>
        <v>#REF!</v>
      </c>
      <c r="F188" s="522" t="s">
        <v>464</v>
      </c>
      <c r="G188" s="372" t="s">
        <v>742</v>
      </c>
      <c r="H188" s="402" t="s">
        <v>719</v>
      </c>
      <c r="I188" s="422" t="s">
        <v>731</v>
      </c>
      <c r="J188" s="402"/>
      <c r="K188" s="404">
        <v>42035</v>
      </c>
      <c r="L188" s="524"/>
      <c r="M188" s="524"/>
      <c r="N188" s="524"/>
      <c r="O188" s="524"/>
      <c r="P188" s="524"/>
      <c r="Q188" s="524"/>
      <c r="R188" s="524"/>
      <c r="S188" s="524"/>
      <c r="T188" s="524"/>
      <c r="U188" s="524"/>
      <c r="V188" s="524"/>
      <c r="W188" s="524"/>
      <c r="X188" s="524"/>
      <c r="Y188" s="524"/>
      <c r="Z188" s="524"/>
      <c r="AA188" s="524"/>
      <c r="AB188" s="524"/>
      <c r="AC188" s="524"/>
      <c r="AD188" s="524"/>
      <c r="AE188" s="524"/>
      <c r="AF188" s="524"/>
      <c r="AG188" s="524"/>
      <c r="AH188" s="524"/>
      <c r="AI188" s="524"/>
      <c r="AJ188" s="524"/>
      <c r="AK188" s="524"/>
      <c r="AL188" s="524"/>
      <c r="AM188" s="524"/>
      <c r="AN188" s="524"/>
      <c r="AO188" s="524"/>
      <c r="AP188" s="524"/>
      <c r="AQ188" s="524"/>
      <c r="AR188" s="524"/>
      <c r="AS188" s="524"/>
      <c r="AT188" s="524"/>
      <c r="AU188" s="524"/>
      <c r="AV188" s="524"/>
      <c r="AW188" s="524"/>
      <c r="AX188" s="524"/>
      <c r="AY188" s="524"/>
      <c r="AZ188" s="524"/>
      <c r="BA188" s="524"/>
      <c r="BB188" s="524"/>
      <c r="BC188" s="524"/>
      <c r="BD188" s="524"/>
      <c r="BE188" s="524"/>
      <c r="BF188" s="524"/>
      <c r="BG188" s="524"/>
      <c r="BH188" s="524"/>
      <c r="BI188" s="524"/>
      <c r="BJ188" s="524"/>
      <c r="BK188" s="524"/>
      <c r="BL188" s="524"/>
      <c r="BM188" s="524"/>
      <c r="BN188" s="524"/>
      <c r="BO188" s="524"/>
      <c r="BP188" s="524"/>
      <c r="BQ188" s="524"/>
      <c r="BR188" s="524"/>
      <c r="BS188" s="524"/>
      <c r="BT188" s="524"/>
      <c r="BU188" s="524"/>
      <c r="BV188" s="524"/>
      <c r="BW188" s="524"/>
      <c r="BX188" s="524"/>
      <c r="BY188" s="524"/>
      <c r="BZ188" s="524"/>
      <c r="CA188" s="524"/>
      <c r="CB188" s="524"/>
      <c r="CC188" s="524"/>
      <c r="CD188" s="524"/>
      <c r="CE188" s="524"/>
      <c r="CF188" s="524"/>
      <c r="CG188" s="524"/>
      <c r="CH188" s="524"/>
      <c r="CI188" s="524"/>
      <c r="CJ188" s="524"/>
      <c r="CK188" s="524"/>
      <c r="CL188" s="524"/>
      <c r="CM188" s="524"/>
      <c r="CN188" s="524"/>
      <c r="CO188" s="524"/>
      <c r="CP188" s="524"/>
      <c r="CQ188" s="524"/>
      <c r="CR188" s="524"/>
      <c r="CS188" s="524"/>
      <c r="CT188" s="524"/>
      <c r="CU188" s="524"/>
      <c r="CV188" s="524"/>
      <c r="CW188" s="524"/>
      <c r="CX188" s="524"/>
      <c r="CY188" s="524"/>
      <c r="CZ188" s="524"/>
      <c r="DA188" s="524"/>
      <c r="DB188" s="524"/>
      <c r="DC188" s="524"/>
      <c r="DD188" s="524"/>
      <c r="DE188" s="524"/>
      <c r="DF188" s="524"/>
      <c r="DG188" s="405">
        <v>1</v>
      </c>
      <c r="DH188" s="524"/>
      <c r="DI188" s="524"/>
      <c r="DJ188" s="524"/>
      <c r="DK188" s="524"/>
      <c r="DL188" s="524"/>
      <c r="DM188" s="524"/>
      <c r="DN188" s="524"/>
      <c r="DO188" s="524"/>
      <c r="DP188" s="524"/>
      <c r="DQ188" s="524"/>
      <c r="DR188" s="524"/>
      <c r="DS188" s="524"/>
      <c r="DT188" s="524"/>
      <c r="DU188" s="524"/>
      <c r="DV188" s="524"/>
      <c r="DW188" s="524"/>
      <c r="DX188" s="524"/>
      <c r="DY188" s="524"/>
      <c r="DZ188" s="524"/>
      <c r="EA188" s="524"/>
      <c r="EB188" s="524"/>
      <c r="EC188" s="524"/>
      <c r="ED188" s="524"/>
      <c r="EE188" s="524"/>
      <c r="EF188" s="524"/>
      <c r="EG188" s="524"/>
      <c r="EH188" s="524"/>
      <c r="EI188" s="524"/>
      <c r="EJ188" s="524"/>
      <c r="EK188" s="524"/>
      <c r="EL188" s="524"/>
      <c r="EM188" s="524"/>
      <c r="EN188" s="524"/>
      <c r="EO188" s="524"/>
      <c r="EP188" s="524"/>
      <c r="EQ188" s="524"/>
      <c r="ER188" s="524"/>
      <c r="ES188" s="524"/>
      <c r="ET188" s="524"/>
      <c r="EU188" s="524"/>
      <c r="EV188" s="524"/>
      <c r="EW188" s="524"/>
      <c r="EX188" s="524"/>
      <c r="EY188" s="524"/>
      <c r="EZ188" s="524"/>
      <c r="FA188" s="524"/>
      <c r="FB188" s="524"/>
      <c r="FC188" s="524"/>
      <c r="FD188" s="524"/>
      <c r="FE188" s="524"/>
      <c r="FF188" s="524"/>
      <c r="FG188" s="524"/>
      <c r="FH188" s="524"/>
      <c r="FI188" s="524"/>
      <c r="FJ188" s="524"/>
      <c r="FK188" s="524"/>
      <c r="FL188" s="524"/>
      <c r="FM188" s="524"/>
      <c r="FN188" s="524"/>
      <c r="FO188" s="525"/>
      <c r="FP188" s="524"/>
      <c r="FQ188" s="415"/>
    </row>
    <row r="189" spans="1:173" ht="34.5" customHeight="1">
      <c r="A189" s="471" t="s">
        <v>729</v>
      </c>
      <c r="B189" s="398"/>
      <c r="C189" s="509" t="s">
        <v>465</v>
      </c>
      <c r="D189" s="399" t="str">
        <f t="shared" si="2"/>
        <v>H3N50AA</v>
      </c>
      <c r="E189" s="399" t="e">
        <f>VLOOKUP(D189,#REF!,1,0)</f>
        <v>#REF!</v>
      </c>
      <c r="F189" s="522" t="s">
        <v>466</v>
      </c>
      <c r="G189" s="372" t="s">
        <v>742</v>
      </c>
      <c r="H189" s="402" t="s">
        <v>719</v>
      </c>
      <c r="I189" s="422" t="s">
        <v>731</v>
      </c>
      <c r="J189" s="402"/>
      <c r="K189" s="404">
        <v>42035</v>
      </c>
      <c r="L189" s="524"/>
      <c r="M189" s="524"/>
      <c r="N189" s="524"/>
      <c r="O189" s="524"/>
      <c r="P189" s="524"/>
      <c r="Q189" s="524"/>
      <c r="R189" s="524"/>
      <c r="S189" s="524"/>
      <c r="T189" s="524"/>
      <c r="U189" s="524"/>
      <c r="V189" s="524"/>
      <c r="W189" s="524"/>
      <c r="X189" s="524"/>
      <c r="Y189" s="524"/>
      <c r="Z189" s="524"/>
      <c r="AA189" s="524"/>
      <c r="AB189" s="524"/>
      <c r="AC189" s="524"/>
      <c r="AD189" s="524"/>
      <c r="AE189" s="524"/>
      <c r="AF189" s="524"/>
      <c r="AG189" s="524"/>
      <c r="AH189" s="524"/>
      <c r="AI189" s="524"/>
      <c r="AJ189" s="524"/>
      <c r="AK189" s="524"/>
      <c r="AL189" s="524"/>
      <c r="AM189" s="524"/>
      <c r="AN189" s="524"/>
      <c r="AO189" s="524"/>
      <c r="AP189" s="524"/>
      <c r="AQ189" s="524"/>
      <c r="AR189" s="524"/>
      <c r="AS189" s="524"/>
      <c r="AT189" s="524"/>
      <c r="AU189" s="524"/>
      <c r="AV189" s="524"/>
      <c r="AW189" s="524"/>
      <c r="AX189" s="524"/>
      <c r="AY189" s="524"/>
      <c r="AZ189" s="524"/>
      <c r="BA189" s="524"/>
      <c r="BB189" s="524"/>
      <c r="BC189" s="524"/>
      <c r="BD189" s="524"/>
      <c r="BE189" s="524"/>
      <c r="BF189" s="524"/>
      <c r="BG189" s="524"/>
      <c r="BH189" s="524"/>
      <c r="BI189" s="524"/>
      <c r="BJ189" s="524"/>
      <c r="BK189" s="524"/>
      <c r="BL189" s="524"/>
      <c r="BM189" s="524"/>
      <c r="BN189" s="524"/>
      <c r="BO189" s="524"/>
      <c r="BP189" s="524"/>
      <c r="BQ189" s="524"/>
      <c r="BR189" s="524"/>
      <c r="BS189" s="524"/>
      <c r="BT189" s="524"/>
      <c r="BU189" s="524"/>
      <c r="BV189" s="524"/>
      <c r="BW189" s="524"/>
      <c r="BX189" s="524"/>
      <c r="BY189" s="524"/>
      <c r="BZ189" s="524"/>
      <c r="CA189" s="524"/>
      <c r="CB189" s="524"/>
      <c r="CC189" s="524"/>
      <c r="CD189" s="524"/>
      <c r="CE189" s="524"/>
      <c r="CF189" s="524"/>
      <c r="CG189" s="524"/>
      <c r="CH189" s="524"/>
      <c r="CI189" s="524"/>
      <c r="CJ189" s="524"/>
      <c r="CK189" s="524"/>
      <c r="CL189" s="524"/>
      <c r="CM189" s="524"/>
      <c r="CN189" s="524"/>
      <c r="CO189" s="524"/>
      <c r="CP189" s="524"/>
      <c r="CQ189" s="524"/>
      <c r="CR189" s="524"/>
      <c r="CS189" s="524"/>
      <c r="CT189" s="524"/>
      <c r="CU189" s="524"/>
      <c r="CV189" s="524"/>
      <c r="CW189" s="524"/>
      <c r="CX189" s="524"/>
      <c r="CY189" s="524"/>
      <c r="CZ189" s="524"/>
      <c r="DA189" s="524"/>
      <c r="DB189" s="524"/>
      <c r="DC189" s="524"/>
      <c r="DD189" s="524"/>
      <c r="DE189" s="524"/>
      <c r="DF189" s="524"/>
      <c r="DG189" s="405">
        <v>1</v>
      </c>
      <c r="DH189" s="524"/>
      <c r="DI189" s="524"/>
      <c r="DJ189" s="524"/>
      <c r="DK189" s="524"/>
      <c r="DL189" s="524"/>
      <c r="DM189" s="524"/>
      <c r="DN189" s="524"/>
      <c r="DO189" s="524"/>
      <c r="DP189" s="524"/>
      <c r="DQ189" s="524"/>
      <c r="DR189" s="524"/>
      <c r="DS189" s="524"/>
      <c r="DT189" s="524"/>
      <c r="DU189" s="524"/>
      <c r="DV189" s="524"/>
      <c r="DW189" s="524"/>
      <c r="DX189" s="524"/>
      <c r="DY189" s="524"/>
      <c r="DZ189" s="524"/>
      <c r="EA189" s="524"/>
      <c r="EB189" s="524"/>
      <c r="EC189" s="524"/>
      <c r="ED189" s="524"/>
      <c r="EE189" s="524"/>
      <c r="EF189" s="524"/>
      <c r="EG189" s="524"/>
      <c r="EH189" s="524"/>
      <c r="EI189" s="524"/>
      <c r="EJ189" s="524"/>
      <c r="EK189" s="524"/>
      <c r="EL189" s="524"/>
      <c r="EM189" s="524"/>
      <c r="EN189" s="524"/>
      <c r="EO189" s="524"/>
      <c r="EP189" s="524"/>
      <c r="EQ189" s="524"/>
      <c r="ER189" s="524"/>
      <c r="ES189" s="524"/>
      <c r="ET189" s="524"/>
      <c r="EU189" s="524"/>
      <c r="EV189" s="524"/>
      <c r="EW189" s="524"/>
      <c r="EX189" s="524"/>
      <c r="EY189" s="524"/>
      <c r="EZ189" s="524"/>
      <c r="FA189" s="524"/>
      <c r="FB189" s="524"/>
      <c r="FC189" s="524"/>
      <c r="FD189" s="524"/>
      <c r="FE189" s="524"/>
      <c r="FF189" s="524"/>
      <c r="FG189" s="524"/>
      <c r="FH189" s="524"/>
      <c r="FI189" s="524"/>
      <c r="FJ189" s="524"/>
      <c r="FK189" s="524"/>
      <c r="FL189" s="524"/>
      <c r="FM189" s="524"/>
      <c r="FN189" s="524"/>
      <c r="FO189" s="525"/>
      <c r="FP189" s="524"/>
      <c r="FQ189" s="415"/>
    </row>
    <row r="190" spans="1:173" ht="34.5" customHeight="1">
      <c r="A190" s="471" t="s">
        <v>729</v>
      </c>
      <c r="B190" s="398"/>
      <c r="C190" s="509" t="s">
        <v>1667</v>
      </c>
      <c r="D190" s="399" t="str">
        <f t="shared" si="2"/>
        <v>H4K08AA</v>
      </c>
      <c r="E190" s="399" t="e">
        <f>VLOOKUP(D190,#REF!,1,0)</f>
        <v>#REF!</v>
      </c>
      <c r="F190" s="522" t="s">
        <v>467</v>
      </c>
      <c r="G190" s="372" t="s">
        <v>742</v>
      </c>
      <c r="H190" s="402" t="s">
        <v>719</v>
      </c>
      <c r="I190" s="422" t="s">
        <v>731</v>
      </c>
      <c r="J190" s="402"/>
      <c r="K190" s="404">
        <v>42035</v>
      </c>
      <c r="L190" s="524"/>
      <c r="M190" s="524"/>
      <c r="N190" s="524"/>
      <c r="O190" s="524"/>
      <c r="P190" s="524"/>
      <c r="Q190" s="524"/>
      <c r="R190" s="524"/>
      <c r="S190" s="524"/>
      <c r="T190" s="524"/>
      <c r="U190" s="524"/>
      <c r="V190" s="524"/>
      <c r="W190" s="524"/>
      <c r="X190" s="524"/>
      <c r="Y190" s="524"/>
      <c r="Z190" s="524"/>
      <c r="AA190" s="524"/>
      <c r="AB190" s="524"/>
      <c r="AC190" s="524"/>
      <c r="AD190" s="524"/>
      <c r="AE190" s="524"/>
      <c r="AF190" s="524"/>
      <c r="AG190" s="524"/>
      <c r="AH190" s="524"/>
      <c r="AI190" s="524"/>
      <c r="AJ190" s="524"/>
      <c r="AK190" s="524"/>
      <c r="AL190" s="524"/>
      <c r="AM190" s="524"/>
      <c r="AN190" s="524"/>
      <c r="AO190" s="524"/>
      <c r="AP190" s="524"/>
      <c r="AQ190" s="524"/>
      <c r="AR190" s="524"/>
      <c r="AS190" s="524"/>
      <c r="AT190" s="524"/>
      <c r="AU190" s="524"/>
      <c r="AV190" s="524"/>
      <c r="AW190" s="524"/>
      <c r="AX190" s="524"/>
      <c r="AY190" s="524"/>
      <c r="AZ190" s="524"/>
      <c r="BA190" s="524"/>
      <c r="BB190" s="524"/>
      <c r="BC190" s="524"/>
      <c r="BD190" s="524"/>
      <c r="BE190" s="524"/>
      <c r="BF190" s="524"/>
      <c r="BG190" s="524"/>
      <c r="BH190" s="524"/>
      <c r="BI190" s="524"/>
      <c r="BJ190" s="524"/>
      <c r="BK190" s="524"/>
      <c r="BL190" s="524"/>
      <c r="BM190" s="524"/>
      <c r="BN190" s="524"/>
      <c r="BO190" s="524"/>
      <c r="BP190" s="524"/>
      <c r="BQ190" s="524"/>
      <c r="BR190" s="524"/>
      <c r="BS190" s="524"/>
      <c r="BT190" s="524"/>
      <c r="BU190" s="524"/>
      <c r="BV190" s="524"/>
      <c r="BW190" s="524"/>
      <c r="BX190" s="524"/>
      <c r="BY190" s="524"/>
      <c r="BZ190" s="524"/>
      <c r="CA190" s="524"/>
      <c r="CB190" s="524"/>
      <c r="CC190" s="524"/>
      <c r="CD190" s="524"/>
      <c r="CE190" s="524"/>
      <c r="CF190" s="524"/>
      <c r="CG190" s="524"/>
      <c r="CH190" s="524"/>
      <c r="CI190" s="524"/>
      <c r="CJ190" s="524"/>
      <c r="CK190" s="524"/>
      <c r="CL190" s="524"/>
      <c r="CM190" s="524"/>
      <c r="CN190" s="524"/>
      <c r="CO190" s="524"/>
      <c r="CP190" s="524"/>
      <c r="CQ190" s="524"/>
      <c r="CR190" s="524"/>
      <c r="CS190" s="524"/>
      <c r="CT190" s="524"/>
      <c r="CU190" s="524"/>
      <c r="CV190" s="524"/>
      <c r="CW190" s="524"/>
      <c r="CX190" s="524"/>
      <c r="CY190" s="524"/>
      <c r="CZ190" s="524"/>
      <c r="DA190" s="524"/>
      <c r="DB190" s="524"/>
      <c r="DC190" s="524"/>
      <c r="DD190" s="524"/>
      <c r="DE190" s="524"/>
      <c r="DF190" s="524"/>
      <c r="DG190" s="405">
        <v>1</v>
      </c>
      <c r="DH190" s="524"/>
      <c r="DI190" s="524"/>
      <c r="DJ190" s="524"/>
      <c r="DK190" s="524"/>
      <c r="DL190" s="524"/>
      <c r="DM190" s="524"/>
      <c r="DN190" s="524"/>
      <c r="DO190" s="524"/>
      <c r="DP190" s="524"/>
      <c r="DQ190" s="524"/>
      <c r="DR190" s="524"/>
      <c r="DS190" s="524"/>
      <c r="DT190" s="524"/>
      <c r="DU190" s="524"/>
      <c r="DV190" s="524"/>
      <c r="DW190" s="524"/>
      <c r="DX190" s="524"/>
      <c r="DY190" s="524"/>
      <c r="DZ190" s="524"/>
      <c r="EA190" s="524"/>
      <c r="EB190" s="524"/>
      <c r="EC190" s="524"/>
      <c r="ED190" s="524"/>
      <c r="EE190" s="524"/>
      <c r="EF190" s="524"/>
      <c r="EG190" s="524"/>
      <c r="EH190" s="524"/>
      <c r="EI190" s="524"/>
      <c r="EJ190" s="524"/>
      <c r="EK190" s="524"/>
      <c r="EL190" s="524"/>
      <c r="EM190" s="524"/>
      <c r="EN190" s="524"/>
      <c r="EO190" s="524"/>
      <c r="EP190" s="524"/>
      <c r="EQ190" s="524"/>
      <c r="ER190" s="524"/>
      <c r="ES190" s="524"/>
      <c r="ET190" s="524"/>
      <c r="EU190" s="524"/>
      <c r="EV190" s="524"/>
      <c r="EW190" s="524"/>
      <c r="EX190" s="524"/>
      <c r="EY190" s="524"/>
      <c r="EZ190" s="524"/>
      <c r="FA190" s="524"/>
      <c r="FB190" s="524"/>
      <c r="FC190" s="524"/>
      <c r="FD190" s="524"/>
      <c r="FE190" s="524"/>
      <c r="FF190" s="524"/>
      <c r="FG190" s="524" t="s">
        <v>732</v>
      </c>
      <c r="FH190" s="524" t="s">
        <v>733</v>
      </c>
      <c r="FI190" s="524" t="s">
        <v>734</v>
      </c>
      <c r="FJ190" s="524" t="s">
        <v>734</v>
      </c>
      <c r="FK190" s="524" t="s">
        <v>735</v>
      </c>
      <c r="FL190" s="524" t="s">
        <v>736</v>
      </c>
      <c r="FM190" s="524" t="s">
        <v>737</v>
      </c>
      <c r="FN190" s="524" t="s">
        <v>772</v>
      </c>
      <c r="FO190" s="468" t="s">
        <v>1787</v>
      </c>
      <c r="FP190" s="524"/>
      <c r="FQ190" s="415"/>
    </row>
    <row r="191" spans="1:173" ht="34.5" customHeight="1">
      <c r="A191" s="471" t="s">
        <v>729</v>
      </c>
      <c r="B191" s="398"/>
      <c r="C191" s="509" t="s">
        <v>1668</v>
      </c>
      <c r="D191" s="399" t="str">
        <f t="shared" si="2"/>
        <v>H5W93AA</v>
      </c>
      <c r="E191" s="399" t="e">
        <f>VLOOKUP(D191,#REF!,1,0)</f>
        <v>#REF!</v>
      </c>
      <c r="F191" s="522" t="s">
        <v>1669</v>
      </c>
      <c r="G191" s="372" t="s">
        <v>742</v>
      </c>
      <c r="H191" s="402" t="s">
        <v>719</v>
      </c>
      <c r="I191" s="413" t="s">
        <v>731</v>
      </c>
      <c r="J191" s="402"/>
      <c r="K191" s="404">
        <v>42400</v>
      </c>
      <c r="L191" s="524"/>
      <c r="M191" s="524"/>
      <c r="N191" s="524"/>
      <c r="O191" s="524"/>
      <c r="P191" s="524"/>
      <c r="Q191" s="524"/>
      <c r="R191" s="524"/>
      <c r="S191" s="524"/>
      <c r="T191" s="524"/>
      <c r="U191" s="524"/>
      <c r="V191" s="524"/>
      <c r="W191" s="524"/>
      <c r="X191" s="524"/>
      <c r="Y191" s="524"/>
      <c r="Z191" s="524"/>
      <c r="AA191" s="524"/>
      <c r="AB191" s="524"/>
      <c r="AC191" s="524"/>
      <c r="AD191" s="524"/>
      <c r="AE191" s="524"/>
      <c r="AF191" s="524"/>
      <c r="AG191" s="524"/>
      <c r="AH191" s="524"/>
      <c r="AI191" s="524"/>
      <c r="AJ191" s="524"/>
      <c r="AK191" s="524"/>
      <c r="AL191" s="524"/>
      <c r="AM191" s="524"/>
      <c r="AN191" s="524"/>
      <c r="AO191" s="524"/>
      <c r="AP191" s="524"/>
      <c r="AQ191" s="524"/>
      <c r="AR191" s="524"/>
      <c r="AS191" s="524"/>
      <c r="AT191" s="524"/>
      <c r="AU191" s="524"/>
      <c r="AV191" s="524"/>
      <c r="AW191" s="524"/>
      <c r="AX191" s="524"/>
      <c r="AY191" s="524"/>
      <c r="AZ191" s="524"/>
      <c r="BA191" s="524"/>
      <c r="BB191" s="524"/>
      <c r="BC191" s="524"/>
      <c r="BD191" s="524"/>
      <c r="BE191" s="524"/>
      <c r="BF191" s="524"/>
      <c r="BG191" s="524"/>
      <c r="BH191" s="524"/>
      <c r="BI191" s="524"/>
      <c r="BJ191" s="524"/>
      <c r="BK191" s="524"/>
      <c r="BL191" s="524"/>
      <c r="BM191" s="524"/>
      <c r="BN191" s="524"/>
      <c r="BO191" s="524"/>
      <c r="BP191" s="524"/>
      <c r="BQ191" s="524"/>
      <c r="BR191" s="524"/>
      <c r="BS191" s="524"/>
      <c r="BT191" s="524"/>
      <c r="BU191" s="524"/>
      <c r="BV191" s="524"/>
      <c r="BW191" s="524"/>
      <c r="BX191" s="524"/>
      <c r="BY191" s="524"/>
      <c r="BZ191" s="524"/>
      <c r="CA191" s="524"/>
      <c r="CB191" s="524"/>
      <c r="CC191" s="524"/>
      <c r="CD191" s="524"/>
      <c r="CE191" s="524"/>
      <c r="CF191" s="524"/>
      <c r="CG191" s="524"/>
      <c r="CH191" s="524"/>
      <c r="CI191" s="524"/>
      <c r="CJ191" s="524"/>
      <c r="CK191" s="524"/>
      <c r="CL191" s="524"/>
      <c r="CM191" s="524"/>
      <c r="CN191" s="524"/>
      <c r="CO191" s="524"/>
      <c r="CP191" s="524"/>
      <c r="CQ191" s="524"/>
      <c r="CR191" s="524"/>
      <c r="CS191" s="524"/>
      <c r="CT191" s="524"/>
      <c r="CU191" s="524"/>
      <c r="CV191" s="524"/>
      <c r="CW191" s="524"/>
      <c r="CX191" s="524"/>
      <c r="CY191" s="524"/>
      <c r="CZ191" s="524"/>
      <c r="DA191" s="524"/>
      <c r="DB191" s="524"/>
      <c r="DC191" s="524"/>
      <c r="DD191" s="524"/>
      <c r="DE191" s="524"/>
      <c r="DF191" s="524"/>
      <c r="DG191" s="405">
        <v>1</v>
      </c>
      <c r="DH191" s="524"/>
      <c r="DI191" s="524"/>
      <c r="DJ191" s="524"/>
      <c r="DK191" s="524"/>
      <c r="DL191" s="524"/>
      <c r="DM191" s="524"/>
      <c r="DN191" s="524"/>
      <c r="DO191" s="524"/>
      <c r="DP191" s="524"/>
      <c r="DQ191" s="524"/>
      <c r="DR191" s="524"/>
      <c r="DS191" s="524"/>
      <c r="DT191" s="524"/>
      <c r="DU191" s="524"/>
      <c r="DV191" s="524"/>
      <c r="DW191" s="524"/>
      <c r="DX191" s="524"/>
      <c r="DY191" s="524"/>
      <c r="DZ191" s="524"/>
      <c r="EA191" s="524"/>
      <c r="EB191" s="524"/>
      <c r="EC191" s="524"/>
      <c r="ED191" s="524"/>
      <c r="EE191" s="524"/>
      <c r="EF191" s="524"/>
      <c r="EG191" s="524"/>
      <c r="EH191" s="524"/>
      <c r="EI191" s="524"/>
      <c r="EJ191" s="524"/>
      <c r="EK191" s="524"/>
      <c r="EL191" s="524"/>
      <c r="EM191" s="524"/>
      <c r="EN191" s="524"/>
      <c r="EO191" s="524"/>
      <c r="EP191" s="524"/>
      <c r="EQ191" s="524"/>
      <c r="ER191" s="524"/>
      <c r="ES191" s="524"/>
      <c r="ET191" s="524"/>
      <c r="EU191" s="524"/>
      <c r="EV191" s="524"/>
      <c r="EW191" s="524"/>
      <c r="EX191" s="524"/>
      <c r="EY191" s="524"/>
      <c r="EZ191" s="524"/>
      <c r="FA191" s="524"/>
      <c r="FB191" s="524"/>
      <c r="FC191" s="524"/>
      <c r="FD191" s="524"/>
      <c r="FE191" s="524"/>
      <c r="FF191" s="524"/>
      <c r="FG191" s="524" t="s">
        <v>732</v>
      </c>
      <c r="FH191" s="524" t="s">
        <v>733</v>
      </c>
      <c r="FI191" s="524" t="s">
        <v>734</v>
      </c>
      <c r="FJ191" s="524" t="s">
        <v>734</v>
      </c>
      <c r="FK191" s="524" t="s">
        <v>735</v>
      </c>
      <c r="FL191" s="524" t="s">
        <v>736</v>
      </c>
      <c r="FM191" s="524" t="s">
        <v>737</v>
      </c>
      <c r="FN191" s="524" t="s">
        <v>772</v>
      </c>
      <c r="FO191" s="468" t="s">
        <v>1787</v>
      </c>
      <c r="FP191" s="524"/>
      <c r="FQ191" s="415"/>
    </row>
    <row r="192" spans="1:173" ht="34.5" customHeight="1">
      <c r="A192" s="471" t="s">
        <v>771</v>
      </c>
      <c r="B192" s="398"/>
      <c r="C192" s="509" t="s">
        <v>1670</v>
      </c>
      <c r="D192" s="399" t="str">
        <f t="shared" si="2"/>
        <v>C0M84AA</v>
      </c>
      <c r="E192" s="399" t="e">
        <f>VLOOKUP(D192,#REF!,1,0)</f>
        <v>#REF!</v>
      </c>
      <c r="F192" s="522" t="s">
        <v>468</v>
      </c>
      <c r="G192" s="372" t="s">
        <v>742</v>
      </c>
      <c r="H192" s="402" t="s">
        <v>719</v>
      </c>
      <c r="I192" s="422" t="s">
        <v>731</v>
      </c>
      <c r="J192" s="402"/>
      <c r="K192" s="404">
        <v>42155</v>
      </c>
      <c r="L192" s="524"/>
      <c r="M192" s="524"/>
      <c r="N192" s="524"/>
      <c r="O192" s="524"/>
      <c r="P192" s="524"/>
      <c r="Q192" s="524"/>
      <c r="R192" s="524"/>
      <c r="S192" s="524"/>
      <c r="T192" s="524"/>
      <c r="U192" s="524"/>
      <c r="V192" s="524"/>
      <c r="W192" s="524"/>
      <c r="X192" s="524"/>
      <c r="Y192" s="524"/>
      <c r="Z192" s="524"/>
      <c r="AA192" s="524"/>
      <c r="AB192" s="524"/>
      <c r="AC192" s="524"/>
      <c r="AD192" s="524"/>
      <c r="AE192" s="524"/>
      <c r="AF192" s="524"/>
      <c r="AG192" s="524"/>
      <c r="AH192" s="524"/>
      <c r="AI192" s="524"/>
      <c r="AJ192" s="524"/>
      <c r="AK192" s="524"/>
      <c r="AL192" s="524"/>
      <c r="AM192" s="524"/>
      <c r="AN192" s="524"/>
      <c r="AO192" s="524"/>
      <c r="AP192" s="524"/>
      <c r="AQ192" s="524"/>
      <c r="AR192" s="524"/>
      <c r="AS192" s="524"/>
      <c r="AT192" s="524"/>
      <c r="AU192" s="524"/>
      <c r="AV192" s="524"/>
      <c r="AW192" s="524"/>
      <c r="AX192" s="524"/>
      <c r="AY192" s="524"/>
      <c r="AZ192" s="524"/>
      <c r="BA192" s="524"/>
      <c r="BB192" s="524"/>
      <c r="BC192" s="524"/>
      <c r="BD192" s="524"/>
      <c r="BE192" s="524"/>
      <c r="BF192" s="524"/>
      <c r="BG192" s="524"/>
      <c r="BH192" s="524"/>
      <c r="BI192" s="524"/>
      <c r="BJ192" s="524"/>
      <c r="BK192" s="524"/>
      <c r="BL192" s="524"/>
      <c r="BM192" s="524"/>
      <c r="BN192" s="524"/>
      <c r="BO192" s="524"/>
      <c r="BP192" s="524"/>
      <c r="BQ192" s="524"/>
      <c r="BR192" s="524"/>
      <c r="BS192" s="524"/>
      <c r="BT192" s="524"/>
      <c r="BU192" s="524"/>
      <c r="BV192" s="524"/>
      <c r="BW192" s="524"/>
      <c r="BX192" s="524"/>
      <c r="BY192" s="524"/>
      <c r="BZ192" s="524"/>
      <c r="CA192" s="524"/>
      <c r="CB192" s="524"/>
      <c r="CC192" s="524"/>
      <c r="CD192" s="524"/>
      <c r="CE192" s="524"/>
      <c r="CF192" s="524"/>
      <c r="CG192" s="524"/>
      <c r="CH192" s="524"/>
      <c r="CI192" s="524"/>
      <c r="CJ192" s="524"/>
      <c r="CK192" s="524"/>
      <c r="CL192" s="524"/>
      <c r="CM192" s="524"/>
      <c r="CN192" s="524"/>
      <c r="CO192" s="524"/>
      <c r="CP192" s="524"/>
      <c r="CQ192" s="524"/>
      <c r="CR192" s="524"/>
      <c r="CS192" s="524"/>
      <c r="CT192" s="524"/>
      <c r="CU192" s="524"/>
      <c r="CV192" s="524"/>
      <c r="CW192" s="524"/>
      <c r="CX192" s="524"/>
      <c r="CY192" s="524"/>
      <c r="CZ192" s="524"/>
      <c r="DA192" s="524"/>
      <c r="DB192" s="524"/>
      <c r="DC192" s="524"/>
      <c r="DD192" s="524"/>
      <c r="DE192" s="524"/>
      <c r="DF192" s="524"/>
      <c r="DG192" s="405">
        <v>1</v>
      </c>
      <c r="DH192" s="524"/>
      <c r="DI192" s="524"/>
      <c r="DJ192" s="524"/>
      <c r="DK192" s="524"/>
      <c r="DL192" s="524"/>
      <c r="DM192" s="524"/>
      <c r="DN192" s="524"/>
      <c r="DO192" s="524"/>
      <c r="DP192" s="524"/>
      <c r="DQ192" s="524"/>
      <c r="DR192" s="524"/>
      <c r="DS192" s="524"/>
      <c r="DT192" s="524"/>
      <c r="DU192" s="524"/>
      <c r="DV192" s="524"/>
      <c r="DW192" s="524"/>
      <c r="DX192" s="524"/>
      <c r="DY192" s="524"/>
      <c r="DZ192" s="524"/>
      <c r="EA192" s="524"/>
      <c r="EB192" s="524"/>
      <c r="EC192" s="524"/>
      <c r="ED192" s="524"/>
      <c r="EE192" s="524"/>
      <c r="EF192" s="524"/>
      <c r="EG192" s="524"/>
      <c r="EH192" s="524"/>
      <c r="EI192" s="524"/>
      <c r="EJ192" s="524"/>
      <c r="EK192" s="524"/>
      <c r="EL192" s="524"/>
      <c r="EM192" s="524"/>
      <c r="EN192" s="524"/>
      <c r="EO192" s="524"/>
      <c r="EP192" s="524"/>
      <c r="EQ192" s="524"/>
      <c r="ER192" s="524"/>
      <c r="ES192" s="524"/>
      <c r="ET192" s="524"/>
      <c r="EU192" s="524"/>
      <c r="EV192" s="524"/>
      <c r="EW192" s="524"/>
      <c r="EX192" s="524"/>
      <c r="EY192" s="524"/>
      <c r="EZ192" s="524"/>
      <c r="FA192" s="524"/>
      <c r="FB192" s="524"/>
      <c r="FC192" s="524"/>
      <c r="FD192" s="524"/>
      <c r="FE192" s="524"/>
      <c r="FF192" s="524"/>
      <c r="FG192" s="524" t="s">
        <v>732</v>
      </c>
      <c r="FH192" s="524" t="s">
        <v>733</v>
      </c>
      <c r="FI192" s="524" t="s">
        <v>734</v>
      </c>
      <c r="FJ192" s="524" t="s">
        <v>734</v>
      </c>
      <c r="FK192" s="524" t="s">
        <v>735</v>
      </c>
      <c r="FL192" s="524" t="s">
        <v>736</v>
      </c>
      <c r="FM192" s="524" t="s">
        <v>737</v>
      </c>
      <c r="FN192" s="524" t="s">
        <v>772</v>
      </c>
      <c r="FO192" s="468" t="s">
        <v>1810</v>
      </c>
      <c r="FP192" s="524"/>
      <c r="FQ192" s="415"/>
    </row>
    <row r="193" spans="1:173" s="421" customFormat="1" ht="34.5" customHeight="1">
      <c r="A193" s="471" t="s">
        <v>864</v>
      </c>
      <c r="B193" s="459"/>
      <c r="C193" s="509" t="s">
        <v>1671</v>
      </c>
      <c r="D193" s="399" t="str">
        <f t="shared" si="2"/>
        <v>D6S54AA</v>
      </c>
      <c r="E193" s="399" t="e">
        <f>VLOOKUP(D193,#REF!,1,0)</f>
        <v>#REF!</v>
      </c>
      <c r="F193" s="522" t="s">
        <v>1672</v>
      </c>
      <c r="G193" s="372" t="s">
        <v>742</v>
      </c>
      <c r="H193" s="402" t="s">
        <v>719</v>
      </c>
      <c r="I193" s="413" t="s">
        <v>731</v>
      </c>
      <c r="J193" s="413"/>
      <c r="K193" s="404">
        <v>42124</v>
      </c>
      <c r="L193" s="405"/>
      <c r="M193" s="405"/>
      <c r="N193" s="405"/>
      <c r="O193" s="405"/>
      <c r="P193" s="405"/>
      <c r="Q193" s="405"/>
      <c r="R193" s="405"/>
      <c r="S193" s="405"/>
      <c r="T193" s="405"/>
      <c r="U193" s="405"/>
      <c r="V193" s="405"/>
      <c r="W193" s="405"/>
      <c r="X193" s="405"/>
      <c r="Y193" s="405"/>
      <c r="Z193" s="405"/>
      <c r="AA193" s="405"/>
      <c r="AB193" s="405"/>
      <c r="AC193" s="405"/>
      <c r="AD193" s="405"/>
      <c r="AE193" s="405"/>
      <c r="AF193" s="405"/>
      <c r="AG193" s="405"/>
      <c r="AH193" s="405"/>
      <c r="AI193" s="405"/>
      <c r="AJ193" s="405"/>
      <c r="AK193" s="405"/>
      <c r="AL193" s="405"/>
      <c r="AM193" s="405"/>
      <c r="AN193" s="405"/>
      <c r="AO193" s="405"/>
      <c r="AP193" s="405"/>
      <c r="AQ193" s="405"/>
      <c r="AR193" s="405"/>
      <c r="AS193" s="405"/>
      <c r="AT193" s="405"/>
      <c r="AU193" s="405"/>
      <c r="AV193" s="405"/>
      <c r="AW193" s="405"/>
      <c r="AX193" s="405"/>
      <c r="AY193" s="405"/>
      <c r="AZ193" s="405"/>
      <c r="BA193" s="405"/>
      <c r="BB193" s="405"/>
      <c r="BC193" s="405"/>
      <c r="BD193" s="405"/>
      <c r="BE193" s="405"/>
      <c r="BF193" s="405"/>
      <c r="BG193" s="405"/>
      <c r="BH193" s="405"/>
      <c r="BI193" s="405"/>
      <c r="BJ193" s="405"/>
      <c r="BK193" s="405"/>
      <c r="BL193" s="405"/>
      <c r="BM193" s="405"/>
      <c r="BN193" s="405"/>
      <c r="BO193" s="405"/>
      <c r="BP193" s="405"/>
      <c r="BQ193" s="405"/>
      <c r="BR193" s="405"/>
      <c r="BS193" s="405"/>
      <c r="BT193" s="405"/>
      <c r="BU193" s="405"/>
      <c r="BV193" s="405"/>
      <c r="BW193" s="405"/>
      <c r="BX193" s="405"/>
      <c r="BY193" s="405"/>
      <c r="BZ193" s="405"/>
      <c r="CA193" s="405"/>
      <c r="CB193" s="405"/>
      <c r="CC193" s="405"/>
      <c r="CD193" s="405"/>
      <c r="CE193" s="405"/>
      <c r="CF193" s="405"/>
      <c r="CG193" s="405"/>
      <c r="CH193" s="405"/>
      <c r="CI193" s="405"/>
      <c r="CJ193" s="405"/>
      <c r="CK193" s="405"/>
      <c r="CL193" s="405"/>
      <c r="CM193" s="405"/>
      <c r="CN193" s="405"/>
      <c r="CO193" s="405"/>
      <c r="CP193" s="405"/>
      <c r="CQ193" s="405"/>
      <c r="CR193" s="405"/>
      <c r="CS193" s="405"/>
      <c r="CT193" s="405"/>
      <c r="CU193" s="405"/>
      <c r="CV193" s="405"/>
      <c r="CW193" s="405"/>
      <c r="CX193" s="405"/>
      <c r="CY193" s="405"/>
      <c r="CZ193" s="405"/>
      <c r="DA193" s="405"/>
      <c r="DB193" s="405"/>
      <c r="DC193" s="405"/>
      <c r="DD193" s="405"/>
      <c r="DE193" s="405"/>
      <c r="DF193" s="405"/>
      <c r="DG193" s="405" t="s">
        <v>731</v>
      </c>
      <c r="DH193" s="413"/>
      <c r="DI193" s="436"/>
      <c r="DJ193" s="405"/>
      <c r="DK193" s="405"/>
      <c r="DL193" s="405"/>
      <c r="DM193" s="405"/>
      <c r="DN193" s="405"/>
      <c r="DO193" s="405"/>
      <c r="DP193" s="405"/>
      <c r="DQ193" s="405"/>
      <c r="DR193" s="405"/>
      <c r="DS193" s="405"/>
      <c r="DT193" s="405"/>
      <c r="DU193" s="405"/>
      <c r="DV193" s="405"/>
      <c r="DW193" s="405"/>
      <c r="DX193" s="405"/>
      <c r="DY193" s="405"/>
      <c r="DZ193" s="405"/>
      <c r="EA193" s="405"/>
      <c r="EB193" s="405"/>
      <c r="EC193" s="405"/>
      <c r="ED193" s="405"/>
      <c r="EE193" s="405"/>
      <c r="EF193" s="405"/>
      <c r="EG193" s="405"/>
      <c r="EH193" s="405"/>
      <c r="EI193" s="405"/>
      <c r="EJ193" s="405"/>
      <c r="EK193" s="405"/>
      <c r="EL193" s="405"/>
      <c r="EM193" s="405"/>
      <c r="EN193" s="405"/>
      <c r="EO193" s="405"/>
      <c r="EP193" s="405"/>
      <c r="EQ193" s="405"/>
      <c r="ER193" s="405"/>
      <c r="ES193" s="405"/>
      <c r="ET193" s="405"/>
      <c r="EU193" s="405"/>
      <c r="EV193" s="405"/>
      <c r="EW193" s="405"/>
      <c r="EX193" s="405"/>
      <c r="EY193" s="405"/>
      <c r="EZ193" s="405"/>
      <c r="FA193" s="405"/>
      <c r="FB193" s="405"/>
      <c r="FC193" s="405"/>
      <c r="FD193" s="405"/>
      <c r="FE193" s="405"/>
      <c r="FF193" s="405"/>
      <c r="FG193" s="524" t="s">
        <v>732</v>
      </c>
      <c r="FH193" s="524" t="s">
        <v>733</v>
      </c>
      <c r="FI193" s="524" t="s">
        <v>735</v>
      </c>
      <c r="FJ193" s="524" t="s">
        <v>735</v>
      </c>
      <c r="FK193" s="524" t="s">
        <v>735</v>
      </c>
      <c r="FL193" s="524" t="s">
        <v>736</v>
      </c>
      <c r="FM193" s="524" t="s">
        <v>737</v>
      </c>
      <c r="FN193" s="524" t="s">
        <v>772</v>
      </c>
      <c r="FO193" s="468" t="s">
        <v>1787</v>
      </c>
      <c r="FP193" s="473"/>
    </row>
    <row r="194" spans="1:173" ht="34.5" customHeight="1">
      <c r="A194" s="471" t="s">
        <v>864</v>
      </c>
      <c r="B194" s="398"/>
      <c r="C194" s="400" t="s">
        <v>469</v>
      </c>
      <c r="D194" s="399" t="str">
        <f t="shared" si="2"/>
        <v>H4J85AA</v>
      </c>
      <c r="E194" s="399" t="e">
        <f>VLOOKUP(D194,#REF!,1,0)</f>
        <v>#REF!</v>
      </c>
      <c r="F194" s="522" t="s">
        <v>470</v>
      </c>
      <c r="G194" s="372" t="s">
        <v>742</v>
      </c>
      <c r="H194" s="402" t="s">
        <v>719</v>
      </c>
      <c r="I194" s="422" t="s">
        <v>731</v>
      </c>
      <c r="J194" s="402"/>
      <c r="K194" s="404">
        <v>42035</v>
      </c>
      <c r="L194" s="524"/>
      <c r="M194" s="524"/>
      <c r="N194" s="524"/>
      <c r="O194" s="524"/>
      <c r="P194" s="524"/>
      <c r="Q194" s="524"/>
      <c r="R194" s="524"/>
      <c r="S194" s="524"/>
      <c r="T194" s="524"/>
      <c r="U194" s="524"/>
      <c r="V194" s="524"/>
      <c r="W194" s="524"/>
      <c r="X194" s="524"/>
      <c r="Y194" s="524"/>
      <c r="Z194" s="524"/>
      <c r="AA194" s="524"/>
      <c r="AB194" s="524"/>
      <c r="AC194" s="524"/>
      <c r="AD194" s="524"/>
      <c r="AE194" s="524"/>
      <c r="AF194" s="524"/>
      <c r="AG194" s="524"/>
      <c r="AH194" s="524"/>
      <c r="AI194" s="524"/>
      <c r="AJ194" s="524"/>
      <c r="AK194" s="524"/>
      <c r="AL194" s="524"/>
      <c r="AM194" s="524"/>
      <c r="AN194" s="524"/>
      <c r="AO194" s="524"/>
      <c r="AP194" s="524"/>
      <c r="AQ194" s="524"/>
      <c r="AR194" s="524"/>
      <c r="AS194" s="524"/>
      <c r="AT194" s="524"/>
      <c r="AU194" s="524"/>
      <c r="AV194" s="524"/>
      <c r="AW194" s="524"/>
      <c r="AX194" s="524"/>
      <c r="AY194" s="524"/>
      <c r="AZ194" s="524"/>
      <c r="BA194" s="524"/>
      <c r="BB194" s="524"/>
      <c r="BC194" s="524"/>
      <c r="BD194" s="524"/>
      <c r="BE194" s="524"/>
      <c r="BF194" s="524"/>
      <c r="BG194" s="524"/>
      <c r="BH194" s="524"/>
      <c r="BI194" s="524"/>
      <c r="BJ194" s="524"/>
      <c r="BK194" s="524"/>
      <c r="BL194" s="524"/>
      <c r="BM194" s="524"/>
      <c r="BN194" s="524"/>
      <c r="BO194" s="524"/>
      <c r="BP194" s="524"/>
      <c r="BQ194" s="524"/>
      <c r="BR194" s="524"/>
      <c r="BS194" s="524"/>
      <c r="BT194" s="524"/>
      <c r="BU194" s="524"/>
      <c r="BV194" s="524"/>
      <c r="BW194" s="524"/>
      <c r="BX194" s="524"/>
      <c r="BY194" s="524"/>
      <c r="BZ194" s="524"/>
      <c r="CA194" s="524"/>
      <c r="CB194" s="524"/>
      <c r="CC194" s="524"/>
      <c r="CD194" s="524"/>
      <c r="CE194" s="524"/>
      <c r="CF194" s="524"/>
      <c r="CG194" s="524"/>
      <c r="CH194" s="524"/>
      <c r="CI194" s="524"/>
      <c r="CJ194" s="524"/>
      <c r="CK194" s="524"/>
      <c r="CL194" s="524"/>
      <c r="CM194" s="524"/>
      <c r="CN194" s="524"/>
      <c r="CO194" s="524"/>
      <c r="CP194" s="524"/>
      <c r="CQ194" s="524"/>
      <c r="CR194" s="524"/>
      <c r="CS194" s="524"/>
      <c r="CT194" s="524"/>
      <c r="CU194" s="524"/>
      <c r="CV194" s="524"/>
      <c r="CW194" s="524"/>
      <c r="CX194" s="524"/>
      <c r="CY194" s="524"/>
      <c r="CZ194" s="524"/>
      <c r="DA194" s="524"/>
      <c r="DB194" s="524"/>
      <c r="DC194" s="524"/>
      <c r="DD194" s="524"/>
      <c r="DE194" s="524"/>
      <c r="DF194" s="524"/>
      <c r="DG194" s="405">
        <v>1</v>
      </c>
      <c r="DH194" s="524"/>
      <c r="DI194" s="524"/>
      <c r="DJ194" s="524"/>
      <c r="DK194" s="524"/>
      <c r="DL194" s="524"/>
      <c r="DM194" s="524"/>
      <c r="DN194" s="524"/>
      <c r="DO194" s="524"/>
      <c r="DP194" s="524"/>
      <c r="DQ194" s="524"/>
      <c r="DR194" s="524"/>
      <c r="DS194" s="524"/>
      <c r="DT194" s="524"/>
      <c r="DU194" s="524"/>
      <c r="DV194" s="524"/>
      <c r="DW194" s="524"/>
      <c r="DX194" s="524"/>
      <c r="DY194" s="524"/>
      <c r="DZ194" s="524"/>
      <c r="EA194" s="524"/>
      <c r="EB194" s="524"/>
      <c r="EC194" s="524"/>
      <c r="ED194" s="524"/>
      <c r="EE194" s="524"/>
      <c r="EF194" s="524"/>
      <c r="EG194" s="524"/>
      <c r="EH194" s="524"/>
      <c r="EI194" s="524"/>
      <c r="EJ194" s="524"/>
      <c r="EK194" s="524"/>
      <c r="EL194" s="524"/>
      <c r="EM194" s="524"/>
      <c r="EN194" s="524"/>
      <c r="EO194" s="524"/>
      <c r="EP194" s="524"/>
      <c r="EQ194" s="524"/>
      <c r="ER194" s="524"/>
      <c r="ES194" s="524"/>
      <c r="ET194" s="524"/>
      <c r="EU194" s="524"/>
      <c r="EV194" s="524"/>
      <c r="EW194" s="524"/>
      <c r="EX194" s="524"/>
      <c r="EY194" s="524"/>
      <c r="EZ194" s="524"/>
      <c r="FA194" s="524"/>
      <c r="FB194" s="524"/>
      <c r="FC194" s="524"/>
      <c r="FD194" s="524"/>
      <c r="FE194" s="524"/>
      <c r="FF194" s="524"/>
      <c r="FG194" s="524" t="s">
        <v>735</v>
      </c>
      <c r="FH194" s="524" t="s">
        <v>735</v>
      </c>
      <c r="FI194" s="524" t="s">
        <v>735</v>
      </c>
      <c r="FJ194" s="524" t="s">
        <v>735</v>
      </c>
      <c r="FK194" s="524" t="s">
        <v>735</v>
      </c>
      <c r="FL194" s="524" t="s">
        <v>735</v>
      </c>
      <c r="FM194" s="524" t="s">
        <v>735</v>
      </c>
      <c r="FN194" s="524" t="s">
        <v>735</v>
      </c>
      <c r="FO194" s="525" t="s">
        <v>735</v>
      </c>
      <c r="FP194" s="524"/>
      <c r="FQ194" s="415"/>
    </row>
    <row r="195" spans="1:173" ht="34.5" customHeight="1">
      <c r="A195" s="471" t="s">
        <v>865</v>
      </c>
      <c r="B195" s="398"/>
      <c r="C195" s="400" t="s">
        <v>1673</v>
      </c>
      <c r="D195" s="399" t="str">
        <f t="shared" si="2"/>
        <v>D2A23AA</v>
      </c>
      <c r="E195" s="399" t="e">
        <f>VLOOKUP(D195,#REF!,1,0)</f>
        <v>#REF!</v>
      </c>
      <c r="F195" s="522" t="s">
        <v>471</v>
      </c>
      <c r="G195" s="372" t="s">
        <v>742</v>
      </c>
      <c r="H195" s="402" t="s">
        <v>719</v>
      </c>
      <c r="I195" s="413" t="s">
        <v>731</v>
      </c>
      <c r="J195" s="402"/>
      <c r="K195" s="404">
        <v>42035</v>
      </c>
      <c r="L195" s="524"/>
      <c r="M195" s="524"/>
      <c r="N195" s="524"/>
      <c r="O195" s="524"/>
      <c r="P195" s="524"/>
      <c r="Q195" s="524"/>
      <c r="R195" s="524"/>
      <c r="S195" s="524"/>
      <c r="T195" s="524"/>
      <c r="U195" s="524"/>
      <c r="V195" s="524"/>
      <c r="W195" s="524"/>
      <c r="X195" s="524"/>
      <c r="Y195" s="524"/>
      <c r="Z195" s="524"/>
      <c r="AA195" s="524"/>
      <c r="AB195" s="524"/>
      <c r="AC195" s="524"/>
      <c r="AD195" s="524"/>
      <c r="AE195" s="524"/>
      <c r="AF195" s="524"/>
      <c r="AG195" s="524"/>
      <c r="AH195" s="524"/>
      <c r="AI195" s="524"/>
      <c r="AJ195" s="524"/>
      <c r="AK195" s="524"/>
      <c r="AL195" s="524"/>
      <c r="AM195" s="524"/>
      <c r="AN195" s="524"/>
      <c r="AO195" s="524"/>
      <c r="AP195" s="524"/>
      <c r="AQ195" s="524"/>
      <c r="AR195" s="524"/>
      <c r="AS195" s="524"/>
      <c r="AT195" s="524"/>
      <c r="AU195" s="524"/>
      <c r="AV195" s="524"/>
      <c r="AW195" s="524"/>
      <c r="AX195" s="524"/>
      <c r="AY195" s="524"/>
      <c r="AZ195" s="524"/>
      <c r="BA195" s="524"/>
      <c r="BB195" s="524"/>
      <c r="BC195" s="524"/>
      <c r="BD195" s="524"/>
      <c r="BE195" s="524"/>
      <c r="BF195" s="524"/>
      <c r="BG195" s="524"/>
      <c r="BH195" s="524"/>
      <c r="BI195" s="524"/>
      <c r="BJ195" s="524"/>
      <c r="BK195" s="524"/>
      <c r="BL195" s="524"/>
      <c r="BM195" s="524"/>
      <c r="BN195" s="524"/>
      <c r="BO195" s="524"/>
      <c r="BP195" s="524"/>
      <c r="BQ195" s="524"/>
      <c r="BR195" s="524"/>
      <c r="BS195" s="524"/>
      <c r="BT195" s="524"/>
      <c r="BU195" s="524"/>
      <c r="BV195" s="524"/>
      <c r="BW195" s="524"/>
      <c r="BX195" s="524"/>
      <c r="BY195" s="524"/>
      <c r="BZ195" s="524"/>
      <c r="CA195" s="524"/>
      <c r="CB195" s="524"/>
      <c r="CC195" s="524"/>
      <c r="CD195" s="524"/>
      <c r="CE195" s="524"/>
      <c r="CF195" s="524"/>
      <c r="CG195" s="524"/>
      <c r="CH195" s="524"/>
      <c r="CI195" s="524"/>
      <c r="CJ195" s="524"/>
      <c r="CK195" s="524"/>
      <c r="CL195" s="524"/>
      <c r="CM195" s="524"/>
      <c r="CN195" s="524"/>
      <c r="CO195" s="524"/>
      <c r="CP195" s="524"/>
      <c r="CQ195" s="524"/>
      <c r="CR195" s="524"/>
      <c r="CS195" s="524"/>
      <c r="CT195" s="524"/>
      <c r="CU195" s="524"/>
      <c r="CV195" s="524"/>
      <c r="CW195" s="524"/>
      <c r="CX195" s="524"/>
      <c r="CY195" s="524"/>
      <c r="CZ195" s="524"/>
      <c r="DA195" s="524"/>
      <c r="DB195" s="524"/>
      <c r="DC195" s="524"/>
      <c r="DD195" s="524"/>
      <c r="DE195" s="524"/>
      <c r="DF195" s="524"/>
      <c r="DG195" s="405">
        <v>1</v>
      </c>
      <c r="DH195" s="524"/>
      <c r="DI195" s="524"/>
      <c r="DJ195" s="524"/>
      <c r="DK195" s="524"/>
      <c r="DL195" s="524"/>
      <c r="DM195" s="524"/>
      <c r="DN195" s="524"/>
      <c r="DO195" s="524"/>
      <c r="DP195" s="524"/>
      <c r="DQ195" s="524"/>
      <c r="DR195" s="524"/>
      <c r="DS195" s="524"/>
      <c r="DT195" s="524"/>
      <c r="DU195" s="524"/>
      <c r="DV195" s="524"/>
      <c r="DW195" s="524"/>
      <c r="DX195" s="524"/>
      <c r="DY195" s="524"/>
      <c r="DZ195" s="524"/>
      <c r="EA195" s="524"/>
      <c r="EB195" s="524"/>
      <c r="EC195" s="524"/>
      <c r="ED195" s="524"/>
      <c r="EE195" s="524"/>
      <c r="EF195" s="524"/>
      <c r="EG195" s="524"/>
      <c r="EH195" s="524"/>
      <c r="EI195" s="524"/>
      <c r="EJ195" s="524"/>
      <c r="EK195" s="524"/>
      <c r="EL195" s="524"/>
      <c r="EM195" s="524"/>
      <c r="EN195" s="524"/>
      <c r="EO195" s="524"/>
      <c r="EP195" s="524"/>
      <c r="EQ195" s="524"/>
      <c r="ER195" s="524"/>
      <c r="ES195" s="524"/>
      <c r="ET195" s="524"/>
      <c r="EU195" s="524"/>
      <c r="EV195" s="524"/>
      <c r="EW195" s="524"/>
      <c r="EX195" s="524"/>
      <c r="EY195" s="524"/>
      <c r="EZ195" s="524"/>
      <c r="FA195" s="524"/>
      <c r="FB195" s="524"/>
      <c r="FC195" s="524"/>
      <c r="FD195" s="524"/>
      <c r="FE195" s="524"/>
      <c r="FF195" s="524"/>
      <c r="FG195" s="524" t="s">
        <v>735</v>
      </c>
      <c r="FH195" s="524" t="s">
        <v>735</v>
      </c>
      <c r="FI195" s="524" t="s">
        <v>735</v>
      </c>
      <c r="FJ195" s="524" t="s">
        <v>735</v>
      </c>
      <c r="FK195" s="524" t="s">
        <v>735</v>
      </c>
      <c r="FL195" s="524" t="s">
        <v>735</v>
      </c>
      <c r="FM195" s="524" t="s">
        <v>735</v>
      </c>
      <c r="FN195" s="524" t="s">
        <v>735</v>
      </c>
      <c r="FO195" s="525" t="s">
        <v>735</v>
      </c>
      <c r="FP195" s="524"/>
      <c r="FQ195" s="415"/>
    </row>
    <row r="196" spans="1:173" ht="34.5" customHeight="1">
      <c r="A196" s="471" t="s">
        <v>866</v>
      </c>
      <c r="B196" s="398"/>
      <c r="C196" s="509" t="s">
        <v>472</v>
      </c>
      <c r="D196" s="399" t="str">
        <f t="shared" si="2"/>
        <v>H4F20AA</v>
      </c>
      <c r="E196" s="399" t="e">
        <f>VLOOKUP(D196,#REF!,1,0)</f>
        <v>#REF!</v>
      </c>
      <c r="F196" s="522" t="s">
        <v>473</v>
      </c>
      <c r="G196" s="372" t="s">
        <v>742</v>
      </c>
      <c r="H196" s="402" t="s">
        <v>719</v>
      </c>
      <c r="I196" s="413" t="s">
        <v>731</v>
      </c>
      <c r="J196" s="402"/>
      <c r="K196" s="404">
        <v>42035</v>
      </c>
      <c r="L196" s="524"/>
      <c r="M196" s="524"/>
      <c r="N196" s="524"/>
      <c r="O196" s="524"/>
      <c r="P196" s="524"/>
      <c r="Q196" s="524"/>
      <c r="R196" s="524"/>
      <c r="S196" s="524"/>
      <c r="T196" s="524"/>
      <c r="U196" s="524"/>
      <c r="V196" s="524"/>
      <c r="W196" s="524"/>
      <c r="X196" s="524"/>
      <c r="Y196" s="524"/>
      <c r="Z196" s="524"/>
      <c r="AA196" s="524"/>
      <c r="AB196" s="524"/>
      <c r="AC196" s="524"/>
      <c r="AD196" s="524"/>
      <c r="AE196" s="524"/>
      <c r="AF196" s="524"/>
      <c r="AG196" s="524"/>
      <c r="AH196" s="524"/>
      <c r="AI196" s="524"/>
      <c r="AJ196" s="524"/>
      <c r="AK196" s="524"/>
      <c r="AL196" s="524"/>
      <c r="AM196" s="524"/>
      <c r="AN196" s="524"/>
      <c r="AO196" s="524"/>
      <c r="AP196" s="524"/>
      <c r="AQ196" s="524"/>
      <c r="AR196" s="524"/>
      <c r="AS196" s="524"/>
      <c r="AT196" s="524"/>
      <c r="AU196" s="524"/>
      <c r="AV196" s="524"/>
      <c r="AW196" s="524"/>
      <c r="AX196" s="524"/>
      <c r="AY196" s="524"/>
      <c r="AZ196" s="524"/>
      <c r="BA196" s="524"/>
      <c r="BB196" s="524"/>
      <c r="BC196" s="524"/>
      <c r="BD196" s="524"/>
      <c r="BE196" s="524"/>
      <c r="BF196" s="524"/>
      <c r="BG196" s="524"/>
      <c r="BH196" s="524"/>
      <c r="BI196" s="524"/>
      <c r="BJ196" s="524"/>
      <c r="BK196" s="524"/>
      <c r="BL196" s="524"/>
      <c r="BM196" s="524"/>
      <c r="BN196" s="524"/>
      <c r="BO196" s="524"/>
      <c r="BP196" s="524"/>
      <c r="BQ196" s="524"/>
      <c r="BR196" s="524"/>
      <c r="BS196" s="524"/>
      <c r="BT196" s="524"/>
      <c r="BU196" s="524"/>
      <c r="BV196" s="524"/>
      <c r="BW196" s="524"/>
      <c r="BX196" s="524"/>
      <c r="BY196" s="524"/>
      <c r="BZ196" s="524"/>
      <c r="CA196" s="524"/>
      <c r="CB196" s="524"/>
      <c r="CC196" s="524"/>
      <c r="CD196" s="524"/>
      <c r="CE196" s="524"/>
      <c r="CF196" s="524"/>
      <c r="CG196" s="524"/>
      <c r="CH196" s="524"/>
      <c r="CI196" s="524"/>
      <c r="CJ196" s="524"/>
      <c r="CK196" s="524"/>
      <c r="CL196" s="524"/>
      <c r="CM196" s="524"/>
      <c r="CN196" s="524"/>
      <c r="CO196" s="524"/>
      <c r="CP196" s="524"/>
      <c r="CQ196" s="524"/>
      <c r="CR196" s="524"/>
      <c r="CS196" s="524"/>
      <c r="CT196" s="524"/>
      <c r="CU196" s="524"/>
      <c r="CV196" s="524"/>
      <c r="CW196" s="524"/>
      <c r="CX196" s="524"/>
      <c r="CY196" s="524"/>
      <c r="CZ196" s="524"/>
      <c r="DA196" s="524"/>
      <c r="DB196" s="524"/>
      <c r="DC196" s="524"/>
      <c r="DD196" s="524"/>
      <c r="DE196" s="524"/>
      <c r="DF196" s="524"/>
      <c r="DG196" s="405">
        <v>1</v>
      </c>
      <c r="DH196" s="524"/>
      <c r="DI196" s="524"/>
      <c r="DJ196" s="524"/>
      <c r="DK196" s="524"/>
      <c r="DL196" s="524"/>
      <c r="DM196" s="524"/>
      <c r="DN196" s="524"/>
      <c r="DO196" s="524"/>
      <c r="DP196" s="524"/>
      <c r="DQ196" s="524"/>
      <c r="DR196" s="524"/>
      <c r="DS196" s="524"/>
      <c r="DT196" s="524"/>
      <c r="DU196" s="524"/>
      <c r="DV196" s="524"/>
      <c r="DW196" s="524"/>
      <c r="DX196" s="524"/>
      <c r="DY196" s="524"/>
      <c r="DZ196" s="524"/>
      <c r="EA196" s="524"/>
      <c r="EB196" s="524"/>
      <c r="EC196" s="524"/>
      <c r="ED196" s="524"/>
      <c r="EE196" s="524"/>
      <c r="EF196" s="524"/>
      <c r="EG196" s="524"/>
      <c r="EH196" s="524"/>
      <c r="EI196" s="524"/>
      <c r="EJ196" s="524"/>
      <c r="EK196" s="524"/>
      <c r="EL196" s="524"/>
      <c r="EM196" s="524"/>
      <c r="EN196" s="524"/>
      <c r="EO196" s="524"/>
      <c r="EP196" s="524"/>
      <c r="EQ196" s="524"/>
      <c r="ER196" s="524"/>
      <c r="ES196" s="524"/>
      <c r="ET196" s="524"/>
      <c r="EU196" s="524"/>
      <c r="EV196" s="524"/>
      <c r="EW196" s="524"/>
      <c r="EX196" s="524"/>
      <c r="EY196" s="524"/>
      <c r="EZ196" s="524"/>
      <c r="FA196" s="524"/>
      <c r="FB196" s="524"/>
      <c r="FC196" s="524"/>
      <c r="FD196" s="524"/>
      <c r="FE196" s="524"/>
      <c r="FF196" s="524"/>
      <c r="FG196" s="524"/>
      <c r="FH196" s="524"/>
      <c r="FI196" s="524"/>
      <c r="FJ196" s="524"/>
      <c r="FK196" s="524"/>
      <c r="FL196" s="524"/>
      <c r="FM196" s="524"/>
      <c r="FN196" s="524"/>
      <c r="FO196" s="525"/>
      <c r="FP196" s="524"/>
      <c r="FQ196" s="415"/>
    </row>
    <row r="197" spans="1:173" s="421" customFormat="1" ht="34.5" customHeight="1">
      <c r="A197" s="471" t="s">
        <v>867</v>
      </c>
      <c r="B197" s="472"/>
      <c r="C197" s="509" t="s">
        <v>1674</v>
      </c>
      <c r="D197" s="399" t="str">
        <f t="shared" si="2"/>
        <v>H4Q44AA</v>
      </c>
      <c r="E197" s="399" t="e">
        <f>VLOOKUP(D197,#REF!,1,0)</f>
        <v>#REF!</v>
      </c>
      <c r="F197" s="522" t="s">
        <v>475</v>
      </c>
      <c r="G197" s="372" t="s">
        <v>742</v>
      </c>
      <c r="H197" s="402" t="s">
        <v>719</v>
      </c>
      <c r="I197" s="413"/>
      <c r="J197" s="413"/>
      <c r="K197" s="404">
        <v>41973</v>
      </c>
      <c r="L197" s="405"/>
      <c r="M197" s="405"/>
      <c r="N197" s="405"/>
      <c r="O197" s="405"/>
      <c r="P197" s="405"/>
      <c r="Q197" s="405"/>
      <c r="R197" s="405"/>
      <c r="S197" s="405"/>
      <c r="T197" s="405"/>
      <c r="U197" s="405"/>
      <c r="V197" s="405"/>
      <c r="W197" s="405"/>
      <c r="X197" s="405"/>
      <c r="Y197" s="405"/>
      <c r="Z197" s="405"/>
      <c r="AA197" s="405"/>
      <c r="AB197" s="405"/>
      <c r="AC197" s="405"/>
      <c r="AD197" s="405"/>
      <c r="AE197" s="405"/>
      <c r="AF197" s="405"/>
      <c r="AG197" s="405"/>
      <c r="AH197" s="405"/>
      <c r="AI197" s="405"/>
      <c r="AJ197" s="405"/>
      <c r="AK197" s="405"/>
      <c r="AL197" s="405"/>
      <c r="AM197" s="405"/>
      <c r="AN197" s="405"/>
      <c r="AO197" s="405"/>
      <c r="AP197" s="405"/>
      <c r="AQ197" s="405"/>
      <c r="AR197" s="405"/>
      <c r="AS197" s="405"/>
      <c r="AT197" s="405"/>
      <c r="AU197" s="405"/>
      <c r="AV197" s="405"/>
      <c r="AW197" s="405"/>
      <c r="AX197" s="405"/>
      <c r="AY197" s="405"/>
      <c r="AZ197" s="405"/>
      <c r="BA197" s="405"/>
      <c r="BB197" s="405"/>
      <c r="BC197" s="405"/>
      <c r="BD197" s="405"/>
      <c r="BE197" s="405"/>
      <c r="BF197" s="405"/>
      <c r="BG197" s="405"/>
      <c r="BH197" s="405"/>
      <c r="BI197" s="405"/>
      <c r="BJ197" s="405"/>
      <c r="BK197" s="405"/>
      <c r="BL197" s="405"/>
      <c r="BM197" s="405"/>
      <c r="BN197" s="405"/>
      <c r="BO197" s="405"/>
      <c r="BP197" s="405"/>
      <c r="BQ197" s="405"/>
      <c r="BR197" s="405"/>
      <c r="BS197" s="405"/>
      <c r="BT197" s="405"/>
      <c r="BU197" s="405"/>
      <c r="BV197" s="405"/>
      <c r="BW197" s="405"/>
      <c r="BX197" s="405"/>
      <c r="BY197" s="405"/>
      <c r="BZ197" s="405"/>
      <c r="CA197" s="405"/>
      <c r="CB197" s="405"/>
      <c r="CC197" s="405"/>
      <c r="CD197" s="405"/>
      <c r="CE197" s="405"/>
      <c r="CF197" s="405"/>
      <c r="CG197" s="405"/>
      <c r="CH197" s="405"/>
      <c r="CI197" s="405"/>
      <c r="CJ197" s="405"/>
      <c r="CK197" s="405"/>
      <c r="CL197" s="405"/>
      <c r="CM197" s="405"/>
      <c r="CN197" s="405"/>
      <c r="CO197" s="405"/>
      <c r="CP197" s="405"/>
      <c r="CQ197" s="405"/>
      <c r="CR197" s="405"/>
      <c r="CS197" s="405"/>
      <c r="CT197" s="405"/>
      <c r="CU197" s="405"/>
      <c r="CV197" s="405"/>
      <c r="CW197" s="405"/>
      <c r="CX197" s="405"/>
      <c r="CY197" s="405"/>
      <c r="CZ197" s="405"/>
      <c r="DA197" s="405"/>
      <c r="DB197" s="405"/>
      <c r="DC197" s="405"/>
      <c r="DD197" s="405"/>
      <c r="DE197" s="405"/>
      <c r="DF197" s="405"/>
      <c r="DG197" s="405" t="s">
        <v>731</v>
      </c>
      <c r="DH197" s="413"/>
      <c r="DI197" s="436"/>
      <c r="DJ197" s="405"/>
      <c r="DK197" s="405"/>
      <c r="DL197" s="405"/>
      <c r="DM197" s="405"/>
      <c r="DN197" s="405"/>
      <c r="DO197" s="405"/>
      <c r="DP197" s="405"/>
      <c r="DQ197" s="405"/>
      <c r="DR197" s="405"/>
      <c r="DS197" s="405"/>
      <c r="DT197" s="405"/>
      <c r="DU197" s="405"/>
      <c r="DV197" s="405"/>
      <c r="DW197" s="405"/>
      <c r="DX197" s="405"/>
      <c r="DY197" s="405"/>
      <c r="DZ197" s="405"/>
      <c r="EA197" s="405"/>
      <c r="EB197" s="405"/>
      <c r="EC197" s="405"/>
      <c r="ED197" s="405"/>
      <c r="EE197" s="405"/>
      <c r="EF197" s="405"/>
      <c r="EG197" s="405"/>
      <c r="EH197" s="405"/>
      <c r="EI197" s="405"/>
      <c r="EJ197" s="405"/>
      <c r="EK197" s="405"/>
      <c r="EL197" s="405"/>
      <c r="EM197" s="405"/>
      <c r="EN197" s="405"/>
      <c r="EO197" s="405"/>
      <c r="EP197" s="405"/>
      <c r="EQ197" s="405"/>
      <c r="ER197" s="405"/>
      <c r="ES197" s="405"/>
      <c r="ET197" s="405"/>
      <c r="EU197" s="405"/>
      <c r="EV197" s="405"/>
      <c r="EW197" s="405"/>
      <c r="EX197" s="405"/>
      <c r="EY197" s="405"/>
      <c r="EZ197" s="405"/>
      <c r="FA197" s="405"/>
      <c r="FB197" s="405"/>
      <c r="FC197" s="405"/>
      <c r="FD197" s="405"/>
      <c r="FE197" s="405"/>
      <c r="FF197" s="405"/>
      <c r="FG197" s="419" t="s">
        <v>732</v>
      </c>
      <c r="FH197" s="419" t="s">
        <v>733</v>
      </c>
      <c r="FI197" s="419" t="s">
        <v>735</v>
      </c>
      <c r="FJ197" s="419" t="s">
        <v>735</v>
      </c>
      <c r="FK197" s="419" t="s">
        <v>735</v>
      </c>
      <c r="FL197" s="469" t="s">
        <v>751</v>
      </c>
      <c r="FM197" s="419" t="s">
        <v>737</v>
      </c>
      <c r="FN197" s="419" t="s">
        <v>735</v>
      </c>
      <c r="FO197" s="420" t="s">
        <v>735</v>
      </c>
      <c r="FP197" s="473"/>
    </row>
    <row r="198" spans="1:173" s="421" customFormat="1" ht="34.5" customHeight="1">
      <c r="A198" s="471" t="s">
        <v>867</v>
      </c>
      <c r="B198" s="398"/>
      <c r="C198" s="509" t="s">
        <v>474</v>
      </c>
      <c r="D198" s="399" t="str">
        <f t="shared" si="2"/>
        <v>H4E45AA</v>
      </c>
      <c r="E198" s="399" t="e">
        <f>VLOOKUP(D198,#REF!,1,0)</f>
        <v>#REF!</v>
      </c>
      <c r="F198" s="522" t="s">
        <v>1675</v>
      </c>
      <c r="G198" s="372" t="s">
        <v>742</v>
      </c>
      <c r="H198" s="402" t="s">
        <v>719</v>
      </c>
      <c r="I198" s="413" t="s">
        <v>731</v>
      </c>
      <c r="J198" s="402"/>
      <c r="K198" s="404">
        <v>41912</v>
      </c>
      <c r="L198" s="524"/>
      <c r="M198" s="524"/>
      <c r="N198" s="524"/>
      <c r="O198" s="524"/>
      <c r="P198" s="524"/>
      <c r="Q198" s="524"/>
      <c r="R198" s="524"/>
      <c r="S198" s="524"/>
      <c r="T198" s="524"/>
      <c r="U198" s="524"/>
      <c r="V198" s="524"/>
      <c r="W198" s="524"/>
      <c r="X198" s="524"/>
      <c r="Y198" s="524"/>
      <c r="Z198" s="524"/>
      <c r="AA198" s="524"/>
      <c r="AB198" s="524"/>
      <c r="AC198" s="524"/>
      <c r="AD198" s="524"/>
      <c r="AE198" s="524"/>
      <c r="AF198" s="524"/>
      <c r="AG198" s="524"/>
      <c r="AH198" s="524"/>
      <c r="AI198" s="524"/>
      <c r="AJ198" s="524"/>
      <c r="AK198" s="524"/>
      <c r="AL198" s="524"/>
      <c r="AM198" s="524"/>
      <c r="AN198" s="524"/>
      <c r="AO198" s="524"/>
      <c r="AP198" s="524"/>
      <c r="AQ198" s="524"/>
      <c r="AR198" s="524"/>
      <c r="AS198" s="524"/>
      <c r="AT198" s="524"/>
      <c r="AU198" s="524"/>
      <c r="AV198" s="524"/>
      <c r="AW198" s="524"/>
      <c r="AX198" s="524"/>
      <c r="AY198" s="524"/>
      <c r="AZ198" s="524"/>
      <c r="BA198" s="524"/>
      <c r="BB198" s="524"/>
      <c r="BC198" s="524"/>
      <c r="BD198" s="524"/>
      <c r="BE198" s="524"/>
      <c r="BF198" s="524"/>
      <c r="BG198" s="524"/>
      <c r="BH198" s="524"/>
      <c r="BI198" s="524"/>
      <c r="BJ198" s="524"/>
      <c r="BK198" s="524"/>
      <c r="BL198" s="524"/>
      <c r="BM198" s="524"/>
      <c r="BN198" s="524"/>
      <c r="BO198" s="524"/>
      <c r="BP198" s="524"/>
      <c r="BQ198" s="524"/>
      <c r="BR198" s="524"/>
      <c r="BS198" s="524"/>
      <c r="BT198" s="524"/>
      <c r="BU198" s="524"/>
      <c r="BV198" s="524"/>
      <c r="BW198" s="524"/>
      <c r="BX198" s="524"/>
      <c r="BY198" s="524"/>
      <c r="BZ198" s="524"/>
      <c r="CA198" s="524"/>
      <c r="CB198" s="524"/>
      <c r="CC198" s="524"/>
      <c r="CD198" s="524"/>
      <c r="CE198" s="524"/>
      <c r="CF198" s="524"/>
      <c r="CG198" s="524"/>
      <c r="CH198" s="524"/>
      <c r="CI198" s="524"/>
      <c r="CJ198" s="524"/>
      <c r="CK198" s="524"/>
      <c r="CL198" s="524"/>
      <c r="CM198" s="524"/>
      <c r="CN198" s="524"/>
      <c r="CO198" s="524"/>
      <c r="CP198" s="524"/>
      <c r="CQ198" s="524"/>
      <c r="CR198" s="524"/>
      <c r="CS198" s="524"/>
      <c r="CT198" s="405">
        <v>1</v>
      </c>
      <c r="CU198" s="405">
        <v>1</v>
      </c>
      <c r="CV198" s="524"/>
      <c r="CW198" s="524"/>
      <c r="CX198" s="524"/>
      <c r="CY198" s="524"/>
      <c r="CZ198" s="524"/>
      <c r="DA198" s="524"/>
      <c r="DB198" s="524"/>
      <c r="DC198" s="524"/>
      <c r="DD198" s="524"/>
      <c r="DE198" s="524"/>
      <c r="DF198" s="524"/>
      <c r="DG198" s="405">
        <v>1</v>
      </c>
      <c r="DH198" s="524"/>
      <c r="DI198" s="524"/>
      <c r="DJ198" s="524"/>
      <c r="DK198" s="524"/>
      <c r="DL198" s="524"/>
      <c r="DM198" s="524"/>
      <c r="DN198" s="524"/>
      <c r="DO198" s="524"/>
      <c r="DP198" s="524"/>
      <c r="DQ198" s="524"/>
      <c r="DR198" s="524"/>
      <c r="DS198" s="524"/>
      <c r="DT198" s="524"/>
      <c r="DU198" s="524"/>
      <c r="DV198" s="524"/>
      <c r="DW198" s="524"/>
      <c r="DX198" s="524"/>
      <c r="DY198" s="524"/>
      <c r="DZ198" s="524"/>
      <c r="EA198" s="524"/>
      <c r="EB198" s="524"/>
      <c r="EC198" s="524"/>
      <c r="ED198" s="524"/>
      <c r="EE198" s="524"/>
      <c r="EF198" s="524"/>
      <c r="EG198" s="524"/>
      <c r="EH198" s="524"/>
      <c r="EI198" s="524"/>
      <c r="EJ198" s="524"/>
      <c r="EK198" s="524"/>
      <c r="EL198" s="524"/>
      <c r="EM198" s="524"/>
      <c r="EN198" s="524"/>
      <c r="EO198" s="524"/>
      <c r="EP198" s="524"/>
      <c r="EQ198" s="524"/>
      <c r="ER198" s="524"/>
      <c r="ES198" s="524"/>
      <c r="ET198" s="524"/>
      <c r="EU198" s="524"/>
      <c r="EV198" s="524"/>
      <c r="EW198" s="524"/>
      <c r="EX198" s="524"/>
      <c r="EY198" s="524"/>
      <c r="EZ198" s="524"/>
      <c r="FA198" s="524"/>
      <c r="FB198" s="524"/>
      <c r="FC198" s="524"/>
      <c r="FD198" s="524"/>
      <c r="FE198" s="524"/>
      <c r="FF198" s="524"/>
      <c r="FG198" s="524"/>
      <c r="FH198" s="524"/>
      <c r="FI198" s="524"/>
      <c r="FJ198" s="524"/>
      <c r="FK198" s="524"/>
      <c r="FL198" s="524"/>
      <c r="FM198" s="524"/>
      <c r="FN198" s="524"/>
      <c r="FO198" s="525"/>
      <c r="FP198" s="524"/>
      <c r="FQ198" s="415"/>
    </row>
    <row r="199" spans="1:173" s="421" customFormat="1" ht="34.5" customHeight="1">
      <c r="A199" s="471" t="s">
        <v>868</v>
      </c>
      <c r="B199" s="398" t="s">
        <v>863</v>
      </c>
      <c r="C199" s="509" t="s">
        <v>476</v>
      </c>
      <c r="D199" s="399" t="str">
        <f t="shared" si="2"/>
        <v>H4R88AA</v>
      </c>
      <c r="E199" s="399" t="e">
        <f>VLOOKUP(D199,#REF!,1,0)</f>
        <v>#REF!</v>
      </c>
      <c r="F199" s="522" t="s">
        <v>1676</v>
      </c>
      <c r="G199" s="372" t="s">
        <v>742</v>
      </c>
      <c r="H199" s="402" t="s">
        <v>719</v>
      </c>
      <c r="I199" s="413" t="s">
        <v>731</v>
      </c>
      <c r="J199" s="402"/>
      <c r="K199" s="526">
        <v>41820</v>
      </c>
      <c r="L199" s="524"/>
      <c r="M199" s="524"/>
      <c r="N199" s="524"/>
      <c r="O199" s="524"/>
      <c r="P199" s="524"/>
      <c r="Q199" s="524"/>
      <c r="R199" s="524"/>
      <c r="S199" s="524"/>
      <c r="T199" s="524"/>
      <c r="U199" s="524"/>
      <c r="V199" s="524"/>
      <c r="W199" s="524"/>
      <c r="X199" s="524"/>
      <c r="Y199" s="524"/>
      <c r="Z199" s="524"/>
      <c r="AA199" s="524"/>
      <c r="AB199" s="524"/>
      <c r="AC199" s="524"/>
      <c r="AD199" s="524"/>
      <c r="AE199" s="524"/>
      <c r="AF199" s="524"/>
      <c r="AG199" s="524"/>
      <c r="AH199" s="524"/>
      <c r="AI199" s="524"/>
      <c r="AJ199" s="524"/>
      <c r="AK199" s="524"/>
      <c r="AL199" s="524"/>
      <c r="AM199" s="524"/>
      <c r="AN199" s="524"/>
      <c r="AO199" s="524"/>
      <c r="AP199" s="524"/>
      <c r="AQ199" s="524"/>
      <c r="AR199" s="524"/>
      <c r="AS199" s="524"/>
      <c r="AT199" s="524"/>
      <c r="AU199" s="524"/>
      <c r="AV199" s="524"/>
      <c r="AW199" s="524"/>
      <c r="AX199" s="524"/>
      <c r="AY199" s="524"/>
      <c r="AZ199" s="524"/>
      <c r="BA199" s="524"/>
      <c r="BB199" s="524"/>
      <c r="BC199" s="524"/>
      <c r="BD199" s="524"/>
      <c r="BE199" s="524"/>
      <c r="BF199" s="524"/>
      <c r="BG199" s="524"/>
      <c r="BH199" s="524"/>
      <c r="BI199" s="524"/>
      <c r="BJ199" s="524"/>
      <c r="BK199" s="524"/>
      <c r="BL199" s="524"/>
      <c r="BM199" s="524"/>
      <c r="BN199" s="524"/>
      <c r="BO199" s="524"/>
      <c r="BP199" s="524"/>
      <c r="BQ199" s="524"/>
      <c r="BR199" s="524"/>
      <c r="BS199" s="524"/>
      <c r="BT199" s="524"/>
      <c r="BU199" s="524"/>
      <c r="BV199" s="524"/>
      <c r="BW199" s="524"/>
      <c r="BX199" s="524"/>
      <c r="BY199" s="524"/>
      <c r="BZ199" s="524"/>
      <c r="CA199" s="524"/>
      <c r="CB199" s="524"/>
      <c r="CC199" s="524"/>
      <c r="CD199" s="524"/>
      <c r="CE199" s="524"/>
      <c r="CF199" s="524"/>
      <c r="CG199" s="524"/>
      <c r="CH199" s="524"/>
      <c r="CI199" s="524"/>
      <c r="CJ199" s="524"/>
      <c r="CK199" s="524"/>
      <c r="CL199" s="524"/>
      <c r="CM199" s="524"/>
      <c r="CN199" s="524"/>
      <c r="CO199" s="524"/>
      <c r="CP199" s="524"/>
      <c r="CQ199" s="524"/>
      <c r="CR199" s="524"/>
      <c r="CS199" s="524"/>
      <c r="CT199" s="524"/>
      <c r="CU199" s="524"/>
      <c r="CV199" s="524"/>
      <c r="CW199" s="524"/>
      <c r="CX199" s="524"/>
      <c r="CY199" s="524"/>
      <c r="CZ199" s="524"/>
      <c r="DA199" s="524"/>
      <c r="DB199" s="524"/>
      <c r="DC199" s="524"/>
      <c r="DD199" s="524"/>
      <c r="DE199" s="524"/>
      <c r="DF199" s="524"/>
      <c r="DG199" s="405">
        <v>1</v>
      </c>
      <c r="DH199" s="524"/>
      <c r="DI199" s="524"/>
      <c r="DJ199" s="524"/>
      <c r="DK199" s="524"/>
      <c r="DL199" s="524"/>
      <c r="DM199" s="524"/>
      <c r="DN199" s="524"/>
      <c r="DO199" s="524"/>
      <c r="DP199" s="524"/>
      <c r="DQ199" s="524"/>
      <c r="DR199" s="524"/>
      <c r="DS199" s="524"/>
      <c r="DT199" s="524"/>
      <c r="DU199" s="524"/>
      <c r="DV199" s="524"/>
      <c r="DW199" s="524"/>
      <c r="DX199" s="524"/>
      <c r="DY199" s="524"/>
      <c r="DZ199" s="524"/>
      <c r="EA199" s="524"/>
      <c r="EB199" s="524"/>
      <c r="EC199" s="524"/>
      <c r="ED199" s="524"/>
      <c r="EE199" s="524"/>
      <c r="EF199" s="524"/>
      <c r="EG199" s="524"/>
      <c r="EH199" s="524"/>
      <c r="EI199" s="524"/>
      <c r="EJ199" s="524"/>
      <c r="EK199" s="524"/>
      <c r="EL199" s="524"/>
      <c r="EM199" s="524"/>
      <c r="EN199" s="524"/>
      <c r="EO199" s="524"/>
      <c r="EP199" s="524"/>
      <c r="EQ199" s="524"/>
      <c r="ER199" s="524"/>
      <c r="ES199" s="524"/>
      <c r="ET199" s="524"/>
      <c r="EU199" s="524"/>
      <c r="EV199" s="524"/>
      <c r="EW199" s="524"/>
      <c r="EX199" s="524"/>
      <c r="EY199" s="524"/>
      <c r="EZ199" s="524"/>
      <c r="FA199" s="524"/>
      <c r="FB199" s="524"/>
      <c r="FC199" s="524"/>
      <c r="FD199" s="524"/>
      <c r="FE199" s="524"/>
      <c r="FF199" s="524"/>
      <c r="FG199" s="524"/>
      <c r="FH199" s="524"/>
      <c r="FI199" s="524"/>
      <c r="FJ199" s="524"/>
      <c r="FK199" s="524"/>
      <c r="FL199" s="524"/>
      <c r="FM199" s="524"/>
      <c r="FN199" s="524"/>
      <c r="FO199" s="525"/>
      <c r="FP199" s="524"/>
      <c r="FQ199" s="415"/>
    </row>
    <row r="200" spans="1:173" s="421" customFormat="1" ht="54" customHeight="1">
      <c r="A200" s="471" t="s">
        <v>868</v>
      </c>
      <c r="B200" s="398" t="s">
        <v>863</v>
      </c>
      <c r="C200" s="527" t="s">
        <v>1677</v>
      </c>
      <c r="D200" s="399" t="str">
        <f t="shared" si="2"/>
        <v>F1M97AA</v>
      </c>
      <c r="E200" s="399" t="e">
        <f>VLOOKUP(D200,#REF!,1,0)</f>
        <v>#REF!</v>
      </c>
      <c r="F200" s="410" t="s">
        <v>1678</v>
      </c>
      <c r="G200" s="528" t="s">
        <v>742</v>
      </c>
      <c r="H200" s="336"/>
      <c r="I200" s="336"/>
      <c r="J200" s="336"/>
      <c r="K200" s="526">
        <v>42277</v>
      </c>
      <c r="L200" s="524"/>
      <c r="M200" s="524"/>
      <c r="N200" s="524"/>
      <c r="O200" s="524"/>
      <c r="P200" s="524"/>
      <c r="Q200" s="524"/>
      <c r="R200" s="524"/>
      <c r="S200" s="524"/>
      <c r="T200" s="524"/>
      <c r="U200" s="524"/>
      <c r="V200" s="524"/>
      <c r="W200" s="524"/>
      <c r="X200" s="524"/>
      <c r="Y200" s="524"/>
      <c r="Z200" s="524"/>
      <c r="AA200" s="524"/>
      <c r="AB200" s="524"/>
      <c r="AC200" s="524"/>
      <c r="AD200" s="524"/>
      <c r="AE200" s="524"/>
      <c r="AF200" s="524"/>
      <c r="AG200" s="524"/>
      <c r="AH200" s="524"/>
      <c r="AI200" s="524"/>
      <c r="AJ200" s="524"/>
      <c r="AK200" s="524"/>
      <c r="AL200" s="524"/>
      <c r="AM200" s="524"/>
      <c r="AN200" s="524"/>
      <c r="AO200" s="524"/>
      <c r="AP200" s="524"/>
      <c r="AQ200" s="524"/>
      <c r="AR200" s="524"/>
      <c r="AS200" s="524"/>
      <c r="AT200" s="524"/>
      <c r="AU200" s="524"/>
      <c r="AV200" s="524"/>
      <c r="AW200" s="524"/>
      <c r="AX200" s="524"/>
      <c r="AY200" s="524"/>
      <c r="AZ200" s="524"/>
      <c r="BA200" s="524"/>
      <c r="BB200" s="524"/>
      <c r="BC200" s="524"/>
      <c r="BD200" s="524"/>
      <c r="BE200" s="524"/>
      <c r="BF200" s="524"/>
      <c r="BG200" s="524"/>
      <c r="BH200" s="524"/>
      <c r="BI200" s="524"/>
      <c r="BJ200" s="524"/>
      <c r="BK200" s="524"/>
      <c r="BL200" s="524"/>
      <c r="BM200" s="524"/>
      <c r="BN200" s="524"/>
      <c r="BO200" s="524"/>
      <c r="BP200" s="524"/>
      <c r="BQ200" s="524"/>
      <c r="BR200" s="524"/>
      <c r="BS200" s="524"/>
      <c r="BT200" s="524"/>
      <c r="BU200" s="524"/>
      <c r="BV200" s="524"/>
      <c r="BW200" s="524"/>
      <c r="BX200" s="524"/>
      <c r="BY200" s="524"/>
      <c r="BZ200" s="524"/>
      <c r="CA200" s="524"/>
      <c r="CB200" s="524"/>
      <c r="CC200" s="524"/>
      <c r="CD200" s="524"/>
      <c r="CE200" s="524"/>
      <c r="CF200" s="524"/>
      <c r="CG200" s="524"/>
      <c r="CH200" s="524"/>
      <c r="CI200" s="524"/>
      <c r="CJ200" s="524"/>
      <c r="CK200" s="524"/>
      <c r="CL200" s="524"/>
      <c r="CM200" s="524"/>
      <c r="CN200" s="524"/>
      <c r="CO200" s="524"/>
      <c r="CP200" s="524"/>
      <c r="CQ200" s="524"/>
      <c r="CR200" s="524"/>
      <c r="CS200" s="524"/>
      <c r="CT200" s="524"/>
      <c r="CU200" s="524"/>
      <c r="CV200" s="524"/>
      <c r="CW200" s="524"/>
      <c r="CX200" s="524"/>
      <c r="CY200" s="524"/>
      <c r="CZ200" s="524"/>
      <c r="DA200" s="524"/>
      <c r="DB200" s="524"/>
      <c r="DC200" s="524"/>
      <c r="DD200" s="524"/>
      <c r="DE200" s="524"/>
      <c r="DF200" s="524"/>
      <c r="DG200" s="405">
        <v>1</v>
      </c>
      <c r="DH200" s="524"/>
      <c r="DI200" s="524"/>
      <c r="DJ200" s="524"/>
      <c r="DK200" s="524"/>
      <c r="DL200" s="524"/>
      <c r="DM200" s="524"/>
      <c r="DN200" s="524"/>
      <c r="DO200" s="524"/>
      <c r="DP200" s="524"/>
      <c r="DQ200" s="524"/>
      <c r="DR200" s="524"/>
      <c r="DS200" s="524"/>
      <c r="DT200" s="524"/>
      <c r="DU200" s="524"/>
      <c r="DV200" s="524"/>
      <c r="DW200" s="524"/>
      <c r="DX200" s="524"/>
      <c r="DY200" s="524"/>
      <c r="DZ200" s="524"/>
      <c r="EA200" s="524"/>
      <c r="EB200" s="524"/>
      <c r="EC200" s="524"/>
      <c r="ED200" s="524"/>
      <c r="EE200" s="529"/>
      <c r="EF200" s="529"/>
      <c r="EG200" s="524"/>
      <c r="EH200" s="529"/>
      <c r="EI200" s="529"/>
      <c r="EJ200" s="529"/>
      <c r="EK200" s="524"/>
      <c r="EL200" s="524"/>
      <c r="EM200" s="524"/>
      <c r="EN200" s="524"/>
      <c r="EO200" s="524"/>
      <c r="EP200" s="524"/>
      <c r="EQ200" s="524"/>
      <c r="ER200" s="524"/>
      <c r="ES200" s="524"/>
      <c r="ET200" s="524"/>
      <c r="EU200" s="524"/>
      <c r="EV200" s="524"/>
      <c r="EW200" s="524"/>
      <c r="EX200" s="524"/>
      <c r="EY200" s="524"/>
      <c r="EZ200" s="524"/>
      <c r="FA200" s="524"/>
      <c r="FB200" s="524"/>
      <c r="FC200" s="524"/>
      <c r="FD200" s="524"/>
      <c r="FE200" s="524"/>
      <c r="FF200" s="524"/>
      <c r="FG200" s="524"/>
      <c r="FH200" s="524"/>
      <c r="FI200" s="524"/>
      <c r="FJ200" s="524"/>
      <c r="FK200" s="524"/>
      <c r="FL200" s="524"/>
      <c r="FM200" s="524"/>
      <c r="FN200" s="524"/>
      <c r="FO200" s="525"/>
      <c r="FP200" s="524"/>
      <c r="FQ200" s="415"/>
    </row>
    <row r="201" spans="1:173" s="421" customFormat="1" ht="34.5" customHeight="1">
      <c r="A201" s="471" t="s">
        <v>868</v>
      </c>
      <c r="B201" s="398"/>
      <c r="C201" s="509" t="s">
        <v>477</v>
      </c>
      <c r="D201" s="399" t="str">
        <f t="shared" ref="D201:D219" si="3">LEFT(C201,7)</f>
        <v>H4R89AA</v>
      </c>
      <c r="E201" s="399" t="e">
        <f>VLOOKUP(D201,#REF!,1,0)</f>
        <v>#REF!</v>
      </c>
      <c r="F201" s="522" t="s">
        <v>1679</v>
      </c>
      <c r="G201" s="528" t="s">
        <v>742</v>
      </c>
      <c r="H201" s="402" t="s">
        <v>719</v>
      </c>
      <c r="I201" s="413" t="s">
        <v>731</v>
      </c>
      <c r="J201" s="402"/>
      <c r="K201" s="404">
        <v>42063</v>
      </c>
      <c r="L201" s="524"/>
      <c r="M201" s="524"/>
      <c r="N201" s="524"/>
      <c r="O201" s="524"/>
      <c r="P201" s="524"/>
      <c r="Q201" s="524"/>
      <c r="R201" s="524"/>
      <c r="S201" s="524"/>
      <c r="T201" s="524"/>
      <c r="U201" s="524"/>
      <c r="V201" s="524"/>
      <c r="W201" s="524"/>
      <c r="X201" s="524"/>
      <c r="Y201" s="524"/>
      <c r="Z201" s="524"/>
      <c r="AA201" s="524"/>
      <c r="AB201" s="524"/>
      <c r="AC201" s="524"/>
      <c r="AD201" s="524"/>
      <c r="AE201" s="524"/>
      <c r="AF201" s="524"/>
      <c r="AG201" s="524"/>
      <c r="AH201" s="524"/>
      <c r="AI201" s="524"/>
      <c r="AJ201" s="524"/>
      <c r="AK201" s="524"/>
      <c r="AL201" s="524"/>
      <c r="AM201" s="524"/>
      <c r="AN201" s="524"/>
      <c r="AO201" s="524"/>
      <c r="AP201" s="524"/>
      <c r="AQ201" s="524"/>
      <c r="AR201" s="524"/>
      <c r="AS201" s="524"/>
      <c r="AT201" s="524"/>
      <c r="AU201" s="524"/>
      <c r="AV201" s="524"/>
      <c r="AW201" s="524"/>
      <c r="AX201" s="524"/>
      <c r="AY201" s="524"/>
      <c r="AZ201" s="524"/>
      <c r="BA201" s="524"/>
      <c r="BB201" s="524"/>
      <c r="BC201" s="524"/>
      <c r="BD201" s="524"/>
      <c r="BE201" s="524"/>
      <c r="BF201" s="524"/>
      <c r="BG201" s="524"/>
      <c r="BH201" s="524"/>
      <c r="BI201" s="524"/>
      <c r="BJ201" s="524"/>
      <c r="BK201" s="524"/>
      <c r="BL201" s="524"/>
      <c r="BM201" s="524"/>
      <c r="BN201" s="524"/>
      <c r="BO201" s="524"/>
      <c r="BP201" s="524"/>
      <c r="BQ201" s="524"/>
      <c r="BR201" s="524"/>
      <c r="BS201" s="524"/>
      <c r="BT201" s="524"/>
      <c r="BU201" s="524"/>
      <c r="BV201" s="524"/>
      <c r="BW201" s="524"/>
      <c r="BX201" s="524"/>
      <c r="BY201" s="524"/>
      <c r="BZ201" s="524"/>
      <c r="CA201" s="524"/>
      <c r="CB201" s="524"/>
      <c r="CC201" s="524"/>
      <c r="CD201" s="524"/>
      <c r="CE201" s="524"/>
      <c r="CF201" s="524"/>
      <c r="CG201" s="524"/>
      <c r="CH201" s="524"/>
      <c r="CI201" s="524"/>
      <c r="CJ201" s="524"/>
      <c r="CK201" s="524"/>
      <c r="CL201" s="524"/>
      <c r="CM201" s="524"/>
      <c r="CN201" s="524"/>
      <c r="CO201" s="524"/>
      <c r="CP201" s="524"/>
      <c r="CQ201" s="524"/>
      <c r="CR201" s="524"/>
      <c r="CS201" s="524"/>
      <c r="CT201" s="524"/>
      <c r="CU201" s="524"/>
      <c r="CV201" s="524"/>
      <c r="CW201" s="524"/>
      <c r="CX201" s="524"/>
      <c r="CY201" s="524"/>
      <c r="CZ201" s="524"/>
      <c r="DA201" s="524"/>
      <c r="DB201" s="524"/>
      <c r="DC201" s="524"/>
      <c r="DD201" s="524"/>
      <c r="DE201" s="524"/>
      <c r="DF201" s="524"/>
      <c r="DG201" s="405">
        <v>1</v>
      </c>
      <c r="DH201" s="524"/>
      <c r="DI201" s="524"/>
      <c r="DJ201" s="524"/>
      <c r="DK201" s="524"/>
      <c r="DL201" s="524"/>
      <c r="DM201" s="524"/>
      <c r="DN201" s="524"/>
      <c r="DO201" s="524"/>
      <c r="DP201" s="524"/>
      <c r="DQ201" s="524"/>
      <c r="DR201" s="524"/>
      <c r="DS201" s="524"/>
      <c r="DT201" s="524"/>
      <c r="DU201" s="524"/>
      <c r="DV201" s="524"/>
      <c r="DW201" s="524"/>
      <c r="DX201" s="524"/>
      <c r="DY201" s="524"/>
      <c r="DZ201" s="524"/>
      <c r="EA201" s="524"/>
      <c r="EB201" s="524"/>
      <c r="EC201" s="524"/>
      <c r="ED201" s="524"/>
      <c r="EE201" s="524"/>
      <c r="EF201" s="524"/>
      <c r="EG201" s="524"/>
      <c r="EH201" s="524"/>
      <c r="EI201" s="524"/>
      <c r="EJ201" s="524"/>
      <c r="EK201" s="524"/>
      <c r="EL201" s="524"/>
      <c r="EM201" s="524"/>
      <c r="EN201" s="524"/>
      <c r="EO201" s="524"/>
      <c r="EP201" s="524"/>
      <c r="EQ201" s="524"/>
      <c r="ER201" s="524"/>
      <c r="ES201" s="524"/>
      <c r="ET201" s="524"/>
      <c r="EU201" s="524"/>
      <c r="EV201" s="524"/>
      <c r="EW201" s="524"/>
      <c r="EX201" s="524"/>
      <c r="EY201" s="524"/>
      <c r="EZ201" s="524"/>
      <c r="FA201" s="524"/>
      <c r="FB201" s="524"/>
      <c r="FC201" s="524"/>
      <c r="FD201" s="524"/>
      <c r="FE201" s="524"/>
      <c r="FF201" s="524"/>
      <c r="FG201" s="524"/>
      <c r="FH201" s="524"/>
      <c r="FI201" s="524"/>
      <c r="FJ201" s="524"/>
      <c r="FK201" s="524"/>
      <c r="FL201" s="524"/>
      <c r="FM201" s="524"/>
      <c r="FN201" s="524"/>
      <c r="FO201" s="525"/>
      <c r="FP201" s="524"/>
      <c r="FQ201" s="415"/>
    </row>
    <row r="202" spans="1:173" s="421" customFormat="1" ht="34.5" customHeight="1">
      <c r="A202" s="524" t="s">
        <v>868</v>
      </c>
      <c r="B202" s="398"/>
      <c r="C202" s="509" t="s">
        <v>1680</v>
      </c>
      <c r="D202" s="399" t="str">
        <f t="shared" si="3"/>
        <v>H7A97AA</v>
      </c>
      <c r="E202" s="399" t="e">
        <f>VLOOKUP(D202,#REF!,1,0)</f>
        <v>#REF!</v>
      </c>
      <c r="F202" s="412" t="s">
        <v>1681</v>
      </c>
      <c r="G202" s="528" t="s">
        <v>742</v>
      </c>
      <c r="H202" s="402"/>
      <c r="I202" s="402"/>
      <c r="J202" s="402"/>
      <c r="K202" s="404">
        <v>42277</v>
      </c>
      <c r="L202" s="524"/>
      <c r="M202" s="524"/>
      <c r="N202" s="524"/>
      <c r="O202" s="524"/>
      <c r="P202" s="524"/>
      <c r="Q202" s="524"/>
      <c r="R202" s="524"/>
      <c r="S202" s="524"/>
      <c r="T202" s="524"/>
      <c r="U202" s="524"/>
      <c r="V202" s="524"/>
      <c r="W202" s="524"/>
      <c r="X202" s="524"/>
      <c r="Y202" s="524"/>
      <c r="Z202" s="524"/>
      <c r="AA202" s="524"/>
      <c r="AB202" s="524"/>
      <c r="AC202" s="524"/>
      <c r="AD202" s="524"/>
      <c r="AE202" s="524"/>
      <c r="AF202" s="524"/>
      <c r="AG202" s="524"/>
      <c r="AH202" s="524"/>
      <c r="AI202" s="524"/>
      <c r="AJ202" s="524"/>
      <c r="AK202" s="524"/>
      <c r="AL202" s="524"/>
      <c r="AM202" s="524"/>
      <c r="AN202" s="524"/>
      <c r="AO202" s="524"/>
      <c r="AP202" s="524"/>
      <c r="AQ202" s="524"/>
      <c r="AR202" s="524"/>
      <c r="AS202" s="524"/>
      <c r="AT202" s="524"/>
      <c r="AU202" s="524"/>
      <c r="AV202" s="524"/>
      <c r="AW202" s="524"/>
      <c r="AX202" s="524"/>
      <c r="AY202" s="524"/>
      <c r="AZ202" s="524"/>
      <c r="BA202" s="524"/>
      <c r="BB202" s="524"/>
      <c r="BC202" s="524"/>
      <c r="BD202" s="524"/>
      <c r="BE202" s="524"/>
      <c r="BF202" s="524"/>
      <c r="BG202" s="524"/>
      <c r="BH202" s="524"/>
      <c r="BI202" s="524"/>
      <c r="BJ202" s="524"/>
      <c r="BK202" s="524"/>
      <c r="BL202" s="524"/>
      <c r="BM202" s="524"/>
      <c r="BN202" s="524"/>
      <c r="BO202" s="524"/>
      <c r="BP202" s="524"/>
      <c r="BQ202" s="524"/>
      <c r="BR202" s="524"/>
      <c r="BS202" s="524"/>
      <c r="BT202" s="524"/>
      <c r="BU202" s="524"/>
      <c r="BV202" s="524"/>
      <c r="BW202" s="524"/>
      <c r="BX202" s="524"/>
      <c r="BY202" s="524"/>
      <c r="BZ202" s="524"/>
      <c r="CA202" s="524"/>
      <c r="CB202" s="524"/>
      <c r="CC202" s="524"/>
      <c r="CD202" s="524"/>
      <c r="CE202" s="524"/>
      <c r="CF202" s="524"/>
      <c r="CG202" s="524"/>
      <c r="CH202" s="524"/>
      <c r="CI202" s="524"/>
      <c r="CJ202" s="524"/>
      <c r="CK202" s="524"/>
      <c r="CL202" s="524"/>
      <c r="CM202" s="524"/>
      <c r="CN202" s="524"/>
      <c r="CO202" s="524"/>
      <c r="CP202" s="524"/>
      <c r="CQ202" s="524"/>
      <c r="CR202" s="524"/>
      <c r="CS202" s="524"/>
      <c r="CT202" s="524"/>
      <c r="CU202" s="524"/>
      <c r="CV202" s="524"/>
      <c r="CW202" s="524"/>
      <c r="CX202" s="524"/>
      <c r="CY202" s="524"/>
      <c r="CZ202" s="524"/>
      <c r="DA202" s="524"/>
      <c r="DB202" s="524"/>
      <c r="DC202" s="524"/>
      <c r="DD202" s="524"/>
      <c r="DE202" s="524"/>
      <c r="DF202" s="524"/>
      <c r="DG202" s="405">
        <v>1</v>
      </c>
      <c r="DH202" s="524"/>
      <c r="DI202" s="524"/>
      <c r="DJ202" s="524"/>
      <c r="DK202" s="524"/>
      <c r="DL202" s="524"/>
      <c r="DM202" s="524"/>
      <c r="DN202" s="524"/>
      <c r="DO202" s="524"/>
      <c r="DP202" s="524"/>
      <c r="DQ202" s="524"/>
      <c r="DR202" s="524"/>
      <c r="DS202" s="524"/>
      <c r="DT202" s="524"/>
      <c r="DU202" s="524"/>
      <c r="DV202" s="524"/>
      <c r="DW202" s="524"/>
      <c r="DX202" s="524"/>
      <c r="DY202" s="524"/>
      <c r="DZ202" s="524"/>
      <c r="EA202" s="524"/>
      <c r="EB202" s="524"/>
      <c r="EC202" s="524"/>
      <c r="ED202" s="524"/>
      <c r="EE202" s="524"/>
      <c r="EF202" s="524"/>
      <c r="EG202" s="524"/>
      <c r="EH202" s="524"/>
      <c r="EI202" s="524"/>
      <c r="EJ202" s="524"/>
      <c r="EK202" s="524"/>
      <c r="EL202" s="524"/>
      <c r="EM202" s="524"/>
      <c r="EN202" s="524"/>
      <c r="EO202" s="524"/>
      <c r="EP202" s="524"/>
      <c r="EQ202" s="524"/>
      <c r="ER202" s="524"/>
      <c r="ES202" s="524"/>
      <c r="ET202" s="524"/>
      <c r="EU202" s="524"/>
      <c r="EV202" s="524"/>
      <c r="EW202" s="524"/>
      <c r="EX202" s="524"/>
      <c r="EY202" s="524"/>
      <c r="EZ202" s="524"/>
      <c r="FA202" s="524"/>
      <c r="FB202" s="524"/>
      <c r="FC202" s="524"/>
      <c r="FD202" s="524"/>
      <c r="FE202" s="524"/>
      <c r="FF202" s="524"/>
      <c r="FG202" s="524"/>
      <c r="FH202" s="524"/>
      <c r="FI202" s="524"/>
      <c r="FJ202" s="524"/>
      <c r="FK202" s="524"/>
      <c r="FL202" s="524"/>
      <c r="FM202" s="524"/>
      <c r="FN202" s="524"/>
      <c r="FO202" s="525"/>
      <c r="FP202" s="524"/>
      <c r="FQ202" s="415"/>
    </row>
    <row r="203" spans="1:173" s="421" customFormat="1" ht="34.5" customHeight="1">
      <c r="A203" s="471" t="s">
        <v>789</v>
      </c>
      <c r="B203" s="398"/>
      <c r="C203" s="509" t="s">
        <v>1682</v>
      </c>
      <c r="D203" s="399" t="str">
        <f t="shared" si="3"/>
        <v>H4W98AA</v>
      </c>
      <c r="E203" s="399" t="e">
        <f>VLOOKUP(D203,#REF!,1,0)</f>
        <v>#REF!</v>
      </c>
      <c r="F203" s="522" t="s">
        <v>478</v>
      </c>
      <c r="G203" s="372" t="s">
        <v>730</v>
      </c>
      <c r="H203" s="402" t="s">
        <v>719</v>
      </c>
      <c r="I203" s="402"/>
      <c r="J203" s="402"/>
      <c r="K203" s="404">
        <v>42035</v>
      </c>
      <c r="L203" s="405">
        <v>1</v>
      </c>
      <c r="M203" s="405"/>
      <c r="N203" s="524"/>
      <c r="O203" s="524"/>
      <c r="P203" s="524"/>
      <c r="Q203" s="524"/>
      <c r="R203" s="524"/>
      <c r="S203" s="524"/>
      <c r="T203" s="524"/>
      <c r="U203" s="524"/>
      <c r="V203" s="524"/>
      <c r="W203" s="524"/>
      <c r="X203" s="524"/>
      <c r="Y203" s="524"/>
      <c r="Z203" s="524"/>
      <c r="AA203" s="524"/>
      <c r="AB203" s="524"/>
      <c r="AC203" s="524"/>
      <c r="AD203" s="524"/>
      <c r="AE203" s="524"/>
      <c r="AF203" s="524"/>
      <c r="AG203" s="524"/>
      <c r="AH203" s="524"/>
      <c r="AI203" s="524"/>
      <c r="AJ203" s="524"/>
      <c r="AK203" s="524"/>
      <c r="AL203" s="524"/>
      <c r="AM203" s="524"/>
      <c r="AN203" s="524"/>
      <c r="AO203" s="524"/>
      <c r="AP203" s="524"/>
      <c r="AQ203" s="524"/>
      <c r="AR203" s="524"/>
      <c r="AS203" s="524"/>
      <c r="AT203" s="524"/>
      <c r="AU203" s="524"/>
      <c r="AV203" s="524"/>
      <c r="AW203" s="524"/>
      <c r="AX203" s="524"/>
      <c r="AY203" s="524"/>
      <c r="AZ203" s="524"/>
      <c r="BA203" s="524"/>
      <c r="BB203" s="524"/>
      <c r="BC203" s="524"/>
      <c r="BD203" s="524"/>
      <c r="BE203" s="524"/>
      <c r="BF203" s="524"/>
      <c r="BG203" s="524"/>
      <c r="BH203" s="524"/>
      <c r="BI203" s="524"/>
      <c r="BJ203" s="524"/>
      <c r="BK203" s="524"/>
      <c r="BL203" s="524"/>
      <c r="BM203" s="524"/>
      <c r="BN203" s="524"/>
      <c r="BO203" s="524"/>
      <c r="BP203" s="524"/>
      <c r="BQ203" s="524"/>
      <c r="BR203" s="524"/>
      <c r="BS203" s="524"/>
      <c r="BT203" s="524"/>
      <c r="BU203" s="524"/>
      <c r="BV203" s="524"/>
      <c r="BW203" s="524"/>
      <c r="BX203" s="524"/>
      <c r="BY203" s="524"/>
      <c r="BZ203" s="524"/>
      <c r="CA203" s="524"/>
      <c r="CB203" s="524"/>
      <c r="CC203" s="524"/>
      <c r="CD203" s="524"/>
      <c r="CE203" s="524"/>
      <c r="CF203" s="524"/>
      <c r="CG203" s="524"/>
      <c r="CH203" s="524"/>
      <c r="CI203" s="524"/>
      <c r="CJ203" s="524"/>
      <c r="CK203" s="524"/>
      <c r="CL203" s="524"/>
      <c r="CM203" s="524"/>
      <c r="CN203" s="524"/>
      <c r="CO203" s="524"/>
      <c r="CP203" s="524"/>
      <c r="CQ203" s="524"/>
      <c r="CR203" s="524"/>
      <c r="CS203" s="524"/>
      <c r="CT203" s="524"/>
      <c r="CU203" s="524"/>
      <c r="CV203" s="524"/>
      <c r="CW203" s="524"/>
      <c r="CX203" s="524"/>
      <c r="CY203" s="524"/>
      <c r="CZ203" s="524"/>
      <c r="DA203" s="524"/>
      <c r="DB203" s="524"/>
      <c r="DC203" s="524"/>
      <c r="DD203" s="524"/>
      <c r="DE203" s="524"/>
      <c r="DF203" s="524"/>
      <c r="DG203" s="405">
        <v>1</v>
      </c>
      <c r="DH203" s="524"/>
      <c r="DI203" s="524"/>
      <c r="DJ203" s="524"/>
      <c r="DK203" s="524"/>
      <c r="DL203" s="524"/>
      <c r="DM203" s="524"/>
      <c r="DN203" s="524"/>
      <c r="DO203" s="524"/>
      <c r="DP203" s="524"/>
      <c r="DQ203" s="524"/>
      <c r="DR203" s="524"/>
      <c r="DS203" s="524"/>
      <c r="DT203" s="524"/>
      <c r="DU203" s="524"/>
      <c r="DV203" s="524"/>
      <c r="DW203" s="524"/>
      <c r="DX203" s="524"/>
      <c r="DY203" s="524"/>
      <c r="DZ203" s="524"/>
      <c r="EA203" s="524"/>
      <c r="EB203" s="524"/>
      <c r="EC203" s="524"/>
      <c r="ED203" s="524"/>
      <c r="EE203" s="524"/>
      <c r="EF203" s="524"/>
      <c r="EG203" s="524"/>
      <c r="EH203" s="524"/>
      <c r="EI203" s="524"/>
      <c r="EJ203" s="524"/>
      <c r="EK203" s="524"/>
      <c r="EL203" s="524"/>
      <c r="EM203" s="524"/>
      <c r="EN203" s="524"/>
      <c r="EO203" s="524"/>
      <c r="EP203" s="524"/>
      <c r="EQ203" s="524"/>
      <c r="ER203" s="524"/>
      <c r="ES203" s="524"/>
      <c r="ET203" s="524"/>
      <c r="EU203" s="524"/>
      <c r="EV203" s="524"/>
      <c r="EW203" s="524"/>
      <c r="EX203" s="524"/>
      <c r="EY203" s="524"/>
      <c r="EZ203" s="524"/>
      <c r="FA203" s="524"/>
      <c r="FB203" s="524"/>
      <c r="FC203" s="524"/>
      <c r="FD203" s="524"/>
      <c r="FE203" s="524"/>
      <c r="FF203" s="524"/>
      <c r="FG203" s="524" t="s">
        <v>732</v>
      </c>
      <c r="FH203" s="530" t="s">
        <v>751</v>
      </c>
      <c r="FI203" s="524" t="s">
        <v>734</v>
      </c>
      <c r="FJ203" s="524" t="s">
        <v>734</v>
      </c>
      <c r="FK203" s="524" t="s">
        <v>735</v>
      </c>
      <c r="FL203" s="524" t="s">
        <v>736</v>
      </c>
      <c r="FM203" s="524" t="s">
        <v>737</v>
      </c>
      <c r="FN203" s="530" t="s">
        <v>751</v>
      </c>
      <c r="FO203" s="531" t="s">
        <v>735</v>
      </c>
      <c r="FP203" s="524"/>
      <c r="FQ203" s="415"/>
    </row>
    <row r="204" spans="1:173" s="421" customFormat="1" ht="34.5" customHeight="1">
      <c r="A204" s="532" t="s">
        <v>864</v>
      </c>
      <c r="B204" s="398"/>
      <c r="C204" s="509" t="s">
        <v>1683</v>
      </c>
      <c r="D204" s="399" t="str">
        <f t="shared" si="3"/>
        <v>E5S90AA</v>
      </c>
      <c r="E204" s="399" t="e">
        <f>VLOOKUP(D204,#REF!,1,0)</f>
        <v>#REF!</v>
      </c>
      <c r="F204" s="412" t="s">
        <v>1811</v>
      </c>
      <c r="G204" s="528" t="s">
        <v>742</v>
      </c>
      <c r="H204" s="402"/>
      <c r="I204" s="413"/>
      <c r="J204" s="413"/>
      <c r="K204" s="404">
        <v>42124</v>
      </c>
      <c r="L204" s="405"/>
      <c r="M204" s="405"/>
      <c r="N204" s="405"/>
      <c r="O204" s="405"/>
      <c r="P204" s="405"/>
      <c r="Q204" s="405"/>
      <c r="R204" s="405"/>
      <c r="S204" s="405"/>
      <c r="T204" s="405"/>
      <c r="U204" s="405"/>
      <c r="V204" s="405"/>
      <c r="W204" s="405"/>
      <c r="X204" s="405"/>
      <c r="Y204" s="405"/>
      <c r="Z204" s="405"/>
      <c r="AA204" s="405"/>
      <c r="AB204" s="405"/>
      <c r="AC204" s="405"/>
      <c r="AD204" s="405"/>
      <c r="AE204" s="405"/>
      <c r="AF204" s="405"/>
      <c r="AG204" s="405"/>
      <c r="AH204" s="405"/>
      <c r="AI204" s="405"/>
      <c r="AJ204" s="405"/>
      <c r="AK204" s="405"/>
      <c r="AL204" s="405"/>
      <c r="AM204" s="405"/>
      <c r="AN204" s="405"/>
      <c r="AO204" s="405"/>
      <c r="AP204" s="405"/>
      <c r="AQ204" s="405"/>
      <c r="AR204" s="405"/>
      <c r="AS204" s="405"/>
      <c r="AT204" s="405"/>
      <c r="AU204" s="405"/>
      <c r="AV204" s="405"/>
      <c r="AW204" s="405"/>
      <c r="AX204" s="405"/>
      <c r="AY204" s="405"/>
      <c r="AZ204" s="405"/>
      <c r="BA204" s="405"/>
      <c r="BB204" s="405"/>
      <c r="BC204" s="405"/>
      <c r="BD204" s="405"/>
      <c r="BE204" s="405"/>
      <c r="BF204" s="405"/>
      <c r="BG204" s="405"/>
      <c r="BH204" s="405"/>
      <c r="BI204" s="405"/>
      <c r="BJ204" s="405"/>
      <c r="BK204" s="405"/>
      <c r="BL204" s="405"/>
      <c r="BM204" s="405"/>
      <c r="BN204" s="405"/>
      <c r="BO204" s="405"/>
      <c r="BP204" s="405"/>
      <c r="BQ204" s="405"/>
      <c r="BR204" s="405"/>
      <c r="BS204" s="405"/>
      <c r="BT204" s="405"/>
      <c r="BU204" s="405"/>
      <c r="BV204" s="405"/>
      <c r="BW204" s="405"/>
      <c r="BX204" s="405"/>
      <c r="BY204" s="405"/>
      <c r="BZ204" s="405"/>
      <c r="CA204" s="405"/>
      <c r="CB204" s="405"/>
      <c r="CC204" s="405"/>
      <c r="CD204" s="405"/>
      <c r="CE204" s="405"/>
      <c r="CF204" s="405"/>
      <c r="CG204" s="405"/>
      <c r="CH204" s="405"/>
      <c r="CI204" s="405"/>
      <c r="CJ204" s="405"/>
      <c r="CK204" s="405"/>
      <c r="CL204" s="405"/>
      <c r="CM204" s="405"/>
      <c r="CN204" s="405"/>
      <c r="CO204" s="405"/>
      <c r="CP204" s="405"/>
      <c r="CQ204" s="405"/>
      <c r="CR204" s="405"/>
      <c r="CS204" s="405"/>
      <c r="CT204" s="405"/>
      <c r="CU204" s="405"/>
      <c r="CV204" s="405"/>
      <c r="CW204" s="405"/>
      <c r="CX204" s="405"/>
      <c r="CY204" s="405"/>
      <c r="CZ204" s="405"/>
      <c r="DA204" s="405"/>
      <c r="DB204" s="405"/>
      <c r="DC204" s="405"/>
      <c r="DD204" s="405"/>
      <c r="DE204" s="405"/>
      <c r="DF204" s="405"/>
      <c r="DG204" s="405">
        <v>1</v>
      </c>
      <c r="DH204" s="413"/>
      <c r="DI204" s="436"/>
      <c r="DJ204" s="405"/>
      <c r="DK204" s="405"/>
      <c r="DL204" s="405"/>
      <c r="DM204" s="405"/>
      <c r="DN204" s="405"/>
      <c r="DO204" s="405"/>
      <c r="DP204" s="405"/>
      <c r="DQ204" s="405"/>
      <c r="DR204" s="405"/>
      <c r="DS204" s="405"/>
      <c r="DT204" s="405"/>
      <c r="DU204" s="405"/>
      <c r="DV204" s="405"/>
      <c r="DW204" s="405"/>
      <c r="DX204" s="405"/>
      <c r="DY204" s="405"/>
      <c r="DZ204" s="405"/>
      <c r="EA204" s="405"/>
      <c r="EB204" s="405"/>
      <c r="EC204" s="405"/>
      <c r="ED204" s="405"/>
      <c r="EE204" s="405"/>
      <c r="EF204" s="405"/>
      <c r="EG204" s="405"/>
      <c r="EH204" s="405"/>
      <c r="EI204" s="405"/>
      <c r="EJ204" s="405"/>
      <c r="EK204" s="405"/>
      <c r="EL204" s="405"/>
      <c r="EM204" s="405"/>
      <c r="EN204" s="405"/>
      <c r="EO204" s="405"/>
      <c r="EP204" s="405"/>
      <c r="EQ204" s="405"/>
      <c r="ER204" s="405"/>
      <c r="ES204" s="405"/>
      <c r="ET204" s="405"/>
      <c r="EU204" s="405"/>
      <c r="EV204" s="405"/>
      <c r="EW204" s="405"/>
      <c r="EX204" s="405"/>
      <c r="EY204" s="405"/>
      <c r="EZ204" s="405"/>
      <c r="FA204" s="405"/>
      <c r="FB204" s="405"/>
      <c r="FC204" s="405"/>
      <c r="FD204" s="405"/>
      <c r="FE204" s="405"/>
      <c r="FF204" s="405"/>
      <c r="FG204" s="405"/>
      <c r="FH204" s="405"/>
      <c r="FI204" s="405"/>
      <c r="FJ204" s="405"/>
      <c r="FK204" s="405"/>
      <c r="FL204" s="405"/>
      <c r="FM204" s="405"/>
      <c r="FN204" s="405"/>
      <c r="FO204" s="521"/>
      <c r="FP204" s="473"/>
    </row>
    <row r="205" spans="1:173" s="421" customFormat="1" ht="34.5" customHeight="1">
      <c r="A205" s="532" t="s">
        <v>864</v>
      </c>
      <c r="B205" s="398"/>
      <c r="C205" s="509" t="s">
        <v>1684</v>
      </c>
      <c r="D205" s="399" t="str">
        <f t="shared" si="3"/>
        <v>E5S91AA</v>
      </c>
      <c r="E205" s="399" t="e">
        <f>VLOOKUP(D205,#REF!,1,0)</f>
        <v>#REF!</v>
      </c>
      <c r="F205" s="412" t="s">
        <v>1812</v>
      </c>
      <c r="G205" s="528" t="s">
        <v>742</v>
      </c>
      <c r="H205" s="402"/>
      <c r="I205" s="413"/>
      <c r="J205" s="413"/>
      <c r="K205" s="404">
        <v>42124</v>
      </c>
      <c r="L205" s="405"/>
      <c r="M205" s="405"/>
      <c r="N205" s="405"/>
      <c r="O205" s="405"/>
      <c r="P205" s="405"/>
      <c r="Q205" s="405"/>
      <c r="R205" s="405"/>
      <c r="S205" s="405"/>
      <c r="T205" s="405"/>
      <c r="U205" s="405"/>
      <c r="V205" s="405"/>
      <c r="W205" s="405"/>
      <c r="X205" s="405"/>
      <c r="Y205" s="405"/>
      <c r="Z205" s="405"/>
      <c r="AA205" s="405"/>
      <c r="AB205" s="405"/>
      <c r="AC205" s="405"/>
      <c r="AD205" s="405"/>
      <c r="AE205" s="405"/>
      <c r="AF205" s="405"/>
      <c r="AG205" s="405"/>
      <c r="AH205" s="405"/>
      <c r="AI205" s="405"/>
      <c r="AJ205" s="405"/>
      <c r="AK205" s="405"/>
      <c r="AL205" s="405"/>
      <c r="AM205" s="405"/>
      <c r="AN205" s="405"/>
      <c r="AO205" s="405"/>
      <c r="AP205" s="405"/>
      <c r="AQ205" s="405"/>
      <c r="AR205" s="405"/>
      <c r="AS205" s="405"/>
      <c r="AT205" s="405"/>
      <c r="AU205" s="405"/>
      <c r="AV205" s="405"/>
      <c r="AW205" s="405"/>
      <c r="AX205" s="405"/>
      <c r="AY205" s="405"/>
      <c r="AZ205" s="405"/>
      <c r="BA205" s="405"/>
      <c r="BB205" s="405"/>
      <c r="BC205" s="405"/>
      <c r="BD205" s="405"/>
      <c r="BE205" s="405"/>
      <c r="BF205" s="405"/>
      <c r="BG205" s="405"/>
      <c r="BH205" s="405"/>
      <c r="BI205" s="405"/>
      <c r="BJ205" s="405"/>
      <c r="BK205" s="405"/>
      <c r="BL205" s="405"/>
      <c r="BM205" s="405"/>
      <c r="BN205" s="405"/>
      <c r="BO205" s="405"/>
      <c r="BP205" s="405"/>
      <c r="BQ205" s="405"/>
      <c r="BR205" s="405"/>
      <c r="BS205" s="405"/>
      <c r="BT205" s="405"/>
      <c r="BU205" s="405"/>
      <c r="BV205" s="405"/>
      <c r="BW205" s="405"/>
      <c r="BX205" s="405"/>
      <c r="BY205" s="405"/>
      <c r="BZ205" s="405"/>
      <c r="CA205" s="405"/>
      <c r="CB205" s="405"/>
      <c r="CC205" s="405"/>
      <c r="CD205" s="405"/>
      <c r="CE205" s="405"/>
      <c r="CF205" s="405"/>
      <c r="CG205" s="405"/>
      <c r="CH205" s="405"/>
      <c r="CI205" s="405"/>
      <c r="CJ205" s="405"/>
      <c r="CK205" s="405"/>
      <c r="CL205" s="405"/>
      <c r="CM205" s="405"/>
      <c r="CN205" s="405"/>
      <c r="CO205" s="405"/>
      <c r="CP205" s="405"/>
      <c r="CQ205" s="405"/>
      <c r="CR205" s="405"/>
      <c r="CS205" s="405"/>
      <c r="CT205" s="405"/>
      <c r="CU205" s="405"/>
      <c r="CV205" s="405"/>
      <c r="CW205" s="405"/>
      <c r="CX205" s="405"/>
      <c r="CY205" s="405"/>
      <c r="CZ205" s="405"/>
      <c r="DA205" s="405"/>
      <c r="DB205" s="405"/>
      <c r="DC205" s="405"/>
      <c r="DD205" s="405"/>
      <c r="DE205" s="405"/>
      <c r="DF205" s="405"/>
      <c r="DG205" s="405">
        <v>1</v>
      </c>
      <c r="DH205" s="413"/>
      <c r="DI205" s="436"/>
      <c r="DJ205" s="405"/>
      <c r="DK205" s="405"/>
      <c r="DL205" s="405"/>
      <c r="DM205" s="405"/>
      <c r="DN205" s="405"/>
      <c r="DO205" s="405"/>
      <c r="DP205" s="405"/>
      <c r="DQ205" s="405"/>
      <c r="DR205" s="405"/>
      <c r="DS205" s="405"/>
      <c r="DT205" s="405"/>
      <c r="DU205" s="405"/>
      <c r="DV205" s="405"/>
      <c r="DW205" s="405"/>
      <c r="DX205" s="405"/>
      <c r="DY205" s="405"/>
      <c r="DZ205" s="405"/>
      <c r="EA205" s="405"/>
      <c r="EB205" s="405"/>
      <c r="EC205" s="405"/>
      <c r="ED205" s="405"/>
      <c r="EE205" s="405"/>
      <c r="EF205" s="405"/>
      <c r="EG205" s="405"/>
      <c r="EH205" s="405"/>
      <c r="EI205" s="405"/>
      <c r="EJ205" s="405"/>
      <c r="EK205" s="405"/>
      <c r="EL205" s="405"/>
      <c r="EM205" s="405"/>
      <c r="EN205" s="405"/>
      <c r="EO205" s="405"/>
      <c r="EP205" s="405"/>
      <c r="EQ205" s="405"/>
      <c r="ER205" s="405"/>
      <c r="ES205" s="405"/>
      <c r="ET205" s="405"/>
      <c r="EU205" s="405"/>
      <c r="EV205" s="405"/>
      <c r="EW205" s="405"/>
      <c r="EX205" s="405"/>
      <c r="EY205" s="405"/>
      <c r="EZ205" s="405"/>
      <c r="FA205" s="405"/>
      <c r="FB205" s="405"/>
      <c r="FC205" s="405"/>
      <c r="FD205" s="405"/>
      <c r="FE205" s="405"/>
      <c r="FF205" s="405"/>
      <c r="FG205" s="405"/>
      <c r="FH205" s="405"/>
      <c r="FI205" s="405"/>
      <c r="FJ205" s="405"/>
      <c r="FK205" s="405"/>
      <c r="FL205" s="405"/>
      <c r="FM205" s="405"/>
      <c r="FN205" s="405"/>
      <c r="FO205" s="521"/>
      <c r="FP205" s="473"/>
    </row>
    <row r="206" spans="1:173" ht="34.5" customHeight="1">
      <c r="A206" s="415"/>
      <c r="B206" s="415"/>
      <c r="C206" s="415"/>
      <c r="D206" s="399" t="str">
        <f t="shared" si="3"/>
        <v/>
      </c>
      <c r="E206" s="533"/>
      <c r="F206" s="415"/>
      <c r="G206" s="415"/>
      <c r="H206" s="415"/>
      <c r="I206" s="415"/>
      <c r="J206" s="415"/>
      <c r="K206" s="415"/>
      <c r="L206" s="415"/>
      <c r="M206" s="415"/>
      <c r="N206" s="415"/>
      <c r="O206" s="415"/>
      <c r="P206" s="415"/>
      <c r="Q206" s="415"/>
      <c r="R206" s="415"/>
      <c r="S206" s="415"/>
      <c r="T206" s="415"/>
      <c r="U206" s="415"/>
      <c r="V206" s="415"/>
      <c r="W206" s="415"/>
      <c r="X206" s="415"/>
      <c r="Y206" s="415"/>
      <c r="Z206" s="415"/>
      <c r="AA206" s="415"/>
      <c r="AB206" s="415"/>
      <c r="AC206" s="415"/>
      <c r="AD206" s="415"/>
      <c r="AE206" s="415"/>
      <c r="AF206" s="415"/>
      <c r="AG206" s="415"/>
      <c r="AH206" s="415"/>
      <c r="AI206" s="415"/>
      <c r="AJ206" s="415"/>
      <c r="AK206" s="415"/>
      <c r="AL206" s="415"/>
      <c r="AM206" s="415"/>
      <c r="AN206" s="415"/>
      <c r="AO206" s="415"/>
      <c r="AP206" s="415"/>
      <c r="AQ206" s="415"/>
      <c r="AR206" s="415"/>
      <c r="AS206" s="415"/>
      <c r="AT206" s="415"/>
      <c r="AU206" s="415"/>
      <c r="AV206" s="415"/>
      <c r="AW206" s="415"/>
      <c r="AX206" s="415"/>
      <c r="AY206" s="415"/>
      <c r="AZ206" s="415"/>
      <c r="BA206" s="415"/>
      <c r="BB206" s="415"/>
      <c r="BC206" s="415"/>
      <c r="BD206" s="415"/>
      <c r="BE206" s="415"/>
      <c r="BF206" s="415"/>
      <c r="BG206" s="415"/>
      <c r="BH206" s="415"/>
      <c r="BI206" s="415"/>
      <c r="BJ206" s="415"/>
      <c r="BK206" s="415"/>
      <c r="BL206" s="415"/>
      <c r="BM206" s="415"/>
      <c r="BN206" s="415"/>
      <c r="BO206" s="415"/>
      <c r="BP206" s="415"/>
      <c r="BQ206" s="415"/>
      <c r="BR206" s="415"/>
      <c r="BS206" s="415"/>
      <c r="BT206" s="415"/>
      <c r="BU206" s="415"/>
      <c r="BV206" s="415"/>
      <c r="BW206" s="415"/>
      <c r="BX206" s="415"/>
      <c r="BY206" s="415"/>
      <c r="BZ206" s="415"/>
      <c r="CA206" s="415"/>
      <c r="CB206" s="415"/>
      <c r="CC206" s="415"/>
      <c r="CD206" s="415"/>
      <c r="CE206" s="415"/>
      <c r="CF206" s="415"/>
      <c r="CG206" s="415"/>
      <c r="CH206" s="415"/>
      <c r="CI206" s="415"/>
      <c r="CJ206" s="415"/>
      <c r="CK206" s="415"/>
      <c r="CL206" s="415"/>
      <c r="CM206" s="415"/>
      <c r="CN206" s="415"/>
      <c r="CO206" s="415"/>
      <c r="CP206" s="415"/>
      <c r="CQ206" s="415"/>
      <c r="CR206" s="415"/>
      <c r="CS206" s="415"/>
      <c r="CT206" s="415"/>
      <c r="CU206" s="415"/>
      <c r="CV206" s="415"/>
      <c r="CW206" s="415"/>
      <c r="CX206" s="415"/>
      <c r="CY206" s="415"/>
      <c r="CZ206" s="415"/>
      <c r="DA206" s="415"/>
      <c r="DB206" s="415"/>
      <c r="DC206" s="415"/>
      <c r="DD206" s="415"/>
      <c r="DE206" s="415"/>
      <c r="DF206" s="415"/>
      <c r="DG206" s="415"/>
      <c r="DH206" s="415"/>
      <c r="DI206" s="415"/>
      <c r="DJ206" s="415"/>
      <c r="DK206" s="415"/>
      <c r="DL206" s="415"/>
      <c r="DM206" s="415"/>
      <c r="DN206" s="415"/>
      <c r="DO206" s="415"/>
      <c r="DP206" s="415"/>
      <c r="DQ206" s="415"/>
      <c r="DR206" s="415"/>
      <c r="DS206" s="415"/>
      <c r="DT206" s="415"/>
      <c r="DU206" s="415"/>
      <c r="DV206" s="415"/>
      <c r="DW206" s="415"/>
      <c r="DX206" s="415"/>
      <c r="DY206" s="415"/>
      <c r="DZ206" s="415"/>
      <c r="EA206" s="415"/>
      <c r="EB206" s="415"/>
      <c r="EC206" s="415"/>
      <c r="ED206" s="415"/>
      <c r="EE206" s="415"/>
      <c r="EF206" s="415"/>
      <c r="EG206" s="415"/>
      <c r="EH206" s="415"/>
      <c r="EI206" s="415"/>
      <c r="EJ206" s="415"/>
      <c r="EK206" s="415"/>
      <c r="EL206" s="415"/>
      <c r="EM206" s="415"/>
      <c r="EN206" s="415"/>
      <c r="EO206" s="415"/>
      <c r="EP206" s="415"/>
      <c r="EQ206" s="415"/>
      <c r="ER206" s="415"/>
      <c r="ES206" s="415"/>
      <c r="ET206" s="415"/>
      <c r="EU206" s="415"/>
      <c r="EV206" s="415"/>
      <c r="EW206" s="415"/>
      <c r="EX206" s="415"/>
      <c r="EY206" s="415"/>
      <c r="EZ206" s="415"/>
      <c r="FA206" s="415"/>
      <c r="FB206" s="415"/>
      <c r="FC206" s="415"/>
      <c r="FD206" s="415"/>
      <c r="FE206" s="415"/>
      <c r="FF206" s="415"/>
      <c r="FG206" s="415"/>
      <c r="FH206" s="415"/>
      <c r="FI206" s="415"/>
      <c r="FJ206" s="415"/>
      <c r="FK206" s="415"/>
      <c r="FL206" s="415"/>
      <c r="FM206" s="415"/>
      <c r="FN206" s="415"/>
      <c r="FO206" s="415"/>
      <c r="FP206" s="415"/>
      <c r="FQ206" s="415"/>
    </row>
    <row r="207" spans="1:173" ht="34.5" customHeight="1">
      <c r="D207" s="399" t="str">
        <f t="shared" si="3"/>
        <v/>
      </c>
      <c r="E207" s="533"/>
    </row>
    <row r="208" spans="1:173" ht="34.5" customHeight="1">
      <c r="A208" s="414"/>
      <c r="B208" s="415"/>
      <c r="D208" s="399" t="str">
        <f t="shared" si="3"/>
        <v/>
      </c>
      <c r="E208" s="533"/>
    </row>
    <row r="209" spans="1:11" ht="34.5" customHeight="1">
      <c r="A209" s="414"/>
      <c r="B209" s="538" t="s">
        <v>869</v>
      </c>
      <c r="C209" s="539"/>
      <c r="D209" s="399" t="str">
        <f t="shared" si="3"/>
        <v/>
      </c>
      <c r="E209" s="533"/>
    </row>
    <row r="210" spans="1:11" ht="34.5" customHeight="1">
      <c r="A210" s="414"/>
      <c r="B210" s="540" t="s">
        <v>870</v>
      </c>
      <c r="C210" s="539"/>
      <c r="D210" s="399" t="str">
        <f t="shared" si="3"/>
        <v/>
      </c>
      <c r="E210" s="533"/>
      <c r="K210" s="541"/>
    </row>
    <row r="211" spans="1:11" ht="34.5" customHeight="1">
      <c r="A211" s="414"/>
      <c r="B211" s="542" t="s">
        <v>871</v>
      </c>
      <c r="D211" s="399" t="str">
        <f t="shared" si="3"/>
        <v/>
      </c>
      <c r="E211" s="533"/>
      <c r="K211" s="541"/>
    </row>
    <row r="212" spans="1:11" ht="34.5" customHeight="1">
      <c r="B212" s="543" t="s">
        <v>872</v>
      </c>
      <c r="C212" s="544"/>
      <c r="D212" s="399" t="str">
        <f t="shared" si="3"/>
        <v/>
      </c>
      <c r="E212" s="533"/>
      <c r="K212" s="541"/>
    </row>
    <row r="213" spans="1:11" ht="34.5" customHeight="1">
      <c r="B213" s="545" t="s">
        <v>873</v>
      </c>
      <c r="C213" s="546"/>
      <c r="D213" s="399" t="str">
        <f t="shared" si="3"/>
        <v/>
      </c>
      <c r="E213" s="533"/>
    </row>
    <row r="214" spans="1:11" ht="34.5" customHeight="1">
      <c r="B214" s="542" t="s">
        <v>874</v>
      </c>
      <c r="C214" s="547"/>
      <c r="D214" s="399" t="str">
        <f t="shared" si="3"/>
        <v/>
      </c>
      <c r="E214" s="533"/>
    </row>
    <row r="215" spans="1:11" ht="34.5" customHeight="1">
      <c r="B215" s="548" t="s">
        <v>875</v>
      </c>
      <c r="C215" s="549"/>
      <c r="D215" s="399" t="str">
        <f t="shared" si="3"/>
        <v/>
      </c>
      <c r="E215" s="533"/>
    </row>
    <row r="216" spans="1:11" ht="34.5" customHeight="1">
      <c r="B216" s="548" t="s">
        <v>876</v>
      </c>
      <c r="C216" s="548"/>
      <c r="D216" s="399" t="str">
        <f t="shared" si="3"/>
        <v/>
      </c>
      <c r="E216" s="533"/>
    </row>
    <row r="217" spans="1:11" ht="34.5" customHeight="1">
      <c r="B217" s="542" t="s">
        <v>877</v>
      </c>
      <c r="D217" s="399" t="str">
        <f t="shared" si="3"/>
        <v/>
      </c>
      <c r="E217" s="533"/>
    </row>
    <row r="218" spans="1:11" ht="34.5" customHeight="1">
      <c r="B218" s="549" t="s">
        <v>878</v>
      </c>
      <c r="D218" s="399" t="str">
        <f t="shared" si="3"/>
        <v/>
      </c>
      <c r="E218" s="533"/>
    </row>
    <row r="219" spans="1:11" ht="34.5" customHeight="1">
      <c r="B219" s="548" t="s">
        <v>879</v>
      </c>
      <c r="D219" s="399" t="str">
        <f t="shared" si="3"/>
        <v/>
      </c>
      <c r="E219" s="533"/>
    </row>
  </sheetData>
  <autoFilter ref="C1:C219"/>
  <mergeCells count="1">
    <mergeCell ref="J3:J6"/>
  </mergeCells>
  <phoneticPr fontId="47" type="noConversion"/>
  <pageMargins left="0.7" right="0.7" top="0.75" bottom="0.75" header="0.3" footer="0.3"/>
  <pageSetup scale="55" pageOrder="overThenDown" orientation="landscape" horizontalDpi="1200" verticalDpi="1200"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249977111117893"/>
    <outlinePr summaryBelow="0"/>
    <pageSetUpPr fitToPage="1"/>
  </sheetPr>
  <dimension ref="A1:AL28"/>
  <sheetViews>
    <sheetView zoomScale="70" zoomScaleNormal="70" workbookViewId="0">
      <pane xSplit="3" ySplit="4" topLeftCell="I5" activePane="bottomRight" state="frozen"/>
      <selection activeCell="M77" sqref="M77"/>
      <selection pane="topRight" activeCell="M77" sqref="M77"/>
      <selection pane="bottomLeft" activeCell="M77" sqref="M77"/>
      <selection pane="bottomRight" activeCell="M77" sqref="M77"/>
    </sheetView>
  </sheetViews>
  <sheetFormatPr defaultRowHeight="12.75"/>
  <cols>
    <col min="1" max="1" width="12.125" style="550" customWidth="1"/>
    <col min="2" max="2" width="17.125" style="550" hidden="1" customWidth="1"/>
    <col min="3" max="3" width="34.375" style="550" customWidth="1"/>
    <col min="4" max="4" width="7.25" style="551" customWidth="1"/>
    <col min="5" max="5" width="4.75" style="551" bestFit="1" customWidth="1"/>
    <col min="6" max="15" width="4.75" style="551" customWidth="1"/>
    <col min="16" max="20" width="4.75" style="552" bestFit="1" customWidth="1"/>
    <col min="21" max="25" width="4.75" style="552" customWidth="1"/>
    <col min="26" max="26" width="5.375" style="552" bestFit="1" customWidth="1"/>
    <col min="27" max="27" width="4.75" style="552" bestFit="1" customWidth="1"/>
    <col min="28" max="28" width="4.75" style="552" customWidth="1"/>
    <col min="29" max="29" width="4.75" style="552" bestFit="1" customWidth="1"/>
    <col min="30" max="30" width="4.75" style="550" bestFit="1" customWidth="1"/>
    <col min="31" max="31" width="6.875" style="550" customWidth="1"/>
    <col min="32" max="32" width="5.75" style="550" customWidth="1"/>
    <col min="33" max="33" width="5" style="550" hidden="1" customWidth="1"/>
    <col min="34" max="263" width="9" style="550"/>
    <col min="264" max="264" width="16.75" style="550" customWidth="1"/>
    <col min="265" max="265" width="13.625" style="550" customWidth="1"/>
    <col min="266" max="266" width="52.875" style="550" customWidth="1"/>
    <col min="267" max="267" width="9.875" style="550" bestFit="1" customWidth="1"/>
    <col min="268" max="268" width="17" style="550" customWidth="1"/>
    <col min="269" max="270" width="4.75" style="550" bestFit="1" customWidth="1"/>
    <col min="271" max="279" width="4.75" style="550" customWidth="1"/>
    <col min="280" max="284" width="4.75" style="550" bestFit="1" customWidth="1"/>
    <col min="285" max="285" width="5.375" style="550" bestFit="1" customWidth="1"/>
    <col min="286" max="288" width="4.75" style="550" bestFit="1" customWidth="1"/>
    <col min="289" max="519" width="9" style="550"/>
    <col min="520" max="520" width="16.75" style="550" customWidth="1"/>
    <col min="521" max="521" width="13.625" style="550" customWidth="1"/>
    <col min="522" max="522" width="52.875" style="550" customWidth="1"/>
    <col min="523" max="523" width="9.875" style="550" bestFit="1" customWidth="1"/>
    <col min="524" max="524" width="17" style="550" customWidth="1"/>
    <col min="525" max="526" width="4.75" style="550" bestFit="1" customWidth="1"/>
    <col min="527" max="535" width="4.75" style="550" customWidth="1"/>
    <col min="536" max="540" width="4.75" style="550" bestFit="1" customWidth="1"/>
    <col min="541" max="541" width="5.375" style="550" bestFit="1" customWidth="1"/>
    <col min="542" max="544" width="4.75" style="550" bestFit="1" customWidth="1"/>
    <col min="545" max="775" width="9" style="550"/>
    <col min="776" max="776" width="16.75" style="550" customWidth="1"/>
    <col min="777" max="777" width="13.625" style="550" customWidth="1"/>
    <col min="778" max="778" width="52.875" style="550" customWidth="1"/>
    <col min="779" max="779" width="9.875" style="550" bestFit="1" customWidth="1"/>
    <col min="780" max="780" width="17" style="550" customWidth="1"/>
    <col min="781" max="782" width="4.75" style="550" bestFit="1" customWidth="1"/>
    <col min="783" max="791" width="4.75" style="550" customWidth="1"/>
    <col min="792" max="796" width="4.75" style="550" bestFit="1" customWidth="1"/>
    <col min="797" max="797" width="5.375" style="550" bestFit="1" customWidth="1"/>
    <col min="798" max="800" width="4.75" style="550" bestFit="1" customWidth="1"/>
    <col min="801" max="1031" width="9" style="550"/>
    <col min="1032" max="1032" width="16.75" style="550" customWidth="1"/>
    <col min="1033" max="1033" width="13.625" style="550" customWidth="1"/>
    <col min="1034" max="1034" width="52.875" style="550" customWidth="1"/>
    <col min="1035" max="1035" width="9.875" style="550" bestFit="1" customWidth="1"/>
    <col min="1036" max="1036" width="17" style="550" customWidth="1"/>
    <col min="1037" max="1038" width="4.75" style="550" bestFit="1" customWidth="1"/>
    <col min="1039" max="1047" width="4.75" style="550" customWidth="1"/>
    <col min="1048" max="1052" width="4.75" style="550" bestFit="1" customWidth="1"/>
    <col min="1053" max="1053" width="5.375" style="550" bestFit="1" customWidth="1"/>
    <col min="1054" max="1056" width="4.75" style="550" bestFit="1" customWidth="1"/>
    <col min="1057" max="1287" width="9" style="550"/>
    <col min="1288" max="1288" width="16.75" style="550" customWidth="1"/>
    <col min="1289" max="1289" width="13.625" style="550" customWidth="1"/>
    <col min="1290" max="1290" width="52.875" style="550" customWidth="1"/>
    <col min="1291" max="1291" width="9.875" style="550" bestFit="1" customWidth="1"/>
    <col min="1292" max="1292" width="17" style="550" customWidth="1"/>
    <col min="1293" max="1294" width="4.75" style="550" bestFit="1" customWidth="1"/>
    <col min="1295" max="1303" width="4.75" style="550" customWidth="1"/>
    <col min="1304" max="1308" width="4.75" style="550" bestFit="1" customWidth="1"/>
    <col min="1309" max="1309" width="5.375" style="550" bestFit="1" customWidth="1"/>
    <col min="1310" max="1312" width="4.75" style="550" bestFit="1" customWidth="1"/>
    <col min="1313" max="1543" width="9" style="550"/>
    <col min="1544" max="1544" width="16.75" style="550" customWidth="1"/>
    <col min="1545" max="1545" width="13.625" style="550" customWidth="1"/>
    <col min="1546" max="1546" width="52.875" style="550" customWidth="1"/>
    <col min="1547" max="1547" width="9.875" style="550" bestFit="1" customWidth="1"/>
    <col min="1548" max="1548" width="17" style="550" customWidth="1"/>
    <col min="1549" max="1550" width="4.75" style="550" bestFit="1" customWidth="1"/>
    <col min="1551" max="1559" width="4.75" style="550" customWidth="1"/>
    <col min="1560" max="1564" width="4.75" style="550" bestFit="1" customWidth="1"/>
    <col min="1565" max="1565" width="5.375" style="550" bestFit="1" customWidth="1"/>
    <col min="1566" max="1568" width="4.75" style="550" bestFit="1" customWidth="1"/>
    <col min="1569" max="1799" width="9" style="550"/>
    <col min="1800" max="1800" width="16.75" style="550" customWidth="1"/>
    <col min="1801" max="1801" width="13.625" style="550" customWidth="1"/>
    <col min="1802" max="1802" width="52.875" style="550" customWidth="1"/>
    <col min="1803" max="1803" width="9.875" style="550" bestFit="1" customWidth="1"/>
    <col min="1804" max="1804" width="17" style="550" customWidth="1"/>
    <col min="1805" max="1806" width="4.75" style="550" bestFit="1" customWidth="1"/>
    <col min="1807" max="1815" width="4.75" style="550" customWidth="1"/>
    <col min="1816" max="1820" width="4.75" style="550" bestFit="1" customWidth="1"/>
    <col min="1821" max="1821" width="5.375" style="550" bestFit="1" customWidth="1"/>
    <col min="1822" max="1824" width="4.75" style="550" bestFit="1" customWidth="1"/>
    <col min="1825" max="2055" width="9" style="550"/>
    <col min="2056" max="2056" width="16.75" style="550" customWidth="1"/>
    <col min="2057" max="2057" width="13.625" style="550" customWidth="1"/>
    <col min="2058" max="2058" width="52.875" style="550" customWidth="1"/>
    <col min="2059" max="2059" width="9.875" style="550" bestFit="1" customWidth="1"/>
    <col min="2060" max="2060" width="17" style="550" customWidth="1"/>
    <col min="2061" max="2062" width="4.75" style="550" bestFit="1" customWidth="1"/>
    <col min="2063" max="2071" width="4.75" style="550" customWidth="1"/>
    <col min="2072" max="2076" width="4.75" style="550" bestFit="1" customWidth="1"/>
    <col min="2077" max="2077" width="5.375" style="550" bestFit="1" customWidth="1"/>
    <col min="2078" max="2080" width="4.75" style="550" bestFit="1" customWidth="1"/>
    <col min="2081" max="2311" width="9" style="550"/>
    <col min="2312" max="2312" width="16.75" style="550" customWidth="1"/>
    <col min="2313" max="2313" width="13.625" style="550" customWidth="1"/>
    <col min="2314" max="2314" width="52.875" style="550" customWidth="1"/>
    <col min="2315" max="2315" width="9.875" style="550" bestFit="1" customWidth="1"/>
    <col min="2316" max="2316" width="17" style="550" customWidth="1"/>
    <col min="2317" max="2318" width="4.75" style="550" bestFit="1" customWidth="1"/>
    <col min="2319" max="2327" width="4.75" style="550" customWidth="1"/>
    <col min="2328" max="2332" width="4.75" style="550" bestFit="1" customWidth="1"/>
    <col min="2333" max="2333" width="5.375" style="550" bestFit="1" customWidth="1"/>
    <col min="2334" max="2336" width="4.75" style="550" bestFit="1" customWidth="1"/>
    <col min="2337" max="2567" width="9" style="550"/>
    <col min="2568" max="2568" width="16.75" style="550" customWidth="1"/>
    <col min="2569" max="2569" width="13.625" style="550" customWidth="1"/>
    <col min="2570" max="2570" width="52.875" style="550" customWidth="1"/>
    <col min="2571" max="2571" width="9.875" style="550" bestFit="1" customWidth="1"/>
    <col min="2572" max="2572" width="17" style="550" customWidth="1"/>
    <col min="2573" max="2574" width="4.75" style="550" bestFit="1" customWidth="1"/>
    <col min="2575" max="2583" width="4.75" style="550" customWidth="1"/>
    <col min="2584" max="2588" width="4.75" style="550" bestFit="1" customWidth="1"/>
    <col min="2589" max="2589" width="5.375" style="550" bestFit="1" customWidth="1"/>
    <col min="2590" max="2592" width="4.75" style="550" bestFit="1" customWidth="1"/>
    <col min="2593" max="2823" width="9" style="550"/>
    <col min="2824" max="2824" width="16.75" style="550" customWidth="1"/>
    <col min="2825" max="2825" width="13.625" style="550" customWidth="1"/>
    <col min="2826" max="2826" width="52.875" style="550" customWidth="1"/>
    <col min="2827" max="2827" width="9.875" style="550" bestFit="1" customWidth="1"/>
    <col min="2828" max="2828" width="17" style="550" customWidth="1"/>
    <col min="2829" max="2830" width="4.75" style="550" bestFit="1" customWidth="1"/>
    <col min="2831" max="2839" width="4.75" style="550" customWidth="1"/>
    <col min="2840" max="2844" width="4.75" style="550" bestFit="1" customWidth="1"/>
    <col min="2845" max="2845" width="5.375" style="550" bestFit="1" customWidth="1"/>
    <col min="2846" max="2848" width="4.75" style="550" bestFit="1" customWidth="1"/>
    <col min="2849" max="3079" width="9" style="550"/>
    <col min="3080" max="3080" width="16.75" style="550" customWidth="1"/>
    <col min="3081" max="3081" width="13.625" style="550" customWidth="1"/>
    <col min="3082" max="3082" width="52.875" style="550" customWidth="1"/>
    <col min="3083" max="3083" width="9.875" style="550" bestFit="1" customWidth="1"/>
    <col min="3084" max="3084" width="17" style="550" customWidth="1"/>
    <col min="3085" max="3086" width="4.75" style="550" bestFit="1" customWidth="1"/>
    <col min="3087" max="3095" width="4.75" style="550" customWidth="1"/>
    <col min="3096" max="3100" width="4.75" style="550" bestFit="1" customWidth="1"/>
    <col min="3101" max="3101" width="5.375" style="550" bestFit="1" customWidth="1"/>
    <col min="3102" max="3104" width="4.75" style="550" bestFit="1" customWidth="1"/>
    <col min="3105" max="3335" width="9" style="550"/>
    <col min="3336" max="3336" width="16.75" style="550" customWidth="1"/>
    <col min="3337" max="3337" width="13.625" style="550" customWidth="1"/>
    <col min="3338" max="3338" width="52.875" style="550" customWidth="1"/>
    <col min="3339" max="3339" width="9.875" style="550" bestFit="1" customWidth="1"/>
    <col min="3340" max="3340" width="17" style="550" customWidth="1"/>
    <col min="3341" max="3342" width="4.75" style="550" bestFit="1" customWidth="1"/>
    <col min="3343" max="3351" width="4.75" style="550" customWidth="1"/>
    <col min="3352" max="3356" width="4.75" style="550" bestFit="1" customWidth="1"/>
    <col min="3357" max="3357" width="5.375" style="550" bestFit="1" customWidth="1"/>
    <col min="3358" max="3360" width="4.75" style="550" bestFit="1" customWidth="1"/>
    <col min="3361" max="3591" width="9" style="550"/>
    <col min="3592" max="3592" width="16.75" style="550" customWidth="1"/>
    <col min="3593" max="3593" width="13.625" style="550" customWidth="1"/>
    <col min="3594" max="3594" width="52.875" style="550" customWidth="1"/>
    <col min="3595" max="3595" width="9.875" style="550" bestFit="1" customWidth="1"/>
    <col min="3596" max="3596" width="17" style="550" customWidth="1"/>
    <col min="3597" max="3598" width="4.75" style="550" bestFit="1" customWidth="1"/>
    <col min="3599" max="3607" width="4.75" style="550" customWidth="1"/>
    <col min="3608" max="3612" width="4.75" style="550" bestFit="1" customWidth="1"/>
    <col min="3613" max="3613" width="5.375" style="550" bestFit="1" customWidth="1"/>
    <col min="3614" max="3616" width="4.75" style="550" bestFit="1" customWidth="1"/>
    <col min="3617" max="3847" width="9" style="550"/>
    <col min="3848" max="3848" width="16.75" style="550" customWidth="1"/>
    <col min="3849" max="3849" width="13.625" style="550" customWidth="1"/>
    <col min="3850" max="3850" width="52.875" style="550" customWidth="1"/>
    <col min="3851" max="3851" width="9.875" style="550" bestFit="1" customWidth="1"/>
    <col min="3852" max="3852" width="17" style="550" customWidth="1"/>
    <col min="3853" max="3854" width="4.75" style="550" bestFit="1" customWidth="1"/>
    <col min="3855" max="3863" width="4.75" style="550" customWidth="1"/>
    <col min="3864" max="3868" width="4.75" style="550" bestFit="1" customWidth="1"/>
    <col min="3869" max="3869" width="5.375" style="550" bestFit="1" customWidth="1"/>
    <col min="3870" max="3872" width="4.75" style="550" bestFit="1" customWidth="1"/>
    <col min="3873" max="4103" width="9" style="550"/>
    <col min="4104" max="4104" width="16.75" style="550" customWidth="1"/>
    <col min="4105" max="4105" width="13.625" style="550" customWidth="1"/>
    <col min="4106" max="4106" width="52.875" style="550" customWidth="1"/>
    <col min="4107" max="4107" width="9.875" style="550" bestFit="1" customWidth="1"/>
    <col min="4108" max="4108" width="17" style="550" customWidth="1"/>
    <col min="4109" max="4110" width="4.75" style="550" bestFit="1" customWidth="1"/>
    <col min="4111" max="4119" width="4.75" style="550" customWidth="1"/>
    <col min="4120" max="4124" width="4.75" style="550" bestFit="1" customWidth="1"/>
    <col min="4125" max="4125" width="5.375" style="550" bestFit="1" customWidth="1"/>
    <col min="4126" max="4128" width="4.75" style="550" bestFit="1" customWidth="1"/>
    <col min="4129" max="4359" width="9" style="550"/>
    <col min="4360" max="4360" width="16.75" style="550" customWidth="1"/>
    <col min="4361" max="4361" width="13.625" style="550" customWidth="1"/>
    <col min="4362" max="4362" width="52.875" style="550" customWidth="1"/>
    <col min="4363" max="4363" width="9.875" style="550" bestFit="1" customWidth="1"/>
    <col min="4364" max="4364" width="17" style="550" customWidth="1"/>
    <col min="4365" max="4366" width="4.75" style="550" bestFit="1" customWidth="1"/>
    <col min="4367" max="4375" width="4.75" style="550" customWidth="1"/>
    <col min="4376" max="4380" width="4.75" style="550" bestFit="1" customWidth="1"/>
    <col min="4381" max="4381" width="5.375" style="550" bestFit="1" customWidth="1"/>
    <col min="4382" max="4384" width="4.75" style="550" bestFit="1" customWidth="1"/>
    <col min="4385" max="4615" width="9" style="550"/>
    <col min="4616" max="4616" width="16.75" style="550" customWidth="1"/>
    <col min="4617" max="4617" width="13.625" style="550" customWidth="1"/>
    <col min="4618" max="4618" width="52.875" style="550" customWidth="1"/>
    <col min="4619" max="4619" width="9.875" style="550" bestFit="1" customWidth="1"/>
    <col min="4620" max="4620" width="17" style="550" customWidth="1"/>
    <col min="4621" max="4622" width="4.75" style="550" bestFit="1" customWidth="1"/>
    <col min="4623" max="4631" width="4.75" style="550" customWidth="1"/>
    <col min="4632" max="4636" width="4.75" style="550" bestFit="1" customWidth="1"/>
    <col min="4637" max="4637" width="5.375" style="550" bestFit="1" customWidth="1"/>
    <col min="4638" max="4640" width="4.75" style="550" bestFit="1" customWidth="1"/>
    <col min="4641" max="4871" width="9" style="550"/>
    <col min="4872" max="4872" width="16.75" style="550" customWidth="1"/>
    <col min="4873" max="4873" width="13.625" style="550" customWidth="1"/>
    <col min="4874" max="4874" width="52.875" style="550" customWidth="1"/>
    <col min="4875" max="4875" width="9.875" style="550" bestFit="1" customWidth="1"/>
    <col min="4876" max="4876" width="17" style="550" customWidth="1"/>
    <col min="4877" max="4878" width="4.75" style="550" bestFit="1" customWidth="1"/>
    <col min="4879" max="4887" width="4.75" style="550" customWidth="1"/>
    <col min="4888" max="4892" width="4.75" style="550" bestFit="1" customWidth="1"/>
    <col min="4893" max="4893" width="5.375" style="550" bestFit="1" customWidth="1"/>
    <col min="4894" max="4896" width="4.75" style="550" bestFit="1" customWidth="1"/>
    <col min="4897" max="5127" width="9" style="550"/>
    <col min="5128" max="5128" width="16.75" style="550" customWidth="1"/>
    <col min="5129" max="5129" width="13.625" style="550" customWidth="1"/>
    <col min="5130" max="5130" width="52.875" style="550" customWidth="1"/>
    <col min="5131" max="5131" width="9.875" style="550" bestFit="1" customWidth="1"/>
    <col min="5132" max="5132" width="17" style="550" customWidth="1"/>
    <col min="5133" max="5134" width="4.75" style="550" bestFit="1" customWidth="1"/>
    <col min="5135" max="5143" width="4.75" style="550" customWidth="1"/>
    <col min="5144" max="5148" width="4.75" style="550" bestFit="1" customWidth="1"/>
    <col min="5149" max="5149" width="5.375" style="550" bestFit="1" customWidth="1"/>
    <col min="5150" max="5152" width="4.75" style="550" bestFit="1" customWidth="1"/>
    <col min="5153" max="5383" width="9" style="550"/>
    <col min="5384" max="5384" width="16.75" style="550" customWidth="1"/>
    <col min="5385" max="5385" width="13.625" style="550" customWidth="1"/>
    <col min="5386" max="5386" width="52.875" style="550" customWidth="1"/>
    <col min="5387" max="5387" width="9.875" style="550" bestFit="1" customWidth="1"/>
    <col min="5388" max="5388" width="17" style="550" customWidth="1"/>
    <col min="5389" max="5390" width="4.75" style="550" bestFit="1" customWidth="1"/>
    <col min="5391" max="5399" width="4.75" style="550" customWidth="1"/>
    <col min="5400" max="5404" width="4.75" style="550" bestFit="1" customWidth="1"/>
    <col min="5405" max="5405" width="5.375" style="550" bestFit="1" customWidth="1"/>
    <col min="5406" max="5408" width="4.75" style="550" bestFit="1" customWidth="1"/>
    <col min="5409" max="5639" width="9" style="550"/>
    <col min="5640" max="5640" width="16.75" style="550" customWidth="1"/>
    <col min="5641" max="5641" width="13.625" style="550" customWidth="1"/>
    <col min="5642" max="5642" width="52.875" style="550" customWidth="1"/>
    <col min="5643" max="5643" width="9.875" style="550" bestFit="1" customWidth="1"/>
    <col min="5644" max="5644" width="17" style="550" customWidth="1"/>
    <col min="5645" max="5646" width="4.75" style="550" bestFit="1" customWidth="1"/>
    <col min="5647" max="5655" width="4.75" style="550" customWidth="1"/>
    <col min="5656" max="5660" width="4.75" style="550" bestFit="1" customWidth="1"/>
    <col min="5661" max="5661" width="5.375" style="550" bestFit="1" customWidth="1"/>
    <col min="5662" max="5664" width="4.75" style="550" bestFit="1" customWidth="1"/>
    <col min="5665" max="5895" width="9" style="550"/>
    <col min="5896" max="5896" width="16.75" style="550" customWidth="1"/>
    <col min="5897" max="5897" width="13.625" style="550" customWidth="1"/>
    <col min="5898" max="5898" width="52.875" style="550" customWidth="1"/>
    <col min="5899" max="5899" width="9.875" style="550" bestFit="1" customWidth="1"/>
    <col min="5900" max="5900" width="17" style="550" customWidth="1"/>
    <col min="5901" max="5902" width="4.75" style="550" bestFit="1" customWidth="1"/>
    <col min="5903" max="5911" width="4.75" style="550" customWidth="1"/>
    <col min="5912" max="5916" width="4.75" style="550" bestFit="1" customWidth="1"/>
    <col min="5917" max="5917" width="5.375" style="550" bestFit="1" customWidth="1"/>
    <col min="5918" max="5920" width="4.75" style="550" bestFit="1" customWidth="1"/>
    <col min="5921" max="6151" width="9" style="550"/>
    <col min="6152" max="6152" width="16.75" style="550" customWidth="1"/>
    <col min="6153" max="6153" width="13.625" style="550" customWidth="1"/>
    <col min="6154" max="6154" width="52.875" style="550" customWidth="1"/>
    <col min="6155" max="6155" width="9.875" style="550" bestFit="1" customWidth="1"/>
    <col min="6156" max="6156" width="17" style="550" customWidth="1"/>
    <col min="6157" max="6158" width="4.75" style="550" bestFit="1" customWidth="1"/>
    <col min="6159" max="6167" width="4.75" style="550" customWidth="1"/>
    <col min="6168" max="6172" width="4.75" style="550" bestFit="1" customWidth="1"/>
    <col min="6173" max="6173" width="5.375" style="550" bestFit="1" customWidth="1"/>
    <col min="6174" max="6176" width="4.75" style="550" bestFit="1" customWidth="1"/>
    <col min="6177" max="6407" width="9" style="550"/>
    <col min="6408" max="6408" width="16.75" style="550" customWidth="1"/>
    <col min="6409" max="6409" width="13.625" style="550" customWidth="1"/>
    <col min="6410" max="6410" width="52.875" style="550" customWidth="1"/>
    <col min="6411" max="6411" width="9.875" style="550" bestFit="1" customWidth="1"/>
    <col min="6412" max="6412" width="17" style="550" customWidth="1"/>
    <col min="6413" max="6414" width="4.75" style="550" bestFit="1" customWidth="1"/>
    <col min="6415" max="6423" width="4.75" style="550" customWidth="1"/>
    <col min="6424" max="6428" width="4.75" style="550" bestFit="1" customWidth="1"/>
    <col min="6429" max="6429" width="5.375" style="550" bestFit="1" customWidth="1"/>
    <col min="6430" max="6432" width="4.75" style="550" bestFit="1" customWidth="1"/>
    <col min="6433" max="6663" width="9" style="550"/>
    <col min="6664" max="6664" width="16.75" style="550" customWidth="1"/>
    <col min="6665" max="6665" width="13.625" style="550" customWidth="1"/>
    <col min="6666" max="6666" width="52.875" style="550" customWidth="1"/>
    <col min="6667" max="6667" width="9.875" style="550" bestFit="1" customWidth="1"/>
    <col min="6668" max="6668" width="17" style="550" customWidth="1"/>
    <col min="6669" max="6670" width="4.75" style="550" bestFit="1" customWidth="1"/>
    <col min="6671" max="6679" width="4.75" style="550" customWidth="1"/>
    <col min="6680" max="6684" width="4.75" style="550" bestFit="1" customWidth="1"/>
    <col min="6685" max="6685" width="5.375" style="550" bestFit="1" customWidth="1"/>
    <col min="6686" max="6688" width="4.75" style="550" bestFit="1" customWidth="1"/>
    <col min="6689" max="6919" width="9" style="550"/>
    <col min="6920" max="6920" width="16.75" style="550" customWidth="1"/>
    <col min="6921" max="6921" width="13.625" style="550" customWidth="1"/>
    <col min="6922" max="6922" width="52.875" style="550" customWidth="1"/>
    <col min="6923" max="6923" width="9.875" style="550" bestFit="1" customWidth="1"/>
    <col min="6924" max="6924" width="17" style="550" customWidth="1"/>
    <col min="6925" max="6926" width="4.75" style="550" bestFit="1" customWidth="1"/>
    <col min="6927" max="6935" width="4.75" style="550" customWidth="1"/>
    <col min="6936" max="6940" width="4.75" style="550" bestFit="1" customWidth="1"/>
    <col min="6941" max="6941" width="5.375" style="550" bestFit="1" customWidth="1"/>
    <col min="6942" max="6944" width="4.75" style="550" bestFit="1" customWidth="1"/>
    <col min="6945" max="7175" width="9" style="550"/>
    <col min="7176" max="7176" width="16.75" style="550" customWidth="1"/>
    <col min="7177" max="7177" width="13.625" style="550" customWidth="1"/>
    <col min="7178" max="7178" width="52.875" style="550" customWidth="1"/>
    <col min="7179" max="7179" width="9.875" style="550" bestFit="1" customWidth="1"/>
    <col min="7180" max="7180" width="17" style="550" customWidth="1"/>
    <col min="7181" max="7182" width="4.75" style="550" bestFit="1" customWidth="1"/>
    <col min="7183" max="7191" width="4.75" style="550" customWidth="1"/>
    <col min="7192" max="7196" width="4.75" style="550" bestFit="1" customWidth="1"/>
    <col min="7197" max="7197" width="5.375" style="550" bestFit="1" customWidth="1"/>
    <col min="7198" max="7200" width="4.75" style="550" bestFit="1" customWidth="1"/>
    <col min="7201" max="7431" width="9" style="550"/>
    <col min="7432" max="7432" width="16.75" style="550" customWidth="1"/>
    <col min="7433" max="7433" width="13.625" style="550" customWidth="1"/>
    <col min="7434" max="7434" width="52.875" style="550" customWidth="1"/>
    <col min="7435" max="7435" width="9.875" style="550" bestFit="1" customWidth="1"/>
    <col min="7436" max="7436" width="17" style="550" customWidth="1"/>
    <col min="7437" max="7438" width="4.75" style="550" bestFit="1" customWidth="1"/>
    <col min="7439" max="7447" width="4.75" style="550" customWidth="1"/>
    <col min="7448" max="7452" width="4.75" style="550" bestFit="1" customWidth="1"/>
    <col min="7453" max="7453" width="5.375" style="550" bestFit="1" customWidth="1"/>
    <col min="7454" max="7456" width="4.75" style="550" bestFit="1" customWidth="1"/>
    <col min="7457" max="7687" width="9" style="550"/>
    <col min="7688" max="7688" width="16.75" style="550" customWidth="1"/>
    <col min="7689" max="7689" width="13.625" style="550" customWidth="1"/>
    <col min="7690" max="7690" width="52.875" style="550" customWidth="1"/>
    <col min="7691" max="7691" width="9.875" style="550" bestFit="1" customWidth="1"/>
    <col min="7692" max="7692" width="17" style="550" customWidth="1"/>
    <col min="7693" max="7694" width="4.75" style="550" bestFit="1" customWidth="1"/>
    <col min="7695" max="7703" width="4.75" style="550" customWidth="1"/>
    <col min="7704" max="7708" width="4.75" style="550" bestFit="1" customWidth="1"/>
    <col min="7709" max="7709" width="5.375" style="550" bestFit="1" customWidth="1"/>
    <col min="7710" max="7712" width="4.75" style="550" bestFit="1" customWidth="1"/>
    <col min="7713" max="7943" width="9" style="550"/>
    <col min="7944" max="7944" width="16.75" style="550" customWidth="1"/>
    <col min="7945" max="7945" width="13.625" style="550" customWidth="1"/>
    <col min="7946" max="7946" width="52.875" style="550" customWidth="1"/>
    <col min="7947" max="7947" width="9.875" style="550" bestFit="1" customWidth="1"/>
    <col min="7948" max="7948" width="17" style="550" customWidth="1"/>
    <col min="7949" max="7950" width="4.75" style="550" bestFit="1" customWidth="1"/>
    <col min="7951" max="7959" width="4.75" style="550" customWidth="1"/>
    <col min="7960" max="7964" width="4.75" style="550" bestFit="1" customWidth="1"/>
    <col min="7965" max="7965" width="5.375" style="550" bestFit="1" customWidth="1"/>
    <col min="7966" max="7968" width="4.75" style="550" bestFit="1" customWidth="1"/>
    <col min="7969" max="8199" width="9" style="550"/>
    <col min="8200" max="8200" width="16.75" style="550" customWidth="1"/>
    <col min="8201" max="8201" width="13.625" style="550" customWidth="1"/>
    <col min="8202" max="8202" width="52.875" style="550" customWidth="1"/>
    <col min="8203" max="8203" width="9.875" style="550" bestFit="1" customWidth="1"/>
    <col min="8204" max="8204" width="17" style="550" customWidth="1"/>
    <col min="8205" max="8206" width="4.75" style="550" bestFit="1" customWidth="1"/>
    <col min="8207" max="8215" width="4.75" style="550" customWidth="1"/>
    <col min="8216" max="8220" width="4.75" style="550" bestFit="1" customWidth="1"/>
    <col min="8221" max="8221" width="5.375" style="550" bestFit="1" customWidth="1"/>
    <col min="8222" max="8224" width="4.75" style="550" bestFit="1" customWidth="1"/>
    <col min="8225" max="8455" width="9" style="550"/>
    <col min="8456" max="8456" width="16.75" style="550" customWidth="1"/>
    <col min="8457" max="8457" width="13.625" style="550" customWidth="1"/>
    <col min="8458" max="8458" width="52.875" style="550" customWidth="1"/>
    <col min="8459" max="8459" width="9.875" style="550" bestFit="1" customWidth="1"/>
    <col min="8460" max="8460" width="17" style="550" customWidth="1"/>
    <col min="8461" max="8462" width="4.75" style="550" bestFit="1" customWidth="1"/>
    <col min="8463" max="8471" width="4.75" style="550" customWidth="1"/>
    <col min="8472" max="8476" width="4.75" style="550" bestFit="1" customWidth="1"/>
    <col min="8477" max="8477" width="5.375" style="550" bestFit="1" customWidth="1"/>
    <col min="8478" max="8480" width="4.75" style="550" bestFit="1" customWidth="1"/>
    <col min="8481" max="8711" width="9" style="550"/>
    <col min="8712" max="8712" width="16.75" style="550" customWidth="1"/>
    <col min="8713" max="8713" width="13.625" style="550" customWidth="1"/>
    <col min="8714" max="8714" width="52.875" style="550" customWidth="1"/>
    <col min="8715" max="8715" width="9.875" style="550" bestFit="1" customWidth="1"/>
    <col min="8716" max="8716" width="17" style="550" customWidth="1"/>
    <col min="8717" max="8718" width="4.75" style="550" bestFit="1" customWidth="1"/>
    <col min="8719" max="8727" width="4.75" style="550" customWidth="1"/>
    <col min="8728" max="8732" width="4.75" style="550" bestFit="1" customWidth="1"/>
    <col min="8733" max="8733" width="5.375" style="550" bestFit="1" customWidth="1"/>
    <col min="8734" max="8736" width="4.75" style="550" bestFit="1" customWidth="1"/>
    <col min="8737" max="8967" width="9" style="550"/>
    <col min="8968" max="8968" width="16.75" style="550" customWidth="1"/>
    <col min="8969" max="8969" width="13.625" style="550" customWidth="1"/>
    <col min="8970" max="8970" width="52.875" style="550" customWidth="1"/>
    <col min="8971" max="8971" width="9.875" style="550" bestFit="1" customWidth="1"/>
    <col min="8972" max="8972" width="17" style="550" customWidth="1"/>
    <col min="8973" max="8974" width="4.75" style="550" bestFit="1" customWidth="1"/>
    <col min="8975" max="8983" width="4.75" style="550" customWidth="1"/>
    <col min="8984" max="8988" width="4.75" style="550" bestFit="1" customWidth="1"/>
    <col min="8989" max="8989" width="5.375" style="550" bestFit="1" customWidth="1"/>
    <col min="8990" max="8992" width="4.75" style="550" bestFit="1" customWidth="1"/>
    <col min="8993" max="9223" width="9" style="550"/>
    <col min="9224" max="9224" width="16.75" style="550" customWidth="1"/>
    <col min="9225" max="9225" width="13.625" style="550" customWidth="1"/>
    <col min="9226" max="9226" width="52.875" style="550" customWidth="1"/>
    <col min="9227" max="9227" width="9.875" style="550" bestFit="1" customWidth="1"/>
    <col min="9228" max="9228" width="17" style="550" customWidth="1"/>
    <col min="9229" max="9230" width="4.75" style="550" bestFit="1" customWidth="1"/>
    <col min="9231" max="9239" width="4.75" style="550" customWidth="1"/>
    <col min="9240" max="9244" width="4.75" style="550" bestFit="1" customWidth="1"/>
    <col min="9245" max="9245" width="5.375" style="550" bestFit="1" customWidth="1"/>
    <col min="9246" max="9248" width="4.75" style="550" bestFit="1" customWidth="1"/>
    <col min="9249" max="9479" width="9" style="550"/>
    <col min="9480" max="9480" width="16.75" style="550" customWidth="1"/>
    <col min="9481" max="9481" width="13.625" style="550" customWidth="1"/>
    <col min="9482" max="9482" width="52.875" style="550" customWidth="1"/>
    <col min="9483" max="9483" width="9.875" style="550" bestFit="1" customWidth="1"/>
    <col min="9484" max="9484" width="17" style="550" customWidth="1"/>
    <col min="9485" max="9486" width="4.75" style="550" bestFit="1" customWidth="1"/>
    <col min="9487" max="9495" width="4.75" style="550" customWidth="1"/>
    <col min="9496" max="9500" width="4.75" style="550" bestFit="1" customWidth="1"/>
    <col min="9501" max="9501" width="5.375" style="550" bestFit="1" customWidth="1"/>
    <col min="9502" max="9504" width="4.75" style="550" bestFit="1" customWidth="1"/>
    <col min="9505" max="9735" width="9" style="550"/>
    <col min="9736" max="9736" width="16.75" style="550" customWidth="1"/>
    <col min="9737" max="9737" width="13.625" style="550" customWidth="1"/>
    <col min="9738" max="9738" width="52.875" style="550" customWidth="1"/>
    <col min="9739" max="9739" width="9.875" style="550" bestFit="1" customWidth="1"/>
    <col min="9740" max="9740" width="17" style="550" customWidth="1"/>
    <col min="9741" max="9742" width="4.75" style="550" bestFit="1" customWidth="1"/>
    <col min="9743" max="9751" width="4.75" style="550" customWidth="1"/>
    <col min="9752" max="9756" width="4.75" style="550" bestFit="1" customWidth="1"/>
    <col min="9757" max="9757" width="5.375" style="550" bestFit="1" customWidth="1"/>
    <col min="9758" max="9760" width="4.75" style="550" bestFit="1" customWidth="1"/>
    <col min="9761" max="9991" width="9" style="550"/>
    <col min="9992" max="9992" width="16.75" style="550" customWidth="1"/>
    <col min="9993" max="9993" width="13.625" style="550" customWidth="1"/>
    <col min="9994" max="9994" width="52.875" style="550" customWidth="1"/>
    <col min="9995" max="9995" width="9.875" style="550" bestFit="1" customWidth="1"/>
    <col min="9996" max="9996" width="17" style="550" customWidth="1"/>
    <col min="9997" max="9998" width="4.75" style="550" bestFit="1" customWidth="1"/>
    <col min="9999" max="10007" width="4.75" style="550" customWidth="1"/>
    <col min="10008" max="10012" width="4.75" style="550" bestFit="1" customWidth="1"/>
    <col min="10013" max="10013" width="5.375" style="550" bestFit="1" customWidth="1"/>
    <col min="10014" max="10016" width="4.75" style="550" bestFit="1" customWidth="1"/>
    <col min="10017" max="10247" width="9" style="550"/>
    <col min="10248" max="10248" width="16.75" style="550" customWidth="1"/>
    <col min="10249" max="10249" width="13.625" style="550" customWidth="1"/>
    <col min="10250" max="10250" width="52.875" style="550" customWidth="1"/>
    <col min="10251" max="10251" width="9.875" style="550" bestFit="1" customWidth="1"/>
    <col min="10252" max="10252" width="17" style="550" customWidth="1"/>
    <col min="10253" max="10254" width="4.75" style="550" bestFit="1" customWidth="1"/>
    <col min="10255" max="10263" width="4.75" style="550" customWidth="1"/>
    <col min="10264" max="10268" width="4.75" style="550" bestFit="1" customWidth="1"/>
    <col min="10269" max="10269" width="5.375" style="550" bestFit="1" customWidth="1"/>
    <col min="10270" max="10272" width="4.75" style="550" bestFit="1" customWidth="1"/>
    <col min="10273" max="10503" width="9" style="550"/>
    <col min="10504" max="10504" width="16.75" style="550" customWidth="1"/>
    <col min="10505" max="10505" width="13.625" style="550" customWidth="1"/>
    <col min="10506" max="10506" width="52.875" style="550" customWidth="1"/>
    <col min="10507" max="10507" width="9.875" style="550" bestFit="1" customWidth="1"/>
    <col min="10508" max="10508" width="17" style="550" customWidth="1"/>
    <col min="10509" max="10510" width="4.75" style="550" bestFit="1" customWidth="1"/>
    <col min="10511" max="10519" width="4.75" style="550" customWidth="1"/>
    <col min="10520" max="10524" width="4.75" style="550" bestFit="1" customWidth="1"/>
    <col min="10525" max="10525" width="5.375" style="550" bestFit="1" customWidth="1"/>
    <col min="10526" max="10528" width="4.75" style="550" bestFit="1" customWidth="1"/>
    <col min="10529" max="10759" width="9" style="550"/>
    <col min="10760" max="10760" width="16.75" style="550" customWidth="1"/>
    <col min="10761" max="10761" width="13.625" style="550" customWidth="1"/>
    <col min="10762" max="10762" width="52.875" style="550" customWidth="1"/>
    <col min="10763" max="10763" width="9.875" style="550" bestFit="1" customWidth="1"/>
    <col min="10764" max="10764" width="17" style="550" customWidth="1"/>
    <col min="10765" max="10766" width="4.75" style="550" bestFit="1" customWidth="1"/>
    <col min="10767" max="10775" width="4.75" style="550" customWidth="1"/>
    <col min="10776" max="10780" width="4.75" style="550" bestFit="1" customWidth="1"/>
    <col min="10781" max="10781" width="5.375" style="550" bestFit="1" customWidth="1"/>
    <col min="10782" max="10784" width="4.75" style="550" bestFit="1" customWidth="1"/>
    <col min="10785" max="11015" width="9" style="550"/>
    <col min="11016" max="11016" width="16.75" style="550" customWidth="1"/>
    <col min="11017" max="11017" width="13.625" style="550" customWidth="1"/>
    <col min="11018" max="11018" width="52.875" style="550" customWidth="1"/>
    <col min="11019" max="11019" width="9.875" style="550" bestFit="1" customWidth="1"/>
    <col min="11020" max="11020" width="17" style="550" customWidth="1"/>
    <col min="11021" max="11022" width="4.75" style="550" bestFit="1" customWidth="1"/>
    <col min="11023" max="11031" width="4.75" style="550" customWidth="1"/>
    <col min="11032" max="11036" width="4.75" style="550" bestFit="1" customWidth="1"/>
    <col min="11037" max="11037" width="5.375" style="550" bestFit="1" customWidth="1"/>
    <col min="11038" max="11040" width="4.75" style="550" bestFit="1" customWidth="1"/>
    <col min="11041" max="11271" width="9" style="550"/>
    <col min="11272" max="11272" width="16.75" style="550" customWidth="1"/>
    <col min="11273" max="11273" width="13.625" style="550" customWidth="1"/>
    <col min="11274" max="11274" width="52.875" style="550" customWidth="1"/>
    <col min="11275" max="11275" width="9.875" style="550" bestFit="1" customWidth="1"/>
    <col min="11276" max="11276" width="17" style="550" customWidth="1"/>
    <col min="11277" max="11278" width="4.75" style="550" bestFit="1" customWidth="1"/>
    <col min="11279" max="11287" width="4.75" style="550" customWidth="1"/>
    <col min="11288" max="11292" width="4.75" style="550" bestFit="1" customWidth="1"/>
    <col min="11293" max="11293" width="5.375" style="550" bestFit="1" customWidth="1"/>
    <col min="11294" max="11296" width="4.75" style="550" bestFit="1" customWidth="1"/>
    <col min="11297" max="11527" width="9" style="550"/>
    <col min="11528" max="11528" width="16.75" style="550" customWidth="1"/>
    <col min="11529" max="11529" width="13.625" style="550" customWidth="1"/>
    <col min="11530" max="11530" width="52.875" style="550" customWidth="1"/>
    <col min="11531" max="11531" width="9.875" style="550" bestFit="1" customWidth="1"/>
    <col min="11532" max="11532" width="17" style="550" customWidth="1"/>
    <col min="11533" max="11534" width="4.75" style="550" bestFit="1" customWidth="1"/>
    <col min="11535" max="11543" width="4.75" style="550" customWidth="1"/>
    <col min="11544" max="11548" width="4.75" style="550" bestFit="1" customWidth="1"/>
    <col min="11549" max="11549" width="5.375" style="550" bestFit="1" customWidth="1"/>
    <col min="11550" max="11552" width="4.75" style="550" bestFit="1" customWidth="1"/>
    <col min="11553" max="11783" width="9" style="550"/>
    <col min="11784" max="11784" width="16.75" style="550" customWidth="1"/>
    <col min="11785" max="11785" width="13.625" style="550" customWidth="1"/>
    <col min="11786" max="11786" width="52.875" style="550" customWidth="1"/>
    <col min="11787" max="11787" width="9.875" style="550" bestFit="1" customWidth="1"/>
    <col min="11788" max="11788" width="17" style="550" customWidth="1"/>
    <col min="11789" max="11790" width="4.75" style="550" bestFit="1" customWidth="1"/>
    <col min="11791" max="11799" width="4.75" style="550" customWidth="1"/>
    <col min="11800" max="11804" width="4.75" style="550" bestFit="1" customWidth="1"/>
    <col min="11805" max="11805" width="5.375" style="550" bestFit="1" customWidth="1"/>
    <col min="11806" max="11808" width="4.75" style="550" bestFit="1" customWidth="1"/>
    <col min="11809" max="12039" width="9" style="550"/>
    <col min="12040" max="12040" width="16.75" style="550" customWidth="1"/>
    <col min="12041" max="12041" width="13.625" style="550" customWidth="1"/>
    <col min="12042" max="12042" width="52.875" style="550" customWidth="1"/>
    <col min="12043" max="12043" width="9.875" style="550" bestFit="1" customWidth="1"/>
    <col min="12044" max="12044" width="17" style="550" customWidth="1"/>
    <col min="12045" max="12046" width="4.75" style="550" bestFit="1" customWidth="1"/>
    <col min="12047" max="12055" width="4.75" style="550" customWidth="1"/>
    <col min="12056" max="12060" width="4.75" style="550" bestFit="1" customWidth="1"/>
    <col min="12061" max="12061" width="5.375" style="550" bestFit="1" customWidth="1"/>
    <col min="12062" max="12064" width="4.75" style="550" bestFit="1" customWidth="1"/>
    <col min="12065" max="12295" width="9" style="550"/>
    <col min="12296" max="12296" width="16.75" style="550" customWidth="1"/>
    <col min="12297" max="12297" width="13.625" style="550" customWidth="1"/>
    <col min="12298" max="12298" width="52.875" style="550" customWidth="1"/>
    <col min="12299" max="12299" width="9.875" style="550" bestFit="1" customWidth="1"/>
    <col min="12300" max="12300" width="17" style="550" customWidth="1"/>
    <col min="12301" max="12302" width="4.75" style="550" bestFit="1" customWidth="1"/>
    <col min="12303" max="12311" width="4.75" style="550" customWidth="1"/>
    <col min="12312" max="12316" width="4.75" style="550" bestFit="1" customWidth="1"/>
    <col min="12317" max="12317" width="5.375" style="550" bestFit="1" customWidth="1"/>
    <col min="12318" max="12320" width="4.75" style="550" bestFit="1" customWidth="1"/>
    <col min="12321" max="12551" width="9" style="550"/>
    <col min="12552" max="12552" width="16.75" style="550" customWidth="1"/>
    <col min="12553" max="12553" width="13.625" style="550" customWidth="1"/>
    <col min="12554" max="12554" width="52.875" style="550" customWidth="1"/>
    <col min="12555" max="12555" width="9.875" style="550" bestFit="1" customWidth="1"/>
    <col min="12556" max="12556" width="17" style="550" customWidth="1"/>
    <col min="12557" max="12558" width="4.75" style="550" bestFit="1" customWidth="1"/>
    <col min="12559" max="12567" width="4.75" style="550" customWidth="1"/>
    <col min="12568" max="12572" width="4.75" style="550" bestFit="1" customWidth="1"/>
    <col min="12573" max="12573" width="5.375" style="550" bestFit="1" customWidth="1"/>
    <col min="12574" max="12576" width="4.75" style="550" bestFit="1" customWidth="1"/>
    <col min="12577" max="12807" width="9" style="550"/>
    <col min="12808" max="12808" width="16.75" style="550" customWidth="1"/>
    <col min="12809" max="12809" width="13.625" style="550" customWidth="1"/>
    <col min="12810" max="12810" width="52.875" style="550" customWidth="1"/>
    <col min="12811" max="12811" width="9.875" style="550" bestFit="1" customWidth="1"/>
    <col min="12812" max="12812" width="17" style="550" customWidth="1"/>
    <col min="12813" max="12814" width="4.75" style="550" bestFit="1" customWidth="1"/>
    <col min="12815" max="12823" width="4.75" style="550" customWidth="1"/>
    <col min="12824" max="12828" width="4.75" style="550" bestFit="1" customWidth="1"/>
    <col min="12829" max="12829" width="5.375" style="550" bestFit="1" customWidth="1"/>
    <col min="12830" max="12832" width="4.75" style="550" bestFit="1" customWidth="1"/>
    <col min="12833" max="13063" width="9" style="550"/>
    <col min="13064" max="13064" width="16.75" style="550" customWidth="1"/>
    <col min="13065" max="13065" width="13.625" style="550" customWidth="1"/>
    <col min="13066" max="13066" width="52.875" style="550" customWidth="1"/>
    <col min="13067" max="13067" width="9.875" style="550" bestFit="1" customWidth="1"/>
    <col min="13068" max="13068" width="17" style="550" customWidth="1"/>
    <col min="13069" max="13070" width="4.75" style="550" bestFit="1" customWidth="1"/>
    <col min="13071" max="13079" width="4.75" style="550" customWidth="1"/>
    <col min="13080" max="13084" width="4.75" style="550" bestFit="1" customWidth="1"/>
    <col min="13085" max="13085" width="5.375" style="550" bestFit="1" customWidth="1"/>
    <col min="13086" max="13088" width="4.75" style="550" bestFit="1" customWidth="1"/>
    <col min="13089" max="13319" width="9" style="550"/>
    <col min="13320" max="13320" width="16.75" style="550" customWidth="1"/>
    <col min="13321" max="13321" width="13.625" style="550" customWidth="1"/>
    <col min="13322" max="13322" width="52.875" style="550" customWidth="1"/>
    <col min="13323" max="13323" width="9.875" style="550" bestFit="1" customWidth="1"/>
    <col min="13324" max="13324" width="17" style="550" customWidth="1"/>
    <col min="13325" max="13326" width="4.75" style="550" bestFit="1" customWidth="1"/>
    <col min="13327" max="13335" width="4.75" style="550" customWidth="1"/>
    <col min="13336" max="13340" width="4.75" style="550" bestFit="1" customWidth="1"/>
    <col min="13341" max="13341" width="5.375" style="550" bestFit="1" customWidth="1"/>
    <col min="13342" max="13344" width="4.75" style="550" bestFit="1" customWidth="1"/>
    <col min="13345" max="13575" width="9" style="550"/>
    <col min="13576" max="13576" width="16.75" style="550" customWidth="1"/>
    <col min="13577" max="13577" width="13.625" style="550" customWidth="1"/>
    <col min="13578" max="13578" width="52.875" style="550" customWidth="1"/>
    <col min="13579" max="13579" width="9.875" style="550" bestFit="1" customWidth="1"/>
    <col min="13580" max="13580" width="17" style="550" customWidth="1"/>
    <col min="13581" max="13582" width="4.75" style="550" bestFit="1" customWidth="1"/>
    <col min="13583" max="13591" width="4.75" style="550" customWidth="1"/>
    <col min="13592" max="13596" width="4.75" style="550" bestFit="1" customWidth="1"/>
    <col min="13597" max="13597" width="5.375" style="550" bestFit="1" customWidth="1"/>
    <col min="13598" max="13600" width="4.75" style="550" bestFit="1" customWidth="1"/>
    <col min="13601" max="13831" width="9" style="550"/>
    <col min="13832" max="13832" width="16.75" style="550" customWidth="1"/>
    <col min="13833" max="13833" width="13.625" style="550" customWidth="1"/>
    <col min="13834" max="13834" width="52.875" style="550" customWidth="1"/>
    <col min="13835" max="13835" width="9.875" style="550" bestFit="1" customWidth="1"/>
    <col min="13836" max="13836" width="17" style="550" customWidth="1"/>
    <col min="13837" max="13838" width="4.75" style="550" bestFit="1" customWidth="1"/>
    <col min="13839" max="13847" width="4.75" style="550" customWidth="1"/>
    <col min="13848" max="13852" width="4.75" style="550" bestFit="1" customWidth="1"/>
    <col min="13853" max="13853" width="5.375" style="550" bestFit="1" customWidth="1"/>
    <col min="13854" max="13856" width="4.75" style="550" bestFit="1" customWidth="1"/>
    <col min="13857" max="14087" width="9" style="550"/>
    <col min="14088" max="14088" width="16.75" style="550" customWidth="1"/>
    <col min="14089" max="14089" width="13.625" style="550" customWidth="1"/>
    <col min="14090" max="14090" width="52.875" style="550" customWidth="1"/>
    <col min="14091" max="14091" width="9.875" style="550" bestFit="1" customWidth="1"/>
    <col min="14092" max="14092" width="17" style="550" customWidth="1"/>
    <col min="14093" max="14094" width="4.75" style="550" bestFit="1" customWidth="1"/>
    <col min="14095" max="14103" width="4.75" style="550" customWidth="1"/>
    <col min="14104" max="14108" width="4.75" style="550" bestFit="1" customWidth="1"/>
    <col min="14109" max="14109" width="5.375" style="550" bestFit="1" customWidth="1"/>
    <col min="14110" max="14112" width="4.75" style="550" bestFit="1" customWidth="1"/>
    <col min="14113" max="14343" width="9" style="550"/>
    <col min="14344" max="14344" width="16.75" style="550" customWidth="1"/>
    <col min="14345" max="14345" width="13.625" style="550" customWidth="1"/>
    <col min="14346" max="14346" width="52.875" style="550" customWidth="1"/>
    <col min="14347" max="14347" width="9.875" style="550" bestFit="1" customWidth="1"/>
    <col min="14348" max="14348" width="17" style="550" customWidth="1"/>
    <col min="14349" max="14350" width="4.75" style="550" bestFit="1" customWidth="1"/>
    <col min="14351" max="14359" width="4.75" style="550" customWidth="1"/>
    <col min="14360" max="14364" width="4.75" style="550" bestFit="1" customWidth="1"/>
    <col min="14365" max="14365" width="5.375" style="550" bestFit="1" customWidth="1"/>
    <col min="14366" max="14368" width="4.75" style="550" bestFit="1" customWidth="1"/>
    <col min="14369" max="14599" width="9" style="550"/>
    <col min="14600" max="14600" width="16.75" style="550" customWidth="1"/>
    <col min="14601" max="14601" width="13.625" style="550" customWidth="1"/>
    <col min="14602" max="14602" width="52.875" style="550" customWidth="1"/>
    <col min="14603" max="14603" width="9.875" style="550" bestFit="1" customWidth="1"/>
    <col min="14604" max="14604" width="17" style="550" customWidth="1"/>
    <col min="14605" max="14606" width="4.75" style="550" bestFit="1" customWidth="1"/>
    <col min="14607" max="14615" width="4.75" style="550" customWidth="1"/>
    <col min="14616" max="14620" width="4.75" style="550" bestFit="1" customWidth="1"/>
    <col min="14621" max="14621" width="5.375" style="550" bestFit="1" customWidth="1"/>
    <col min="14622" max="14624" width="4.75" style="550" bestFit="1" customWidth="1"/>
    <col min="14625" max="14855" width="9" style="550"/>
    <col min="14856" max="14856" width="16.75" style="550" customWidth="1"/>
    <col min="14857" max="14857" width="13.625" style="550" customWidth="1"/>
    <col min="14858" max="14858" width="52.875" style="550" customWidth="1"/>
    <col min="14859" max="14859" width="9.875" style="550" bestFit="1" customWidth="1"/>
    <col min="14860" max="14860" width="17" style="550" customWidth="1"/>
    <col min="14861" max="14862" width="4.75" style="550" bestFit="1" customWidth="1"/>
    <col min="14863" max="14871" width="4.75" style="550" customWidth="1"/>
    <col min="14872" max="14876" width="4.75" style="550" bestFit="1" customWidth="1"/>
    <col min="14877" max="14877" width="5.375" style="550" bestFit="1" customWidth="1"/>
    <col min="14878" max="14880" width="4.75" style="550" bestFit="1" customWidth="1"/>
    <col min="14881" max="15111" width="9" style="550"/>
    <col min="15112" max="15112" width="16.75" style="550" customWidth="1"/>
    <col min="15113" max="15113" width="13.625" style="550" customWidth="1"/>
    <col min="15114" max="15114" width="52.875" style="550" customWidth="1"/>
    <col min="15115" max="15115" width="9.875" style="550" bestFit="1" customWidth="1"/>
    <col min="15116" max="15116" width="17" style="550" customWidth="1"/>
    <col min="15117" max="15118" width="4.75" style="550" bestFit="1" customWidth="1"/>
    <col min="15119" max="15127" width="4.75" style="550" customWidth="1"/>
    <col min="15128" max="15132" width="4.75" style="550" bestFit="1" customWidth="1"/>
    <col min="15133" max="15133" width="5.375" style="550" bestFit="1" customWidth="1"/>
    <col min="15134" max="15136" width="4.75" style="550" bestFit="1" customWidth="1"/>
    <col min="15137" max="15367" width="9" style="550"/>
    <col min="15368" max="15368" width="16.75" style="550" customWidth="1"/>
    <col min="15369" max="15369" width="13.625" style="550" customWidth="1"/>
    <col min="15370" max="15370" width="52.875" style="550" customWidth="1"/>
    <col min="15371" max="15371" width="9.875" style="550" bestFit="1" customWidth="1"/>
    <col min="15372" max="15372" width="17" style="550" customWidth="1"/>
    <col min="15373" max="15374" width="4.75" style="550" bestFit="1" customWidth="1"/>
    <col min="15375" max="15383" width="4.75" style="550" customWidth="1"/>
    <col min="15384" max="15388" width="4.75" style="550" bestFit="1" customWidth="1"/>
    <col min="15389" max="15389" width="5.375" style="550" bestFit="1" customWidth="1"/>
    <col min="15390" max="15392" width="4.75" style="550" bestFit="1" customWidth="1"/>
    <col min="15393" max="15623" width="9" style="550"/>
    <col min="15624" max="15624" width="16.75" style="550" customWidth="1"/>
    <col min="15625" max="15625" width="13.625" style="550" customWidth="1"/>
    <col min="15626" max="15626" width="52.875" style="550" customWidth="1"/>
    <col min="15627" max="15627" width="9.875" style="550" bestFit="1" customWidth="1"/>
    <col min="15628" max="15628" width="17" style="550" customWidth="1"/>
    <col min="15629" max="15630" width="4.75" style="550" bestFit="1" customWidth="1"/>
    <col min="15631" max="15639" width="4.75" style="550" customWidth="1"/>
    <col min="15640" max="15644" width="4.75" style="550" bestFit="1" customWidth="1"/>
    <col min="15645" max="15645" width="5.375" style="550" bestFit="1" customWidth="1"/>
    <col min="15646" max="15648" width="4.75" style="550" bestFit="1" customWidth="1"/>
    <col min="15649" max="15879" width="9" style="550"/>
    <col min="15880" max="15880" width="16.75" style="550" customWidth="1"/>
    <col min="15881" max="15881" width="13.625" style="550" customWidth="1"/>
    <col min="15882" max="15882" width="52.875" style="550" customWidth="1"/>
    <col min="15883" max="15883" width="9.875" style="550" bestFit="1" customWidth="1"/>
    <col min="15884" max="15884" width="17" style="550" customWidth="1"/>
    <col min="15885" max="15886" width="4.75" style="550" bestFit="1" customWidth="1"/>
    <col min="15887" max="15895" width="4.75" style="550" customWidth="1"/>
    <col min="15896" max="15900" width="4.75" style="550" bestFit="1" customWidth="1"/>
    <col min="15901" max="15901" width="5.375" style="550" bestFit="1" customWidth="1"/>
    <col min="15902" max="15904" width="4.75" style="550" bestFit="1" customWidth="1"/>
    <col min="15905" max="16135" width="9" style="550"/>
    <col min="16136" max="16136" width="16.75" style="550" customWidth="1"/>
    <col min="16137" max="16137" width="13.625" style="550" customWidth="1"/>
    <col min="16138" max="16138" width="52.875" style="550" customWidth="1"/>
    <col min="16139" max="16139" width="9.875" style="550" bestFit="1" customWidth="1"/>
    <col min="16140" max="16140" width="17" style="550" customWidth="1"/>
    <col min="16141" max="16142" width="4.75" style="550" bestFit="1" customWidth="1"/>
    <col min="16143" max="16151" width="4.75" style="550" customWidth="1"/>
    <col min="16152" max="16156" width="4.75" style="550" bestFit="1" customWidth="1"/>
    <col min="16157" max="16157" width="5.375" style="550" bestFit="1" customWidth="1"/>
    <col min="16158" max="16160" width="4.75" style="550" bestFit="1" customWidth="1"/>
    <col min="16161" max="16384" width="9" style="550"/>
  </cols>
  <sheetData>
    <row r="1" spans="1:38" ht="13.5" thickBot="1"/>
    <row r="2" spans="1:38" ht="15.75" customHeight="1" thickBot="1">
      <c r="A2" s="902" t="s">
        <v>1824</v>
      </c>
      <c r="B2" s="902"/>
      <c r="C2" s="902"/>
      <c r="D2" s="903" t="s">
        <v>1825</v>
      </c>
      <c r="E2" s="904"/>
      <c r="F2" s="904"/>
      <c r="G2" s="904"/>
      <c r="H2" s="904"/>
      <c r="I2" s="904"/>
      <c r="J2" s="553"/>
      <c r="K2" s="905" t="s">
        <v>1826</v>
      </c>
      <c r="L2" s="906"/>
      <c r="M2" s="906"/>
      <c r="N2" s="906"/>
      <c r="O2" s="906"/>
      <c r="P2" s="906"/>
      <c r="Q2" s="906"/>
      <c r="R2" s="906"/>
      <c r="S2" s="906"/>
      <c r="T2" s="906"/>
      <c r="U2" s="906"/>
      <c r="V2" s="906"/>
      <c r="W2" s="906"/>
      <c r="X2" s="906"/>
      <c r="Y2" s="907"/>
      <c r="Z2" s="905" t="s">
        <v>424</v>
      </c>
      <c r="AA2" s="906"/>
      <c r="AB2" s="907"/>
      <c r="AC2" s="906" t="s">
        <v>1326</v>
      </c>
      <c r="AD2" s="906"/>
      <c r="AE2" s="906"/>
      <c r="AF2" s="907"/>
      <c r="AG2" s="554"/>
    </row>
    <row r="3" spans="1:38" s="563" customFormat="1" ht="120.75" customHeight="1" thickBot="1">
      <c r="A3" s="902"/>
      <c r="B3" s="902"/>
      <c r="C3" s="902"/>
      <c r="D3" s="555" t="s">
        <v>342</v>
      </c>
      <c r="E3" s="556" t="s">
        <v>1827</v>
      </c>
      <c r="F3" s="556" t="s">
        <v>1828</v>
      </c>
      <c r="G3" s="556" t="s">
        <v>1829</v>
      </c>
      <c r="H3" s="556" t="s">
        <v>768</v>
      </c>
      <c r="I3" s="556" t="s">
        <v>340</v>
      </c>
      <c r="J3" s="556" t="s">
        <v>770</v>
      </c>
      <c r="K3" s="555" t="s">
        <v>1830</v>
      </c>
      <c r="L3" s="556" t="s">
        <v>1831</v>
      </c>
      <c r="M3" s="556" t="s">
        <v>1832</v>
      </c>
      <c r="N3" s="556" t="s">
        <v>1833</v>
      </c>
      <c r="O3" s="556" t="s">
        <v>1834</v>
      </c>
      <c r="P3" s="556" t="s">
        <v>1835</v>
      </c>
      <c r="Q3" s="556" t="s">
        <v>1836</v>
      </c>
      <c r="R3" s="556" t="s">
        <v>1837</v>
      </c>
      <c r="S3" s="556" t="s">
        <v>1838</v>
      </c>
      <c r="T3" s="556" t="s">
        <v>1839</v>
      </c>
      <c r="U3" s="556" t="s">
        <v>744</v>
      </c>
      <c r="V3" s="556" t="s">
        <v>746</v>
      </c>
      <c r="W3" s="556" t="s">
        <v>1831</v>
      </c>
      <c r="X3" s="556" t="s">
        <v>1830</v>
      </c>
      <c r="Y3" s="556" t="s">
        <v>1840</v>
      </c>
      <c r="Z3" s="557" t="s">
        <v>436</v>
      </c>
      <c r="AA3" s="558" t="s">
        <v>441</v>
      </c>
      <c r="AB3" s="559" t="s">
        <v>1841</v>
      </c>
      <c r="AC3" s="560" t="s">
        <v>1842</v>
      </c>
      <c r="AD3" s="561" t="s">
        <v>1843</v>
      </c>
      <c r="AE3" s="562" t="s">
        <v>1823</v>
      </c>
      <c r="AF3" s="562" t="s">
        <v>1844</v>
      </c>
      <c r="AG3" s="561" t="s">
        <v>1845</v>
      </c>
      <c r="AI3" s="564"/>
      <c r="AK3" s="565"/>
      <c r="AL3" s="566"/>
    </row>
    <row r="4" spans="1:38" s="577" customFormat="1" ht="68.25" thickBot="1">
      <c r="A4" s="567" t="s">
        <v>1846</v>
      </c>
      <c r="B4" s="568" t="s">
        <v>1847</v>
      </c>
      <c r="C4" s="568" t="s">
        <v>312</v>
      </c>
      <c r="D4" s="569" t="s">
        <v>1848</v>
      </c>
      <c r="E4" s="569" t="s">
        <v>1849</v>
      </c>
      <c r="F4" s="569" t="s">
        <v>1610</v>
      </c>
      <c r="G4" s="569" t="s">
        <v>1612</v>
      </c>
      <c r="H4" s="569" t="s">
        <v>1850</v>
      </c>
      <c r="I4" s="569" t="s">
        <v>1851</v>
      </c>
      <c r="J4" s="570" t="s">
        <v>341</v>
      </c>
      <c r="K4" s="569" t="s">
        <v>1852</v>
      </c>
      <c r="L4" s="569" t="s">
        <v>738</v>
      </c>
      <c r="M4" s="569" t="s">
        <v>1853</v>
      </c>
      <c r="N4" s="569" t="s">
        <v>743</v>
      </c>
      <c r="O4" s="569" t="s">
        <v>1854</v>
      </c>
      <c r="P4" s="569" t="s">
        <v>1855</v>
      </c>
      <c r="Q4" s="569" t="s">
        <v>1856</v>
      </c>
      <c r="R4" s="569" t="s">
        <v>1857</v>
      </c>
      <c r="S4" s="569" t="s">
        <v>1858</v>
      </c>
      <c r="T4" s="569" t="s">
        <v>1859</v>
      </c>
      <c r="U4" s="569" t="s">
        <v>1816</v>
      </c>
      <c r="V4" s="569" t="s">
        <v>1817</v>
      </c>
      <c r="W4" s="569" t="s">
        <v>1818</v>
      </c>
      <c r="X4" s="569" t="s">
        <v>1819</v>
      </c>
      <c r="Y4" s="569" t="s">
        <v>1820</v>
      </c>
      <c r="Z4" s="571" t="s">
        <v>1860</v>
      </c>
      <c r="AA4" s="569" t="s">
        <v>440</v>
      </c>
      <c r="AB4" s="572" t="s">
        <v>442</v>
      </c>
      <c r="AC4" s="573" t="s">
        <v>1861</v>
      </c>
      <c r="AD4" s="574" t="s">
        <v>1862</v>
      </c>
      <c r="AE4" s="574" t="s">
        <v>451</v>
      </c>
      <c r="AF4" s="575" t="s">
        <v>453</v>
      </c>
      <c r="AG4" s="576" t="s">
        <v>799</v>
      </c>
    </row>
    <row r="5" spans="1:38">
      <c r="A5" s="551" t="s">
        <v>1863</v>
      </c>
      <c r="B5" s="551" t="s">
        <v>1821</v>
      </c>
      <c r="C5" s="578" t="s">
        <v>1864</v>
      </c>
      <c r="D5" s="579" t="s">
        <v>1865</v>
      </c>
      <c r="E5" s="580" t="s">
        <v>1865</v>
      </c>
      <c r="F5" s="581" t="s">
        <v>1865</v>
      </c>
      <c r="G5" s="580" t="s">
        <v>1865</v>
      </c>
      <c r="H5" s="581" t="s">
        <v>1865</v>
      </c>
      <c r="I5" s="580" t="s">
        <v>1865</v>
      </c>
      <c r="J5" s="582" t="s">
        <v>1865</v>
      </c>
      <c r="K5" s="580"/>
      <c r="L5" s="581"/>
      <c r="M5" s="580"/>
      <c r="N5" s="581"/>
      <c r="O5" s="580"/>
      <c r="P5" s="581"/>
      <c r="Q5" s="580"/>
      <c r="R5" s="581" t="s">
        <v>1865</v>
      </c>
      <c r="S5" s="583" t="s">
        <v>1865</v>
      </c>
      <c r="T5" s="581"/>
      <c r="U5" s="584"/>
      <c r="V5" s="581"/>
      <c r="W5" s="584"/>
      <c r="X5" s="581"/>
      <c r="Y5" s="584"/>
      <c r="Z5" s="585"/>
      <c r="AA5" s="584" t="s">
        <v>1865</v>
      </c>
      <c r="AB5" s="586" t="s">
        <v>1865</v>
      </c>
      <c r="AC5" s="587"/>
      <c r="AD5" s="588"/>
      <c r="AE5" s="589"/>
      <c r="AF5" s="590"/>
      <c r="AG5" s="591"/>
    </row>
    <row r="6" spans="1:38">
      <c r="A6" s="551" t="s">
        <v>1866</v>
      </c>
      <c r="B6" s="551" t="s">
        <v>1821</v>
      </c>
      <c r="C6" s="578" t="s">
        <v>1867</v>
      </c>
      <c r="D6" s="579" t="s">
        <v>1865</v>
      </c>
      <c r="E6" s="580" t="s">
        <v>1865</v>
      </c>
      <c r="F6" s="581" t="s">
        <v>1865</v>
      </c>
      <c r="G6" s="580" t="s">
        <v>1865</v>
      </c>
      <c r="H6" s="581" t="s">
        <v>1865</v>
      </c>
      <c r="I6" s="580" t="s">
        <v>1865</v>
      </c>
      <c r="J6" s="582" t="s">
        <v>1865</v>
      </c>
      <c r="K6" s="580"/>
      <c r="L6" s="581"/>
      <c r="M6" s="580"/>
      <c r="N6" s="581"/>
      <c r="O6" s="580"/>
      <c r="P6" s="581"/>
      <c r="Q6" s="580"/>
      <c r="R6" s="581" t="s">
        <v>1865</v>
      </c>
      <c r="S6" s="583" t="s">
        <v>1865</v>
      </c>
      <c r="T6" s="581"/>
      <c r="U6" s="584"/>
      <c r="V6" s="581"/>
      <c r="W6" s="584"/>
      <c r="X6" s="581"/>
      <c r="Y6" s="584"/>
      <c r="Z6" s="585"/>
      <c r="AA6" s="584" t="s">
        <v>1865</v>
      </c>
      <c r="AB6" s="586" t="s">
        <v>1865</v>
      </c>
      <c r="AC6" s="580"/>
      <c r="AD6" s="592"/>
      <c r="AE6" s="583"/>
      <c r="AF6" s="593"/>
      <c r="AG6" s="594"/>
    </row>
    <row r="7" spans="1:38">
      <c r="A7" s="551" t="s">
        <v>1868</v>
      </c>
      <c r="B7" s="551" t="s">
        <v>1821</v>
      </c>
      <c r="C7" s="578" t="s">
        <v>1869</v>
      </c>
      <c r="D7" s="579" t="s">
        <v>1865</v>
      </c>
      <c r="E7" s="580" t="s">
        <v>1865</v>
      </c>
      <c r="F7" s="581" t="s">
        <v>1865</v>
      </c>
      <c r="G7" s="580" t="s">
        <v>1865</v>
      </c>
      <c r="H7" s="581" t="s">
        <v>1865</v>
      </c>
      <c r="I7" s="580" t="s">
        <v>1865</v>
      </c>
      <c r="J7" s="582" t="s">
        <v>1865</v>
      </c>
      <c r="K7" s="580"/>
      <c r="L7" s="581"/>
      <c r="M7" s="580"/>
      <c r="N7" s="581"/>
      <c r="O7" s="580"/>
      <c r="P7" s="581"/>
      <c r="Q7" s="580"/>
      <c r="R7" s="581" t="s">
        <v>1865</v>
      </c>
      <c r="S7" s="583" t="s">
        <v>1865</v>
      </c>
      <c r="T7" s="581"/>
      <c r="U7" s="584"/>
      <c r="V7" s="581"/>
      <c r="W7" s="584"/>
      <c r="X7" s="581"/>
      <c r="Y7" s="584"/>
      <c r="Z7" s="585"/>
      <c r="AA7" s="584" t="s">
        <v>1865</v>
      </c>
      <c r="AB7" s="586" t="s">
        <v>1865</v>
      </c>
      <c r="AC7" s="580" t="s">
        <v>1865</v>
      </c>
      <c r="AD7" s="592" t="s">
        <v>1865</v>
      </c>
      <c r="AE7" s="583"/>
      <c r="AF7" s="593"/>
      <c r="AG7" s="594"/>
    </row>
    <row r="8" spans="1:38">
      <c r="A8" s="551" t="s">
        <v>1870</v>
      </c>
      <c r="B8" s="551" t="s">
        <v>1821</v>
      </c>
      <c r="C8" s="578" t="s">
        <v>1871</v>
      </c>
      <c r="D8" s="579" t="s">
        <v>1865</v>
      </c>
      <c r="E8" s="580" t="s">
        <v>1865</v>
      </c>
      <c r="F8" s="581" t="s">
        <v>1865</v>
      </c>
      <c r="G8" s="580" t="s">
        <v>1865</v>
      </c>
      <c r="H8" s="581" t="s">
        <v>1865</v>
      </c>
      <c r="I8" s="580" t="s">
        <v>1865</v>
      </c>
      <c r="J8" s="582" t="s">
        <v>1865</v>
      </c>
      <c r="K8" s="580"/>
      <c r="L8" s="581"/>
      <c r="M8" s="580"/>
      <c r="N8" s="581"/>
      <c r="O8" s="580"/>
      <c r="P8" s="581"/>
      <c r="Q8" s="580"/>
      <c r="R8" s="581" t="s">
        <v>1865</v>
      </c>
      <c r="S8" s="583" t="s">
        <v>1865</v>
      </c>
      <c r="T8" s="581"/>
      <c r="U8" s="584"/>
      <c r="V8" s="581"/>
      <c r="W8" s="584"/>
      <c r="X8" s="581"/>
      <c r="Y8" s="584"/>
      <c r="Z8" s="585"/>
      <c r="AA8" s="584"/>
      <c r="AB8" s="586"/>
      <c r="AC8" s="580" t="s">
        <v>1865</v>
      </c>
      <c r="AD8" s="592" t="s">
        <v>1865</v>
      </c>
      <c r="AE8" s="583"/>
      <c r="AF8" s="593"/>
      <c r="AG8" s="594"/>
    </row>
    <row r="9" spans="1:38" ht="13.5" thickBot="1">
      <c r="A9" s="551" t="s">
        <v>1872</v>
      </c>
      <c r="B9" s="551" t="s">
        <v>1821</v>
      </c>
      <c r="C9" s="578" t="s">
        <v>1873</v>
      </c>
      <c r="D9" s="579" t="s">
        <v>1865</v>
      </c>
      <c r="E9" s="580" t="s">
        <v>1865</v>
      </c>
      <c r="F9" s="581" t="s">
        <v>1865</v>
      </c>
      <c r="G9" s="580" t="s">
        <v>1865</v>
      </c>
      <c r="H9" s="581" t="s">
        <v>1865</v>
      </c>
      <c r="I9" s="580" t="s">
        <v>1865</v>
      </c>
      <c r="J9" s="582" t="s">
        <v>1865</v>
      </c>
      <c r="K9" s="580"/>
      <c r="L9" s="581"/>
      <c r="M9" s="580"/>
      <c r="N9" s="581"/>
      <c r="O9" s="580"/>
      <c r="P9" s="581"/>
      <c r="Q9" s="580"/>
      <c r="R9" s="581" t="s">
        <v>1865</v>
      </c>
      <c r="S9" s="583" t="s">
        <v>1865</v>
      </c>
      <c r="T9" s="581"/>
      <c r="U9" s="584"/>
      <c r="V9" s="581"/>
      <c r="W9" s="584"/>
      <c r="X9" s="581"/>
      <c r="Y9" s="584"/>
      <c r="Z9" s="595"/>
      <c r="AA9" s="596"/>
      <c r="AB9" s="597"/>
      <c r="AC9" s="598"/>
      <c r="AD9" s="599"/>
      <c r="AE9" s="600"/>
      <c r="AF9" s="601"/>
      <c r="AG9" s="594"/>
    </row>
    <row r="10" spans="1:38" ht="16.5" customHeight="1">
      <c r="A10" s="551" t="s">
        <v>1874</v>
      </c>
      <c r="B10" s="551" t="s">
        <v>1821</v>
      </c>
      <c r="C10" s="578" t="s">
        <v>1875</v>
      </c>
      <c r="D10" s="602" t="s">
        <v>1865</v>
      </c>
      <c r="E10" s="587" t="s">
        <v>1865</v>
      </c>
      <c r="F10" s="603" t="s">
        <v>1865</v>
      </c>
      <c r="G10" s="587" t="s">
        <v>1865</v>
      </c>
      <c r="H10" s="603" t="s">
        <v>1865</v>
      </c>
      <c r="I10" s="587" t="s">
        <v>1865</v>
      </c>
      <c r="J10" s="587" t="s">
        <v>1865</v>
      </c>
      <c r="K10" s="604"/>
      <c r="L10" s="603"/>
      <c r="M10" s="587"/>
      <c r="N10" s="603"/>
      <c r="O10" s="587"/>
      <c r="P10" s="603"/>
      <c r="Q10" s="587"/>
      <c r="R10" s="603" t="s">
        <v>1865</v>
      </c>
      <c r="S10" s="589" t="s">
        <v>1865</v>
      </c>
      <c r="T10" s="603"/>
      <c r="U10" s="605"/>
      <c r="V10" s="603"/>
      <c r="W10" s="605"/>
      <c r="X10" s="603"/>
      <c r="Y10" s="605"/>
      <c r="Z10" s="606"/>
      <c r="AA10" s="605"/>
      <c r="AB10" s="607"/>
      <c r="AC10" s="580" t="s">
        <v>1865</v>
      </c>
      <c r="AD10" s="592" t="s">
        <v>1865</v>
      </c>
      <c r="AE10" s="583"/>
      <c r="AF10" s="593"/>
      <c r="AG10" s="608"/>
    </row>
    <row r="11" spans="1:38">
      <c r="A11" s="551" t="s">
        <v>1876</v>
      </c>
      <c r="B11" s="551" t="s">
        <v>1821</v>
      </c>
      <c r="C11" s="578" t="s">
        <v>1877</v>
      </c>
      <c r="D11" s="579" t="s">
        <v>1865</v>
      </c>
      <c r="E11" s="580" t="s">
        <v>1865</v>
      </c>
      <c r="F11" s="581" t="s">
        <v>1865</v>
      </c>
      <c r="G11" s="580" t="s">
        <v>1865</v>
      </c>
      <c r="H11" s="581" t="s">
        <v>1865</v>
      </c>
      <c r="I11" s="580" t="s">
        <v>1865</v>
      </c>
      <c r="J11" s="580" t="s">
        <v>1865</v>
      </c>
      <c r="K11" s="609" t="s">
        <v>1865</v>
      </c>
      <c r="L11" s="581" t="s">
        <v>1865</v>
      </c>
      <c r="M11" s="580" t="s">
        <v>1865</v>
      </c>
      <c r="N11" s="581" t="s">
        <v>1865</v>
      </c>
      <c r="O11" s="580" t="s">
        <v>1865</v>
      </c>
      <c r="P11" s="581" t="s">
        <v>1865</v>
      </c>
      <c r="Q11" s="580" t="s">
        <v>1865</v>
      </c>
      <c r="R11" s="581" t="s">
        <v>1865</v>
      </c>
      <c r="S11" s="583" t="s">
        <v>1865</v>
      </c>
      <c r="T11" s="581" t="s">
        <v>1865</v>
      </c>
      <c r="U11" s="584" t="s">
        <v>1865</v>
      </c>
      <c r="V11" s="581" t="s">
        <v>1865</v>
      </c>
      <c r="W11" s="584" t="s">
        <v>1865</v>
      </c>
      <c r="X11" s="581" t="s">
        <v>1865</v>
      </c>
      <c r="Y11" s="584" t="s">
        <v>1865</v>
      </c>
      <c r="Z11" s="610"/>
      <c r="AA11" s="584"/>
      <c r="AB11" s="586"/>
      <c r="AC11" s="580"/>
      <c r="AD11" s="592"/>
      <c r="AE11" s="583"/>
      <c r="AF11" s="593"/>
      <c r="AG11" s="608"/>
    </row>
    <row r="12" spans="1:38">
      <c r="A12" s="551" t="s">
        <v>1878</v>
      </c>
      <c r="B12" s="551" t="s">
        <v>1821</v>
      </c>
      <c r="C12" s="578" t="s">
        <v>1879</v>
      </c>
      <c r="D12" s="579"/>
      <c r="E12" s="580"/>
      <c r="F12" s="581" t="s">
        <v>1865</v>
      </c>
      <c r="G12" s="580" t="s">
        <v>1865</v>
      </c>
      <c r="H12" s="581" t="s">
        <v>1865</v>
      </c>
      <c r="I12" s="580" t="s">
        <v>1865</v>
      </c>
      <c r="J12" s="580" t="s">
        <v>1865</v>
      </c>
      <c r="K12" s="609" t="s">
        <v>1865</v>
      </c>
      <c r="L12" s="581" t="s">
        <v>1865</v>
      </c>
      <c r="M12" s="580" t="s">
        <v>1865</v>
      </c>
      <c r="N12" s="581" t="s">
        <v>1865</v>
      </c>
      <c r="O12" s="580" t="s">
        <v>1865</v>
      </c>
      <c r="P12" s="581" t="s">
        <v>1865</v>
      </c>
      <c r="Q12" s="580" t="s">
        <v>1865</v>
      </c>
      <c r="R12" s="581" t="s">
        <v>1865</v>
      </c>
      <c r="S12" s="583" t="s">
        <v>1865</v>
      </c>
      <c r="T12" s="581" t="s">
        <v>1865</v>
      </c>
      <c r="U12" s="584" t="s">
        <v>1865</v>
      </c>
      <c r="V12" s="581" t="s">
        <v>1865</v>
      </c>
      <c r="W12" s="584" t="s">
        <v>1865</v>
      </c>
      <c r="X12" s="581" t="s">
        <v>1865</v>
      </c>
      <c r="Y12" s="584" t="s">
        <v>1865</v>
      </c>
      <c r="Z12" s="610"/>
      <c r="AA12" s="584"/>
      <c r="AB12" s="586"/>
      <c r="AC12" s="580"/>
      <c r="AD12" s="592"/>
      <c r="AE12" s="583"/>
      <c r="AF12" s="593"/>
      <c r="AG12" s="608"/>
    </row>
    <row r="13" spans="1:38">
      <c r="A13" s="611" t="s">
        <v>1878</v>
      </c>
      <c r="B13" s="611" t="s">
        <v>1821</v>
      </c>
      <c r="C13" s="578" t="s">
        <v>1880</v>
      </c>
      <c r="D13" s="579" t="s">
        <v>1865</v>
      </c>
      <c r="E13" s="580" t="s">
        <v>1865</v>
      </c>
      <c r="F13" s="581" t="s">
        <v>1865</v>
      </c>
      <c r="G13" s="580" t="s">
        <v>1865</v>
      </c>
      <c r="H13" s="581" t="s">
        <v>1865</v>
      </c>
      <c r="I13" s="580" t="s">
        <v>1865</v>
      </c>
      <c r="J13" s="580" t="s">
        <v>1865</v>
      </c>
      <c r="K13" s="609"/>
      <c r="L13" s="581"/>
      <c r="M13" s="580"/>
      <c r="N13" s="581"/>
      <c r="O13" s="580"/>
      <c r="P13" s="612"/>
      <c r="Q13" s="580"/>
      <c r="R13" s="581" t="s">
        <v>1865</v>
      </c>
      <c r="S13" s="583" t="s">
        <v>1865</v>
      </c>
      <c r="T13" s="581"/>
      <c r="U13" s="584"/>
      <c r="V13" s="612"/>
      <c r="W13" s="584"/>
      <c r="X13" s="612"/>
      <c r="Y13" s="613"/>
      <c r="Z13" s="610" t="s">
        <v>1865</v>
      </c>
      <c r="AA13" s="584" t="s">
        <v>1865</v>
      </c>
      <c r="AB13" s="586" t="s">
        <v>1865</v>
      </c>
      <c r="AC13" s="580" t="s">
        <v>1865</v>
      </c>
      <c r="AD13" s="592" t="s">
        <v>1865</v>
      </c>
      <c r="AE13" s="580" t="s">
        <v>1865</v>
      </c>
      <c r="AF13" s="593" t="s">
        <v>1865</v>
      </c>
      <c r="AG13" s="608"/>
    </row>
    <row r="14" spans="1:38">
      <c r="A14" s="611" t="s">
        <v>1814</v>
      </c>
      <c r="B14" s="611" t="s">
        <v>1821</v>
      </c>
      <c r="C14" s="578" t="s">
        <v>1881</v>
      </c>
      <c r="D14" s="579" t="s">
        <v>1865</v>
      </c>
      <c r="E14" s="580" t="s">
        <v>1865</v>
      </c>
      <c r="F14" s="581" t="s">
        <v>1865</v>
      </c>
      <c r="G14" s="580" t="s">
        <v>1865</v>
      </c>
      <c r="H14" s="581" t="s">
        <v>1865</v>
      </c>
      <c r="I14" s="580" t="s">
        <v>1865</v>
      </c>
      <c r="J14" s="580" t="s">
        <v>1865</v>
      </c>
      <c r="K14" s="609"/>
      <c r="L14" s="581"/>
      <c r="M14" s="580"/>
      <c r="N14" s="581"/>
      <c r="O14" s="580"/>
      <c r="P14" s="612"/>
      <c r="Q14" s="580"/>
      <c r="R14" s="581"/>
      <c r="S14" s="583" t="s">
        <v>1865</v>
      </c>
      <c r="T14" s="581"/>
      <c r="U14" s="584"/>
      <c r="V14" s="612"/>
      <c r="W14" s="584"/>
      <c r="X14" s="612"/>
      <c r="Y14" s="613"/>
      <c r="Z14" s="610" t="s">
        <v>1865</v>
      </c>
      <c r="AA14" s="584" t="s">
        <v>1865</v>
      </c>
      <c r="AB14" s="586" t="s">
        <v>1865</v>
      </c>
      <c r="AC14" s="580" t="s">
        <v>1865</v>
      </c>
      <c r="AD14" s="592" t="s">
        <v>1865</v>
      </c>
      <c r="AE14" s="580" t="s">
        <v>1865</v>
      </c>
      <c r="AF14" s="593" t="s">
        <v>1865</v>
      </c>
      <c r="AG14" s="608"/>
    </row>
    <row r="15" spans="1:38">
      <c r="A15" s="611" t="s">
        <v>1815</v>
      </c>
      <c r="B15" s="611" t="s">
        <v>1821</v>
      </c>
      <c r="C15" s="578" t="s">
        <v>1882</v>
      </c>
      <c r="D15" s="579" t="s">
        <v>1865</v>
      </c>
      <c r="E15" s="580" t="s">
        <v>1865</v>
      </c>
      <c r="F15" s="581" t="s">
        <v>1865</v>
      </c>
      <c r="G15" s="580" t="s">
        <v>1865</v>
      </c>
      <c r="H15" s="581" t="s">
        <v>1865</v>
      </c>
      <c r="I15" s="580" t="s">
        <v>1865</v>
      </c>
      <c r="J15" s="580" t="s">
        <v>1865</v>
      </c>
      <c r="K15" s="609" t="s">
        <v>1865</v>
      </c>
      <c r="L15" s="581"/>
      <c r="M15" s="580"/>
      <c r="N15" s="581"/>
      <c r="O15" s="580"/>
      <c r="P15" s="581" t="s">
        <v>1865</v>
      </c>
      <c r="Q15" s="583" t="s">
        <v>1865</v>
      </c>
      <c r="R15" s="592" t="s">
        <v>1865</v>
      </c>
      <c r="S15" s="583" t="s">
        <v>1865</v>
      </c>
      <c r="T15" s="592" t="s">
        <v>1865</v>
      </c>
      <c r="U15" s="584"/>
      <c r="V15" s="581" t="s">
        <v>1865</v>
      </c>
      <c r="W15" s="584"/>
      <c r="X15" s="581" t="s">
        <v>1865</v>
      </c>
      <c r="Y15" s="584" t="s">
        <v>1865</v>
      </c>
      <c r="Z15" s="610" t="s">
        <v>1865</v>
      </c>
      <c r="AA15" s="584" t="s">
        <v>1865</v>
      </c>
      <c r="AB15" s="586" t="s">
        <v>1865</v>
      </c>
      <c r="AC15" s="580"/>
      <c r="AD15" s="592"/>
      <c r="AE15" s="580"/>
      <c r="AF15" s="593"/>
      <c r="AG15" s="608"/>
    </row>
    <row r="16" spans="1:38" s="577" customFormat="1" ht="13.5" thickBot="1">
      <c r="A16" s="611" t="s">
        <v>1813</v>
      </c>
      <c r="B16" s="611" t="s">
        <v>1821</v>
      </c>
      <c r="C16" s="578" t="s">
        <v>1883</v>
      </c>
      <c r="D16" s="614" t="s">
        <v>1865</v>
      </c>
      <c r="E16" s="598" t="s">
        <v>1865</v>
      </c>
      <c r="F16" s="615" t="s">
        <v>1865</v>
      </c>
      <c r="G16" s="598" t="s">
        <v>1865</v>
      </c>
      <c r="H16" s="615" t="s">
        <v>1865</v>
      </c>
      <c r="I16" s="598" t="s">
        <v>1865</v>
      </c>
      <c r="J16" s="598" t="s">
        <v>1865</v>
      </c>
      <c r="K16" s="616"/>
      <c r="L16" s="615"/>
      <c r="M16" s="598"/>
      <c r="N16" s="615"/>
      <c r="O16" s="598"/>
      <c r="P16" s="615"/>
      <c r="Q16" s="598"/>
      <c r="R16" s="615"/>
      <c r="S16" s="600"/>
      <c r="T16" s="615"/>
      <c r="U16" s="596"/>
      <c r="V16" s="615"/>
      <c r="W16" s="596"/>
      <c r="X16" s="615"/>
      <c r="Y16" s="596"/>
      <c r="Z16" s="610" t="s">
        <v>1865</v>
      </c>
      <c r="AA16" s="584" t="s">
        <v>1865</v>
      </c>
      <c r="AB16" s="586" t="s">
        <v>1865</v>
      </c>
      <c r="AC16" s="598"/>
      <c r="AD16" s="599"/>
      <c r="AE16" s="598"/>
      <c r="AF16" s="601"/>
      <c r="AG16" s="608"/>
    </row>
    <row r="17" spans="1:33">
      <c r="A17" s="611" t="s">
        <v>1822</v>
      </c>
      <c r="B17" s="611" t="s">
        <v>1821</v>
      </c>
      <c r="C17" s="578" t="s">
        <v>1884</v>
      </c>
      <c r="D17" s="602" t="s">
        <v>1865</v>
      </c>
      <c r="E17" s="587" t="s">
        <v>1865</v>
      </c>
      <c r="F17" s="603" t="s">
        <v>1865</v>
      </c>
      <c r="G17" s="587" t="s">
        <v>1865</v>
      </c>
      <c r="H17" s="603" t="s">
        <v>1865</v>
      </c>
      <c r="I17" s="587" t="s">
        <v>1865</v>
      </c>
      <c r="J17" s="587" t="s">
        <v>1865</v>
      </c>
      <c r="K17" s="617" t="s">
        <v>1865</v>
      </c>
      <c r="L17" s="618" t="s">
        <v>1865</v>
      </c>
      <c r="M17" s="619" t="s">
        <v>1865</v>
      </c>
      <c r="N17" s="618" t="s">
        <v>1865</v>
      </c>
      <c r="O17" s="619" t="s">
        <v>1865</v>
      </c>
      <c r="P17" s="618" t="s">
        <v>1865</v>
      </c>
      <c r="Q17" s="620" t="s">
        <v>1865</v>
      </c>
      <c r="R17" s="621" t="s">
        <v>1865</v>
      </c>
      <c r="S17" s="620" t="s">
        <v>1865</v>
      </c>
      <c r="T17" s="621" t="s">
        <v>1865</v>
      </c>
      <c r="U17" s="622" t="s">
        <v>1865</v>
      </c>
      <c r="V17" s="618" t="s">
        <v>1865</v>
      </c>
      <c r="W17" s="622" t="s">
        <v>1865</v>
      </c>
      <c r="X17" s="618" t="s">
        <v>1865</v>
      </c>
      <c r="Y17" s="622" t="s">
        <v>1865</v>
      </c>
      <c r="Z17" s="623" t="s">
        <v>1865</v>
      </c>
      <c r="AA17" s="605" t="s">
        <v>1865</v>
      </c>
      <c r="AB17" s="590" t="s">
        <v>1865</v>
      </c>
      <c r="AC17" s="587"/>
      <c r="AD17" s="588"/>
      <c r="AE17" s="589"/>
      <c r="AF17" s="590"/>
      <c r="AG17" s="594"/>
    </row>
    <row r="18" spans="1:33">
      <c r="A18" s="611" t="s">
        <v>1885</v>
      </c>
      <c r="B18" s="611" t="s">
        <v>1821</v>
      </c>
      <c r="C18" s="578" t="s">
        <v>1886</v>
      </c>
      <c r="D18" s="579" t="s">
        <v>1865</v>
      </c>
      <c r="E18" s="580" t="s">
        <v>1865</v>
      </c>
      <c r="F18" s="581" t="s">
        <v>1865</v>
      </c>
      <c r="G18" s="580" t="s">
        <v>1865</v>
      </c>
      <c r="H18" s="581"/>
      <c r="I18" s="580" t="s">
        <v>1865</v>
      </c>
      <c r="J18" s="580"/>
      <c r="K18" s="624" t="s">
        <v>1865</v>
      </c>
      <c r="L18" s="625" t="s">
        <v>1865</v>
      </c>
      <c r="M18" s="626" t="s">
        <v>1865</v>
      </c>
      <c r="N18" s="625" t="s">
        <v>1865</v>
      </c>
      <c r="O18" s="626" t="s">
        <v>1865</v>
      </c>
      <c r="P18" s="625" t="s">
        <v>1865</v>
      </c>
      <c r="Q18" s="627" t="s">
        <v>1865</v>
      </c>
      <c r="R18" s="628" t="s">
        <v>1865</v>
      </c>
      <c r="S18" s="627" t="s">
        <v>1865</v>
      </c>
      <c r="T18" s="628" t="s">
        <v>1865</v>
      </c>
      <c r="U18" s="629" t="s">
        <v>1865</v>
      </c>
      <c r="V18" s="625" t="s">
        <v>1865</v>
      </c>
      <c r="W18" s="629" t="s">
        <v>1865</v>
      </c>
      <c r="X18" s="625" t="s">
        <v>1865</v>
      </c>
      <c r="Y18" s="629" t="s">
        <v>1865</v>
      </c>
      <c r="Z18" s="610" t="s">
        <v>1865</v>
      </c>
      <c r="AA18" s="584" t="s">
        <v>1865</v>
      </c>
      <c r="AB18" s="593" t="s">
        <v>1865</v>
      </c>
      <c r="AC18" s="580"/>
      <c r="AD18" s="592"/>
      <c r="AE18" s="583"/>
      <c r="AF18" s="593"/>
      <c r="AG18" s="594"/>
    </row>
    <row r="19" spans="1:33">
      <c r="A19" s="611" t="s">
        <v>785</v>
      </c>
      <c r="B19" s="611" t="s">
        <v>1821</v>
      </c>
      <c r="C19" s="578" t="s">
        <v>1887</v>
      </c>
      <c r="D19" s="579" t="s">
        <v>1865</v>
      </c>
      <c r="E19" s="580" t="s">
        <v>1865</v>
      </c>
      <c r="F19" s="581" t="s">
        <v>1865</v>
      </c>
      <c r="G19" s="580" t="s">
        <v>1865</v>
      </c>
      <c r="H19" s="581"/>
      <c r="I19" s="630"/>
      <c r="J19" s="630"/>
      <c r="K19" s="624" t="s">
        <v>1865</v>
      </c>
      <c r="L19" s="631" t="s">
        <v>1865</v>
      </c>
      <c r="M19" s="632" t="s">
        <v>1865</v>
      </c>
      <c r="N19" s="631" t="s">
        <v>1865</v>
      </c>
      <c r="O19" s="632" t="s">
        <v>1865</v>
      </c>
      <c r="P19" s="625" t="s">
        <v>1865</v>
      </c>
      <c r="Q19" s="627" t="s">
        <v>1865</v>
      </c>
      <c r="R19" s="628" t="s">
        <v>1865</v>
      </c>
      <c r="S19" s="627" t="s">
        <v>1865</v>
      </c>
      <c r="T19" s="628" t="s">
        <v>1865</v>
      </c>
      <c r="U19" s="633" t="s">
        <v>1865</v>
      </c>
      <c r="V19" s="625" t="s">
        <v>1865</v>
      </c>
      <c r="W19" s="633" t="s">
        <v>1865</v>
      </c>
      <c r="X19" s="625" t="s">
        <v>1865</v>
      </c>
      <c r="Y19" s="629" t="s">
        <v>1865</v>
      </c>
      <c r="Z19" s="610"/>
      <c r="AA19" s="584"/>
      <c r="AB19" s="586"/>
      <c r="AC19" s="580"/>
      <c r="AD19" s="592"/>
      <c r="AE19" s="583"/>
      <c r="AF19" s="593"/>
      <c r="AG19" s="594"/>
    </row>
    <row r="20" spans="1:33" ht="22.5">
      <c r="A20" s="611" t="s">
        <v>1888</v>
      </c>
      <c r="B20" s="611" t="s">
        <v>1889</v>
      </c>
      <c r="C20" s="634" t="s">
        <v>1890</v>
      </c>
      <c r="D20" s="635"/>
      <c r="E20" s="580"/>
      <c r="F20" s="581"/>
      <c r="H20" s="581"/>
      <c r="K20" s="636" t="s">
        <v>1865</v>
      </c>
      <c r="L20" s="631" t="s">
        <v>1865</v>
      </c>
      <c r="M20" s="632" t="s">
        <v>1865</v>
      </c>
      <c r="N20" s="631" t="s">
        <v>1865</v>
      </c>
      <c r="O20" s="637" t="s">
        <v>1865</v>
      </c>
      <c r="P20" s="631" t="s">
        <v>1865</v>
      </c>
      <c r="Q20" s="637" t="s">
        <v>1865</v>
      </c>
      <c r="R20" s="628" t="s">
        <v>1865</v>
      </c>
      <c r="S20" s="627" t="s">
        <v>1865</v>
      </c>
      <c r="T20" s="628" t="s">
        <v>1865</v>
      </c>
      <c r="U20" s="633" t="s">
        <v>1865</v>
      </c>
      <c r="V20" s="631" t="s">
        <v>1865</v>
      </c>
      <c r="W20" s="633" t="s">
        <v>1865</v>
      </c>
      <c r="X20" s="631" t="s">
        <v>1865</v>
      </c>
      <c r="Y20" s="633" t="s">
        <v>1865</v>
      </c>
      <c r="Z20" s="610"/>
      <c r="AA20" s="584"/>
      <c r="AB20" s="586"/>
      <c r="AC20" s="580"/>
      <c r="AD20" s="592"/>
      <c r="AE20" s="583"/>
      <c r="AF20" s="593"/>
      <c r="AG20" s="594"/>
    </row>
    <row r="21" spans="1:33" ht="13.5" thickBot="1">
      <c r="A21" s="611" t="s">
        <v>798</v>
      </c>
      <c r="B21" s="611" t="s">
        <v>789</v>
      </c>
      <c r="C21" s="578" t="s">
        <v>1891</v>
      </c>
      <c r="D21" s="635"/>
      <c r="E21" s="580"/>
      <c r="F21" s="581"/>
      <c r="H21" s="581"/>
      <c r="K21" s="636"/>
      <c r="L21" s="631"/>
      <c r="M21" s="632"/>
      <c r="N21" s="631"/>
      <c r="O21" s="637"/>
      <c r="P21" s="631"/>
      <c r="Q21" s="637"/>
      <c r="R21" s="628"/>
      <c r="S21" s="627"/>
      <c r="T21" s="628"/>
      <c r="U21" s="633"/>
      <c r="V21" s="631"/>
      <c r="W21" s="633"/>
      <c r="X21" s="631"/>
      <c r="Y21" s="633"/>
      <c r="Z21" s="638"/>
      <c r="AA21" s="596"/>
      <c r="AB21" s="597"/>
      <c r="AC21" s="580"/>
      <c r="AD21" s="592"/>
      <c r="AE21" s="583"/>
      <c r="AF21" s="593"/>
      <c r="AG21" s="639" t="s">
        <v>1865</v>
      </c>
    </row>
    <row r="22" spans="1:33">
      <c r="A22" s="640" t="s">
        <v>776</v>
      </c>
      <c r="B22" s="641" t="s">
        <v>1892</v>
      </c>
      <c r="C22" s="642" t="s">
        <v>1893</v>
      </c>
      <c r="D22" s="602" t="s">
        <v>1865</v>
      </c>
      <c r="E22" s="587" t="s">
        <v>1865</v>
      </c>
      <c r="F22" s="603" t="s">
        <v>1865</v>
      </c>
      <c r="G22" s="587" t="s">
        <v>1865</v>
      </c>
      <c r="H22" s="603" t="s">
        <v>1865</v>
      </c>
      <c r="I22" s="587" t="s">
        <v>1865</v>
      </c>
      <c r="J22" s="643" t="s">
        <v>1865</v>
      </c>
      <c r="K22" s="604"/>
      <c r="L22" s="603"/>
      <c r="M22" s="587"/>
      <c r="N22" s="603"/>
      <c r="O22" s="587"/>
      <c r="P22" s="644"/>
      <c r="Q22" s="587"/>
      <c r="R22" s="603" t="s">
        <v>1865</v>
      </c>
      <c r="S22" s="589" t="s">
        <v>1865</v>
      </c>
      <c r="T22" s="603"/>
      <c r="U22" s="605"/>
      <c r="V22" s="644"/>
      <c r="W22" s="605"/>
      <c r="X22" s="644"/>
      <c r="Y22" s="645"/>
      <c r="Z22" s="610" t="s">
        <v>1865</v>
      </c>
      <c r="AA22" s="584" t="s">
        <v>1865</v>
      </c>
      <c r="AB22" s="593" t="s">
        <v>1865</v>
      </c>
      <c r="AC22" s="587" t="s">
        <v>1865</v>
      </c>
      <c r="AD22" s="588" t="s">
        <v>1865</v>
      </c>
      <c r="AE22" s="587" t="s">
        <v>1865</v>
      </c>
      <c r="AF22" s="590" t="s">
        <v>1865</v>
      </c>
    </row>
    <row r="23" spans="1:33">
      <c r="A23" s="640" t="s">
        <v>779</v>
      </c>
      <c r="B23" s="641" t="s">
        <v>1892</v>
      </c>
      <c r="C23" s="642" t="s">
        <v>1894</v>
      </c>
      <c r="D23" s="579" t="s">
        <v>1865</v>
      </c>
      <c r="E23" s="580" t="s">
        <v>1865</v>
      </c>
      <c r="F23" s="581" t="s">
        <v>1865</v>
      </c>
      <c r="G23" s="580" t="s">
        <v>1865</v>
      </c>
      <c r="H23" s="581" t="s">
        <v>1865</v>
      </c>
      <c r="I23" s="580" t="s">
        <v>1865</v>
      </c>
      <c r="J23" s="582" t="s">
        <v>1865</v>
      </c>
      <c r="K23" s="609"/>
      <c r="L23" s="581"/>
      <c r="M23" s="580"/>
      <c r="N23" s="581"/>
      <c r="O23" s="580"/>
      <c r="P23" s="612"/>
      <c r="Q23" s="580"/>
      <c r="R23" s="581"/>
      <c r="S23" s="583" t="s">
        <v>1865</v>
      </c>
      <c r="T23" s="581"/>
      <c r="U23" s="584"/>
      <c r="V23" s="612"/>
      <c r="W23" s="584"/>
      <c r="X23" s="612"/>
      <c r="Y23" s="613"/>
      <c r="Z23" s="610" t="s">
        <v>1865</v>
      </c>
      <c r="AA23" s="584" t="s">
        <v>1865</v>
      </c>
      <c r="AB23" s="593" t="s">
        <v>1865</v>
      </c>
      <c r="AC23" s="580" t="s">
        <v>1865</v>
      </c>
      <c r="AD23" s="592" t="s">
        <v>1865</v>
      </c>
      <c r="AE23" s="580" t="s">
        <v>1865</v>
      </c>
      <c r="AF23" s="593" t="s">
        <v>1865</v>
      </c>
    </row>
    <row r="24" spans="1:33">
      <c r="A24" s="640" t="s">
        <v>781</v>
      </c>
      <c r="B24" s="641" t="s">
        <v>1892</v>
      </c>
      <c r="C24" s="642" t="s">
        <v>1895</v>
      </c>
      <c r="D24" s="579" t="s">
        <v>1865</v>
      </c>
      <c r="E24" s="580" t="s">
        <v>1865</v>
      </c>
      <c r="F24" s="581" t="s">
        <v>1865</v>
      </c>
      <c r="G24" s="580" t="s">
        <v>1865</v>
      </c>
      <c r="H24" s="581" t="s">
        <v>1865</v>
      </c>
      <c r="I24" s="580" t="s">
        <v>1865</v>
      </c>
      <c r="J24" s="582" t="s">
        <v>1865</v>
      </c>
      <c r="K24" s="609" t="s">
        <v>1865</v>
      </c>
      <c r="L24" s="581"/>
      <c r="M24" s="580"/>
      <c r="N24" s="581"/>
      <c r="O24" s="580"/>
      <c r="P24" s="581" t="s">
        <v>1865</v>
      </c>
      <c r="Q24" s="583" t="s">
        <v>1865</v>
      </c>
      <c r="R24" s="592" t="s">
        <v>1865</v>
      </c>
      <c r="S24" s="583" t="s">
        <v>1865</v>
      </c>
      <c r="T24" s="592" t="s">
        <v>1865</v>
      </c>
      <c r="U24" s="584"/>
      <c r="V24" s="581" t="s">
        <v>1865</v>
      </c>
      <c r="W24" s="584"/>
      <c r="X24" s="581" t="s">
        <v>1865</v>
      </c>
      <c r="Y24" s="584" t="s">
        <v>1865</v>
      </c>
      <c r="Z24" s="610" t="s">
        <v>1865</v>
      </c>
      <c r="AA24" s="584" t="s">
        <v>1865</v>
      </c>
      <c r="AB24" s="593" t="s">
        <v>1865</v>
      </c>
      <c r="AC24" s="580"/>
      <c r="AD24" s="592"/>
      <c r="AE24" s="580"/>
      <c r="AF24" s="593"/>
    </row>
    <row r="25" spans="1:33">
      <c r="A25" s="640" t="s">
        <v>783</v>
      </c>
      <c r="B25" s="641" t="s">
        <v>1892</v>
      </c>
      <c r="C25" s="642" t="s">
        <v>1896</v>
      </c>
      <c r="D25" s="579" t="s">
        <v>1865</v>
      </c>
      <c r="E25" s="580" t="s">
        <v>1865</v>
      </c>
      <c r="F25" s="581" t="s">
        <v>1865</v>
      </c>
      <c r="G25" s="580" t="s">
        <v>1865</v>
      </c>
      <c r="H25" s="581" t="s">
        <v>1865</v>
      </c>
      <c r="I25" s="580" t="s">
        <v>1865</v>
      </c>
      <c r="J25" s="582" t="s">
        <v>1865</v>
      </c>
      <c r="K25" s="609"/>
      <c r="L25" s="581"/>
      <c r="M25" s="580"/>
      <c r="N25" s="581"/>
      <c r="O25" s="580"/>
      <c r="P25" s="581"/>
      <c r="Q25" s="580"/>
      <c r="R25" s="581"/>
      <c r="S25" s="583"/>
      <c r="T25" s="581"/>
      <c r="U25" s="584"/>
      <c r="V25" s="581"/>
      <c r="W25" s="584"/>
      <c r="X25" s="581"/>
      <c r="Y25" s="584"/>
      <c r="Z25" s="610" t="s">
        <v>1865</v>
      </c>
      <c r="AA25" s="584" t="s">
        <v>1865</v>
      </c>
      <c r="AB25" s="593" t="s">
        <v>1865</v>
      </c>
      <c r="AC25" s="580"/>
      <c r="AD25" s="592"/>
      <c r="AE25" s="580"/>
      <c r="AF25" s="593"/>
    </row>
    <row r="26" spans="1:33" ht="13.5" thickBot="1">
      <c r="A26" s="550" t="s">
        <v>788</v>
      </c>
      <c r="B26" s="550" t="s">
        <v>1892</v>
      </c>
      <c r="C26" s="578" t="s">
        <v>1897</v>
      </c>
      <c r="D26" s="614" t="s">
        <v>1865</v>
      </c>
      <c r="E26" s="646"/>
      <c r="F26" s="646"/>
      <c r="G26" s="646"/>
      <c r="H26" s="615" t="s">
        <v>1865</v>
      </c>
      <c r="I26" s="598" t="s">
        <v>1865</v>
      </c>
      <c r="J26" s="647" t="s">
        <v>1865</v>
      </c>
      <c r="K26" s="616" t="s">
        <v>1865</v>
      </c>
      <c r="L26" s="615" t="s">
        <v>1865</v>
      </c>
      <c r="M26" s="598" t="s">
        <v>1865</v>
      </c>
      <c r="N26" s="615" t="s">
        <v>1865</v>
      </c>
      <c r="O26" s="598" t="s">
        <v>1865</v>
      </c>
      <c r="P26" s="615" t="s">
        <v>1865</v>
      </c>
      <c r="Q26" s="600" t="s">
        <v>1865</v>
      </c>
      <c r="R26" s="599" t="s">
        <v>1865</v>
      </c>
      <c r="S26" s="600" t="s">
        <v>1865</v>
      </c>
      <c r="T26" s="599" t="s">
        <v>1865</v>
      </c>
      <c r="U26" s="596" t="s">
        <v>1865</v>
      </c>
      <c r="V26" s="615" t="s">
        <v>1865</v>
      </c>
      <c r="W26" s="596" t="s">
        <v>1865</v>
      </c>
      <c r="X26" s="615" t="s">
        <v>1865</v>
      </c>
      <c r="Y26" s="596" t="s">
        <v>1865</v>
      </c>
      <c r="Z26" s="638"/>
      <c r="AA26" s="596"/>
      <c r="AB26" s="597" t="s">
        <v>1865</v>
      </c>
      <c r="AC26" s="598"/>
      <c r="AD26" s="599"/>
      <c r="AE26" s="600"/>
      <c r="AF26" s="601"/>
    </row>
    <row r="28" spans="1:33">
      <c r="A28" s="550" t="s">
        <v>778</v>
      </c>
    </row>
  </sheetData>
  <dataConsolidate/>
  <mergeCells count="5">
    <mergeCell ref="A2:C3"/>
    <mergeCell ref="D2:I2"/>
    <mergeCell ref="K2:Y2"/>
    <mergeCell ref="Z2:AB2"/>
    <mergeCell ref="AC2:AF2"/>
  </mergeCells>
  <phoneticPr fontId="47" type="noConversion"/>
  <pageMargins left="0.75" right="0.75" top="1" bottom="1" header="0.5" footer="0.5"/>
  <pageSetup scale="58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AY23"/>
  <sheetViews>
    <sheetView workbookViewId="0">
      <pane xSplit="15" ySplit="1" topLeftCell="P2" activePane="bottomRight" state="frozen"/>
      <selection activeCell="B46" sqref="B46"/>
      <selection pane="topRight" activeCell="B46" sqref="B46"/>
      <selection pane="bottomLeft" activeCell="B46" sqref="B46"/>
      <selection pane="bottomRight" activeCell="F25" sqref="F25"/>
    </sheetView>
  </sheetViews>
  <sheetFormatPr defaultRowHeight="12" customHeight="1"/>
  <cols>
    <col min="1" max="1" width="17.125" style="39" customWidth="1"/>
    <col min="2" max="2" width="8.75" style="39" bestFit="1" customWidth="1"/>
    <col min="3" max="3" width="16.625" style="39" bestFit="1" customWidth="1"/>
    <col min="4" max="4" width="8.75" style="39" customWidth="1"/>
    <col min="5" max="5" width="10.875" style="39" bestFit="1" customWidth="1"/>
    <col min="6" max="6" width="10.25" style="39" customWidth="1"/>
    <col min="7" max="7" width="10.75" style="39" customWidth="1"/>
    <col min="8" max="8" width="10.125" style="39" customWidth="1"/>
    <col min="9" max="9" width="10.625" style="39" bestFit="1" customWidth="1"/>
    <col min="10" max="10" width="19.5" style="39" bestFit="1" customWidth="1"/>
    <col min="11" max="11" width="13" style="39" bestFit="1" customWidth="1"/>
    <col min="12" max="12" width="8.125" style="39" customWidth="1"/>
    <col min="13" max="13" width="39.5" style="39" bestFit="1" customWidth="1"/>
    <col min="14" max="14" width="8.25" style="39" bestFit="1" customWidth="1"/>
    <col min="15" max="15" width="7.625" style="39" customWidth="1"/>
    <col min="16" max="16" width="7" style="39" customWidth="1"/>
    <col min="17" max="17" width="10.125" style="39" customWidth="1"/>
    <col min="18" max="18" width="10.375" style="39" customWidth="1"/>
    <col min="19" max="19" width="19.125" style="39" bestFit="1" customWidth="1"/>
    <col min="20" max="20" width="9.25" style="39" customWidth="1"/>
    <col min="21" max="21" width="15.125" style="39" customWidth="1"/>
    <col min="22" max="22" width="34.125" style="39" customWidth="1"/>
    <col min="23" max="23" width="7.125" style="39" customWidth="1"/>
    <col min="24" max="24" width="9.75" style="39" customWidth="1"/>
    <col min="25" max="25" width="10" style="39" customWidth="1"/>
    <col min="26" max="26" width="4" style="39" customWidth="1"/>
    <col min="27" max="27" width="7.75" style="39" customWidth="1"/>
    <col min="28" max="28" width="34.5" style="39" bestFit="1" customWidth="1"/>
    <col min="29" max="29" width="12.875" style="39" customWidth="1"/>
    <col min="30" max="30" width="15.625" style="39" customWidth="1"/>
    <col min="31" max="31" width="24.625" style="39" customWidth="1"/>
    <col min="32" max="32" width="12.125" style="39" customWidth="1"/>
    <col min="33" max="33" width="29.625" style="39" customWidth="1"/>
    <col min="34" max="34" width="4.75" style="39" customWidth="1"/>
    <col min="35" max="35" width="31.375" style="39" customWidth="1"/>
    <col min="36" max="36" width="9" style="39" customWidth="1"/>
    <col min="37" max="37" width="10.5" style="39" customWidth="1"/>
    <col min="38" max="38" width="16.5" style="39" customWidth="1"/>
    <col min="39" max="39" width="6" style="39" customWidth="1"/>
    <col min="40" max="40" width="8.25" style="39" customWidth="1"/>
    <col min="41" max="41" width="8.125" style="39" customWidth="1"/>
    <col min="42" max="42" width="11" style="39" customWidth="1"/>
    <col min="43" max="43" width="6.75" style="39" customWidth="1"/>
    <col min="44" max="44" width="9" style="39" customWidth="1"/>
    <col min="45" max="45" width="8.625" style="39" customWidth="1"/>
    <col min="46" max="46" width="6.375" style="39" customWidth="1"/>
    <col min="47" max="47" width="10" style="39" customWidth="1"/>
    <col min="48" max="48" width="20.75" style="39" customWidth="1"/>
    <col min="49" max="49" width="6.375" style="39" customWidth="1"/>
    <col min="50" max="50" width="20.25" style="39" customWidth="1"/>
    <col min="51" max="51" width="9" style="51"/>
    <col min="52" max="16384" width="9" style="39"/>
  </cols>
  <sheetData>
    <row r="1" spans="1:50" ht="23.25" customHeight="1" thickBot="1">
      <c r="A1" s="287" t="s">
        <v>2221</v>
      </c>
      <c r="B1" s="2"/>
      <c r="C1" s="2"/>
      <c r="D1" s="2"/>
      <c r="E1" s="2"/>
      <c r="F1" s="288" t="s">
        <v>2035</v>
      </c>
      <c r="G1" s="2"/>
      <c r="H1" s="2"/>
      <c r="I1" s="2"/>
      <c r="J1" s="2"/>
      <c r="K1" s="2"/>
      <c r="L1" s="2"/>
      <c r="M1" s="2"/>
      <c r="N1" s="2"/>
      <c r="O1" s="3"/>
      <c r="P1" s="4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6">
        <v>4</v>
      </c>
      <c r="AQ1" s="6"/>
      <c r="AR1" s="6"/>
      <c r="AS1" s="6"/>
      <c r="AT1" s="6"/>
      <c r="AU1" s="7"/>
      <c r="AV1" s="5"/>
      <c r="AW1" s="5"/>
      <c r="AX1" s="5"/>
    </row>
    <row r="2" spans="1:50" ht="12" customHeight="1">
      <c r="A2" s="878" t="s">
        <v>231</v>
      </c>
      <c r="B2" s="880" t="s">
        <v>142</v>
      </c>
      <c r="C2" s="882" t="s">
        <v>2274</v>
      </c>
      <c r="D2" s="882" t="s">
        <v>2033</v>
      </c>
      <c r="E2" s="876"/>
      <c r="F2" s="876"/>
      <c r="G2" s="876" t="s">
        <v>1364</v>
      </c>
      <c r="H2" s="876" t="s">
        <v>1365</v>
      </c>
      <c r="I2" s="874" t="s">
        <v>1325</v>
      </c>
      <c r="J2" s="874"/>
      <c r="K2" s="874"/>
      <c r="L2" s="874"/>
      <c r="M2" s="874"/>
      <c r="N2" s="875"/>
    </row>
    <row r="3" spans="1:50" ht="12" customHeight="1">
      <c r="A3" s="879"/>
      <c r="B3" s="881"/>
      <c r="C3" s="883"/>
      <c r="D3" s="883"/>
      <c r="E3" s="877"/>
      <c r="F3" s="881"/>
      <c r="G3" s="881"/>
      <c r="H3" s="881"/>
      <c r="I3" s="836" t="s">
        <v>2</v>
      </c>
      <c r="J3" s="836" t="s">
        <v>15</v>
      </c>
      <c r="K3" s="836" t="s">
        <v>1326</v>
      </c>
      <c r="L3" s="836" t="s">
        <v>17</v>
      </c>
      <c r="M3" s="836" t="s">
        <v>1327</v>
      </c>
      <c r="N3" s="837" t="s">
        <v>5</v>
      </c>
    </row>
    <row r="4" spans="1:50" ht="12" customHeight="1">
      <c r="A4" s="838" t="s">
        <v>1328</v>
      </c>
      <c r="B4" s="767" t="s">
        <v>1329</v>
      </c>
      <c r="C4" s="767" t="s">
        <v>2223</v>
      </c>
      <c r="D4" s="768">
        <v>6</v>
      </c>
      <c r="E4" s="839"/>
      <c r="F4" s="839"/>
      <c r="G4" s="839">
        <v>1505000</v>
      </c>
      <c r="H4" s="839">
        <v>1656000</v>
      </c>
      <c r="I4" s="767" t="s">
        <v>1330</v>
      </c>
      <c r="J4" s="767" t="s">
        <v>1310</v>
      </c>
      <c r="K4" s="767" t="s">
        <v>1331</v>
      </c>
      <c r="L4" s="840" t="s">
        <v>1332</v>
      </c>
      <c r="M4" s="841" t="s">
        <v>121</v>
      </c>
      <c r="N4" s="842" t="s">
        <v>1333</v>
      </c>
    </row>
    <row r="5" spans="1:50" ht="12" customHeight="1">
      <c r="A5" s="838" t="s">
        <v>1328</v>
      </c>
      <c r="B5" s="767" t="s">
        <v>1334</v>
      </c>
      <c r="C5" s="767" t="s">
        <v>2224</v>
      </c>
      <c r="D5" s="768">
        <v>9</v>
      </c>
      <c r="E5" s="839"/>
      <c r="F5" s="839"/>
      <c r="G5" s="839">
        <v>1356000</v>
      </c>
      <c r="H5" s="839">
        <v>1492000</v>
      </c>
      <c r="I5" s="767" t="s">
        <v>1330</v>
      </c>
      <c r="J5" s="767" t="s">
        <v>1310</v>
      </c>
      <c r="K5" s="767" t="s">
        <v>1335</v>
      </c>
      <c r="L5" s="840" t="s">
        <v>1332</v>
      </c>
      <c r="M5" s="841" t="s">
        <v>121</v>
      </c>
      <c r="N5" s="842" t="s">
        <v>1333</v>
      </c>
    </row>
    <row r="6" spans="1:50" ht="12" customHeight="1">
      <c r="A6" s="838" t="s">
        <v>1328</v>
      </c>
      <c r="B6" s="767" t="s">
        <v>1336</v>
      </c>
      <c r="C6" s="767" t="s">
        <v>2222</v>
      </c>
      <c r="D6" s="768">
        <v>4</v>
      </c>
      <c r="E6" s="839"/>
      <c r="F6" s="839"/>
      <c r="G6" s="839">
        <v>1111000</v>
      </c>
      <c r="H6" s="839">
        <v>1222000</v>
      </c>
      <c r="I6" s="767" t="s">
        <v>1337</v>
      </c>
      <c r="J6" s="767" t="s">
        <v>1310</v>
      </c>
      <c r="K6" s="767" t="s">
        <v>1335</v>
      </c>
      <c r="L6" s="840" t="s">
        <v>1332</v>
      </c>
      <c r="M6" s="841" t="s">
        <v>121</v>
      </c>
      <c r="N6" s="842" t="s">
        <v>1333</v>
      </c>
    </row>
    <row r="7" spans="1:50" ht="12" customHeight="1">
      <c r="A7" s="843" t="s">
        <v>1338</v>
      </c>
      <c r="B7" s="773" t="s">
        <v>1339</v>
      </c>
      <c r="C7" s="773" t="s">
        <v>2225</v>
      </c>
      <c r="D7" s="774">
        <v>3</v>
      </c>
      <c r="E7" s="844"/>
      <c r="F7" s="844"/>
      <c r="G7" s="844">
        <v>1556000</v>
      </c>
      <c r="H7" s="844">
        <v>1712000</v>
      </c>
      <c r="I7" s="773" t="s">
        <v>1330</v>
      </c>
      <c r="J7" s="773" t="s">
        <v>1310</v>
      </c>
      <c r="K7" s="773" t="s">
        <v>1331</v>
      </c>
      <c r="L7" s="845" t="s">
        <v>1332</v>
      </c>
      <c r="M7" s="846" t="s">
        <v>1340</v>
      </c>
      <c r="N7" s="847" t="s">
        <v>1333</v>
      </c>
    </row>
    <row r="8" spans="1:50" ht="12" customHeight="1">
      <c r="A8" s="843" t="s">
        <v>1338</v>
      </c>
      <c r="B8" s="773" t="s">
        <v>1341</v>
      </c>
      <c r="C8" s="773" t="s">
        <v>2226</v>
      </c>
      <c r="D8" s="774">
        <v>4</v>
      </c>
      <c r="E8" s="844"/>
      <c r="F8" s="844"/>
      <c r="G8" s="844">
        <v>1405000</v>
      </c>
      <c r="H8" s="844">
        <v>1546000</v>
      </c>
      <c r="I8" s="773" t="s">
        <v>1330</v>
      </c>
      <c r="J8" s="773" t="s">
        <v>1310</v>
      </c>
      <c r="K8" s="773" t="s">
        <v>1335</v>
      </c>
      <c r="L8" s="845" t="s">
        <v>1332</v>
      </c>
      <c r="M8" s="846" t="s">
        <v>1340</v>
      </c>
      <c r="N8" s="847" t="s">
        <v>1333</v>
      </c>
    </row>
    <row r="9" spans="1:50" ht="12" customHeight="1">
      <c r="A9" s="843" t="s">
        <v>2090</v>
      </c>
      <c r="B9" s="773" t="s">
        <v>1342</v>
      </c>
      <c r="C9" s="773" t="s">
        <v>2227</v>
      </c>
      <c r="D9" s="774">
        <v>2</v>
      </c>
      <c r="E9" s="844"/>
      <c r="F9" s="844"/>
      <c r="G9" s="844">
        <v>1162000</v>
      </c>
      <c r="H9" s="844">
        <v>1278000</v>
      </c>
      <c r="I9" s="773" t="s">
        <v>1337</v>
      </c>
      <c r="J9" s="773" t="s">
        <v>1310</v>
      </c>
      <c r="K9" s="773" t="s">
        <v>1335</v>
      </c>
      <c r="L9" s="845" t="s">
        <v>1332</v>
      </c>
      <c r="M9" s="846" t="s">
        <v>1340</v>
      </c>
      <c r="N9" s="847" t="s">
        <v>1333</v>
      </c>
    </row>
    <row r="10" spans="1:50" ht="12" customHeight="1">
      <c r="A10" s="848" t="s">
        <v>1343</v>
      </c>
      <c r="B10" s="769" t="s">
        <v>1344</v>
      </c>
      <c r="C10" s="769" t="s">
        <v>2228</v>
      </c>
      <c r="D10" s="770">
        <v>3</v>
      </c>
      <c r="E10" s="849"/>
      <c r="F10" s="849"/>
      <c r="G10" s="849">
        <v>1644000</v>
      </c>
      <c r="H10" s="849">
        <v>1808000</v>
      </c>
      <c r="I10" s="769" t="s">
        <v>1330</v>
      </c>
      <c r="J10" s="769" t="s">
        <v>1310</v>
      </c>
      <c r="K10" s="769" t="s">
        <v>1331</v>
      </c>
      <c r="L10" s="850" t="s">
        <v>1332</v>
      </c>
      <c r="M10" s="851" t="s">
        <v>1345</v>
      </c>
      <c r="N10" s="852" t="s">
        <v>1333</v>
      </c>
    </row>
    <row r="11" spans="1:50" ht="12" customHeight="1">
      <c r="A11" s="848" t="s">
        <v>1343</v>
      </c>
      <c r="B11" s="769" t="s">
        <v>1346</v>
      </c>
      <c r="C11" s="769" t="s">
        <v>2229</v>
      </c>
      <c r="D11" s="770">
        <v>5</v>
      </c>
      <c r="E11" s="849"/>
      <c r="F11" s="849"/>
      <c r="G11" s="849">
        <v>1471000</v>
      </c>
      <c r="H11" s="849">
        <v>1618000</v>
      </c>
      <c r="I11" s="769" t="s">
        <v>1330</v>
      </c>
      <c r="J11" s="769" t="s">
        <v>1310</v>
      </c>
      <c r="K11" s="769" t="s">
        <v>1347</v>
      </c>
      <c r="L11" s="850" t="s">
        <v>1332</v>
      </c>
      <c r="M11" s="851" t="s">
        <v>1345</v>
      </c>
      <c r="N11" s="852" t="s">
        <v>1333</v>
      </c>
    </row>
    <row r="12" spans="1:50" ht="12" customHeight="1">
      <c r="A12" s="848" t="s">
        <v>1343</v>
      </c>
      <c r="B12" s="769" t="s">
        <v>1348</v>
      </c>
      <c r="C12" s="769" t="s">
        <v>2230</v>
      </c>
      <c r="D12" s="770">
        <v>3</v>
      </c>
      <c r="E12" s="849"/>
      <c r="F12" s="849"/>
      <c r="G12" s="849">
        <v>1228000</v>
      </c>
      <c r="H12" s="849">
        <v>1351000</v>
      </c>
      <c r="I12" s="769" t="s">
        <v>1337</v>
      </c>
      <c r="J12" s="769" t="s">
        <v>1310</v>
      </c>
      <c r="K12" s="769" t="s">
        <v>1347</v>
      </c>
      <c r="L12" s="850" t="s">
        <v>1332</v>
      </c>
      <c r="M12" s="851" t="s">
        <v>1345</v>
      </c>
      <c r="N12" s="852" t="s">
        <v>1333</v>
      </c>
    </row>
    <row r="13" spans="1:50" ht="12" customHeight="1">
      <c r="A13" s="853" t="s">
        <v>1349</v>
      </c>
      <c r="B13" s="771" t="s">
        <v>2077</v>
      </c>
      <c r="C13" s="771" t="s">
        <v>2233</v>
      </c>
      <c r="D13" s="772">
        <v>9</v>
      </c>
      <c r="E13" s="792"/>
      <c r="F13" s="792"/>
      <c r="G13" s="792">
        <v>1091000</v>
      </c>
      <c r="H13" s="792">
        <v>1200000</v>
      </c>
      <c r="I13" s="771" t="s">
        <v>2080</v>
      </c>
      <c r="J13" s="771" t="s">
        <v>2082</v>
      </c>
      <c r="K13" s="771" t="s">
        <v>2084</v>
      </c>
      <c r="L13" s="793" t="s">
        <v>2086</v>
      </c>
      <c r="M13" s="854" t="s">
        <v>2088</v>
      </c>
      <c r="N13" s="855" t="s">
        <v>1353</v>
      </c>
    </row>
    <row r="14" spans="1:50" ht="12" customHeight="1">
      <c r="A14" s="853" t="s">
        <v>1349</v>
      </c>
      <c r="B14" s="771" t="s">
        <v>2078</v>
      </c>
      <c r="C14" s="771" t="s">
        <v>2238</v>
      </c>
      <c r="D14" s="772">
        <v>3</v>
      </c>
      <c r="E14" s="792"/>
      <c r="F14" s="792"/>
      <c r="G14" s="792">
        <v>974000</v>
      </c>
      <c r="H14" s="792">
        <v>1071000</v>
      </c>
      <c r="I14" s="771" t="s">
        <v>2081</v>
      </c>
      <c r="J14" s="771" t="s">
        <v>2083</v>
      </c>
      <c r="K14" s="771" t="s">
        <v>2085</v>
      </c>
      <c r="L14" s="793" t="s">
        <v>2086</v>
      </c>
      <c r="M14" s="854" t="s">
        <v>2088</v>
      </c>
      <c r="N14" s="855" t="s">
        <v>1353</v>
      </c>
    </row>
    <row r="15" spans="1:50" ht="12" customHeight="1">
      <c r="A15" s="853" t="s">
        <v>1349</v>
      </c>
      <c r="B15" s="771" t="s">
        <v>2079</v>
      </c>
      <c r="C15" s="771" t="s">
        <v>2239</v>
      </c>
      <c r="D15" s="772">
        <v>4</v>
      </c>
      <c r="E15" s="792"/>
      <c r="F15" s="792"/>
      <c r="G15" s="792">
        <v>792000</v>
      </c>
      <c r="H15" s="792">
        <v>871000</v>
      </c>
      <c r="I15" s="771" t="s">
        <v>2081</v>
      </c>
      <c r="J15" s="771" t="s">
        <v>2083</v>
      </c>
      <c r="K15" s="771" t="s">
        <v>2084</v>
      </c>
      <c r="L15" s="793" t="s">
        <v>2087</v>
      </c>
      <c r="M15" s="854" t="s">
        <v>2088</v>
      </c>
      <c r="N15" s="855" t="s">
        <v>2089</v>
      </c>
    </row>
    <row r="16" spans="1:50" ht="12" customHeight="1">
      <c r="A16" s="853" t="s">
        <v>1349</v>
      </c>
      <c r="B16" s="771" t="s">
        <v>1350</v>
      </c>
      <c r="C16" s="771" t="s">
        <v>2232</v>
      </c>
      <c r="D16" s="772">
        <v>3</v>
      </c>
      <c r="E16" s="792"/>
      <c r="F16" s="792"/>
      <c r="G16" s="792">
        <v>1370000</v>
      </c>
      <c r="H16" s="792">
        <v>1507000</v>
      </c>
      <c r="I16" s="771" t="s">
        <v>1351</v>
      </c>
      <c r="J16" s="771" t="s">
        <v>1352</v>
      </c>
      <c r="K16" s="771" t="s">
        <v>1910</v>
      </c>
      <c r="L16" s="793" t="s">
        <v>1332</v>
      </c>
      <c r="M16" s="854" t="s">
        <v>2088</v>
      </c>
      <c r="N16" s="855" t="s">
        <v>1353</v>
      </c>
    </row>
    <row r="17" spans="1:14" ht="12" customHeight="1">
      <c r="A17" s="853" t="s">
        <v>1349</v>
      </c>
      <c r="B17" s="771" t="s">
        <v>1354</v>
      </c>
      <c r="C17" s="771" t="s">
        <v>2231</v>
      </c>
      <c r="D17" s="772">
        <v>3</v>
      </c>
      <c r="E17" s="792"/>
      <c r="F17" s="792"/>
      <c r="G17" s="792">
        <v>968000</v>
      </c>
      <c r="H17" s="792">
        <v>1065000</v>
      </c>
      <c r="I17" s="771" t="s">
        <v>1250</v>
      </c>
      <c r="J17" s="771" t="s">
        <v>1352</v>
      </c>
      <c r="K17" s="771" t="s">
        <v>1324</v>
      </c>
      <c r="L17" s="793" t="s">
        <v>1332</v>
      </c>
      <c r="M17" s="854" t="s">
        <v>121</v>
      </c>
      <c r="N17" s="855" t="s">
        <v>1353</v>
      </c>
    </row>
    <row r="18" spans="1:14" ht="12" customHeight="1">
      <c r="A18" s="856" t="s">
        <v>1355</v>
      </c>
      <c r="B18" s="775" t="s">
        <v>1356</v>
      </c>
      <c r="C18" s="775" t="s">
        <v>2237</v>
      </c>
      <c r="D18" s="776">
        <v>2</v>
      </c>
      <c r="E18" s="857"/>
      <c r="F18" s="857"/>
      <c r="G18" s="857">
        <v>1248000</v>
      </c>
      <c r="H18" s="857">
        <v>1373000</v>
      </c>
      <c r="I18" s="775" t="s">
        <v>1351</v>
      </c>
      <c r="J18" s="775" t="s">
        <v>1352</v>
      </c>
      <c r="K18" s="775" t="s">
        <v>1324</v>
      </c>
      <c r="L18" s="858" t="s">
        <v>1332</v>
      </c>
      <c r="M18" s="859" t="s">
        <v>1340</v>
      </c>
      <c r="N18" s="860" t="s">
        <v>1353</v>
      </c>
    </row>
    <row r="19" spans="1:14" ht="12" customHeight="1">
      <c r="A19" s="856" t="s">
        <v>1355</v>
      </c>
      <c r="B19" s="775" t="s">
        <v>1357</v>
      </c>
      <c r="C19" s="775" t="s">
        <v>2234</v>
      </c>
      <c r="D19" s="776">
        <v>1</v>
      </c>
      <c r="E19" s="857"/>
      <c r="F19" s="857"/>
      <c r="G19" s="857">
        <v>1194000</v>
      </c>
      <c r="H19" s="857">
        <v>1313000</v>
      </c>
      <c r="I19" s="775" t="s">
        <v>1351</v>
      </c>
      <c r="J19" s="775" t="s">
        <v>1352</v>
      </c>
      <c r="K19" s="775" t="s">
        <v>1324</v>
      </c>
      <c r="L19" s="858" t="s">
        <v>1332</v>
      </c>
      <c r="M19" s="861" t="s">
        <v>1358</v>
      </c>
      <c r="N19" s="860" t="s">
        <v>1353</v>
      </c>
    </row>
    <row r="20" spans="1:14" ht="12" hidden="1" customHeight="1">
      <c r="A20" s="856" t="s">
        <v>1355</v>
      </c>
      <c r="B20" s="775" t="s">
        <v>1359</v>
      </c>
      <c r="C20" s="775" t="s">
        <v>2034</v>
      </c>
      <c r="D20" s="776"/>
      <c r="E20" s="857"/>
      <c r="F20" s="857"/>
      <c r="G20" s="857">
        <v>931000</v>
      </c>
      <c r="H20" s="857">
        <v>1024000</v>
      </c>
      <c r="I20" s="775" t="s">
        <v>1250</v>
      </c>
      <c r="J20" s="775" t="s">
        <v>1352</v>
      </c>
      <c r="K20" s="775" t="s">
        <v>1324</v>
      </c>
      <c r="L20" s="858" t="s">
        <v>1332</v>
      </c>
      <c r="M20" s="861" t="s">
        <v>1358</v>
      </c>
      <c r="N20" s="860" t="s">
        <v>1353</v>
      </c>
    </row>
    <row r="21" spans="1:14" ht="12" customHeight="1">
      <c r="A21" s="856" t="s">
        <v>1355</v>
      </c>
      <c r="B21" s="775" t="s">
        <v>1360</v>
      </c>
      <c r="C21" s="775" t="s">
        <v>2235</v>
      </c>
      <c r="D21" s="776"/>
      <c r="E21" s="857"/>
      <c r="F21" s="857"/>
      <c r="G21" s="857">
        <v>797000</v>
      </c>
      <c r="H21" s="857">
        <v>877000</v>
      </c>
      <c r="I21" s="775" t="s">
        <v>1250</v>
      </c>
      <c r="J21" s="775" t="s">
        <v>1352</v>
      </c>
      <c r="K21" s="775" t="s">
        <v>1324</v>
      </c>
      <c r="L21" s="858" t="s">
        <v>1332</v>
      </c>
      <c r="M21" s="861" t="s">
        <v>1358</v>
      </c>
      <c r="N21" s="860" t="s">
        <v>1023</v>
      </c>
    </row>
    <row r="22" spans="1:14" ht="12" customHeight="1">
      <c r="A22" s="856" t="s">
        <v>1355</v>
      </c>
      <c r="B22" s="775" t="s">
        <v>1361</v>
      </c>
      <c r="C22" s="775" t="s">
        <v>2236</v>
      </c>
      <c r="D22" s="776">
        <v>4</v>
      </c>
      <c r="E22" s="857"/>
      <c r="F22" s="857"/>
      <c r="G22" s="857">
        <v>701000</v>
      </c>
      <c r="H22" s="857">
        <v>771000</v>
      </c>
      <c r="I22" s="775" t="s">
        <v>1308</v>
      </c>
      <c r="J22" s="775" t="s">
        <v>1362</v>
      </c>
      <c r="K22" s="775" t="s">
        <v>1363</v>
      </c>
      <c r="L22" s="858" t="s">
        <v>1332</v>
      </c>
      <c r="M22" s="861" t="s">
        <v>1358</v>
      </c>
      <c r="N22" s="860" t="s">
        <v>1023</v>
      </c>
    </row>
    <row r="23" spans="1:14" ht="20.100000000000001" customHeight="1" thickBot="1">
      <c r="A23" s="872" t="s">
        <v>2313</v>
      </c>
      <c r="B23" s="873"/>
      <c r="C23" s="873"/>
      <c r="D23" s="864">
        <f>SUM(D4:D22)</f>
        <v>68</v>
      </c>
      <c r="E23" s="862"/>
      <c r="F23" s="862"/>
      <c r="G23" s="862"/>
      <c r="H23" s="862"/>
      <c r="I23" s="862"/>
      <c r="J23" s="862"/>
      <c r="K23" s="862"/>
      <c r="L23" s="862"/>
      <c r="M23" s="862"/>
      <c r="N23" s="863"/>
    </row>
  </sheetData>
  <mergeCells count="10">
    <mergeCell ref="A23:C23"/>
    <mergeCell ref="I2:N2"/>
    <mergeCell ref="E2:E3"/>
    <mergeCell ref="A2:A3"/>
    <mergeCell ref="B2:B3"/>
    <mergeCell ref="F2:F3"/>
    <mergeCell ref="G2:G3"/>
    <mergeCell ref="H2:H3"/>
    <mergeCell ref="D2:D3"/>
    <mergeCell ref="C2:C3"/>
  </mergeCells>
  <phoneticPr fontId="47" type="noConversion"/>
  <pageMargins left="0.7" right="0.7" top="0.75" bottom="0.75" header="0.3" footer="0.3"/>
  <pageSetup paperSize="9" scale="17" orientation="landscape" horizontalDpi="4294967292" verticalDpi="4294967292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AJ21"/>
  <sheetViews>
    <sheetView workbookViewId="0">
      <pane xSplit="8" topLeftCell="I1" activePane="topRight" state="frozen"/>
      <selection pane="topRight" activeCell="F17" sqref="F17"/>
    </sheetView>
  </sheetViews>
  <sheetFormatPr defaultRowHeight="16.5" outlineLevelCol="1"/>
  <cols>
    <col min="1" max="1" width="9.625" style="795" customWidth="1"/>
    <col min="2" max="2" width="8.25" style="795" bestFit="1" customWidth="1"/>
    <col min="3" max="3" width="14.75" style="795" bestFit="1" customWidth="1"/>
    <col min="4" max="5" width="9.625" style="795" hidden="1" customWidth="1"/>
    <col min="6" max="7" width="14.625" style="795" bestFit="1" customWidth="1"/>
    <col min="8" max="8" width="7.375" style="795" customWidth="1"/>
    <col min="9" max="9" width="11.375" style="795" bestFit="1" customWidth="1"/>
    <col min="10" max="10" width="20.125" style="795" bestFit="1" customWidth="1" outlineLevel="1"/>
    <col min="11" max="11" width="26.875" style="795" bestFit="1" customWidth="1" outlineLevel="1"/>
    <col min="12" max="12" width="28.125" style="795" bestFit="1" customWidth="1" outlineLevel="1"/>
    <col min="13" max="13" width="40.75" style="795" bestFit="1" customWidth="1" outlineLevel="1"/>
    <col min="14" max="14" width="21.25" style="795" bestFit="1" customWidth="1" outlineLevel="1"/>
    <col min="15" max="15" width="23" style="795" bestFit="1" customWidth="1" outlineLevel="1"/>
    <col min="16" max="16" width="10" style="795" bestFit="1" customWidth="1" outlineLevel="1"/>
    <col min="17" max="17" width="23" style="795" bestFit="1" customWidth="1" outlineLevel="1"/>
    <col min="18" max="18" width="23.75" style="795" bestFit="1" customWidth="1" outlineLevel="1"/>
    <col min="19" max="19" width="6" style="795" hidden="1" customWidth="1"/>
    <col min="20" max="20" width="10.25" style="795" hidden="1" customWidth="1" collapsed="1"/>
    <col min="21" max="21" width="0" style="795" hidden="1" customWidth="1"/>
    <col min="22" max="22" width="11.625" style="795" hidden="1" customWidth="1"/>
    <col min="23" max="23" width="9.875" style="795" hidden="1" customWidth="1"/>
    <col min="24" max="24" width="0" style="795" hidden="1" customWidth="1"/>
    <col min="25" max="25" width="11.625" style="795" hidden="1" customWidth="1"/>
    <col min="26" max="28" width="0" style="795" hidden="1" customWidth="1"/>
    <col min="29" max="29" width="10" style="795" hidden="1" customWidth="1"/>
    <col min="30" max="30" width="11.625" style="795" hidden="1" customWidth="1"/>
    <col min="31" max="31" width="0" style="795" hidden="1" customWidth="1"/>
    <col min="32" max="32" width="11.625" style="795" hidden="1" customWidth="1"/>
    <col min="33" max="33" width="11.75" style="795" hidden="1" customWidth="1"/>
    <col min="34" max="34" width="11.625" style="795" hidden="1" customWidth="1"/>
    <col min="35" max="35" width="16" style="795" hidden="1" customWidth="1"/>
    <col min="36" max="36" width="11.125" style="795" hidden="1" customWidth="1"/>
    <col min="37" max="16384" width="9" style="795"/>
  </cols>
  <sheetData>
    <row r="1" spans="1:36" ht="41.25">
      <c r="A1" s="794" t="s">
        <v>2091</v>
      </c>
    </row>
    <row r="2" spans="1:36" ht="17.25">
      <c r="V2" s="796" t="s">
        <v>1390</v>
      </c>
      <c r="W2" s="796" t="s">
        <v>2092</v>
      </c>
      <c r="X2" s="796"/>
      <c r="Y2" s="796" t="s">
        <v>2093</v>
      </c>
      <c r="Z2" s="796" t="s">
        <v>2094</v>
      </c>
      <c r="AA2" s="796" t="s">
        <v>2094</v>
      </c>
      <c r="AB2" s="796" t="s">
        <v>2094</v>
      </c>
      <c r="AC2" s="796" t="s">
        <v>2095</v>
      </c>
      <c r="AD2" s="796" t="s">
        <v>2096</v>
      </c>
      <c r="AE2" s="796"/>
      <c r="AF2" s="796" t="s">
        <v>2097</v>
      </c>
      <c r="AG2" s="796" t="s">
        <v>2098</v>
      </c>
      <c r="AH2" s="796"/>
    </row>
    <row r="3" spans="1:36" s="866" customFormat="1" ht="30" customHeight="1">
      <c r="A3" s="865" t="s">
        <v>231</v>
      </c>
      <c r="B3" s="865" t="s">
        <v>142</v>
      </c>
      <c r="C3" s="868" t="s">
        <v>2314</v>
      </c>
      <c r="D3" s="865"/>
      <c r="E3" s="865"/>
      <c r="F3" s="865" t="s">
        <v>2143</v>
      </c>
      <c r="G3" s="865" t="s">
        <v>2144</v>
      </c>
      <c r="H3" s="865" t="s">
        <v>276</v>
      </c>
      <c r="I3" s="865" t="s">
        <v>2</v>
      </c>
      <c r="J3" s="865" t="s">
        <v>257</v>
      </c>
      <c r="K3" s="865" t="s">
        <v>3</v>
      </c>
      <c r="L3" s="865" t="s">
        <v>258</v>
      </c>
      <c r="M3" s="865" t="s">
        <v>18</v>
      </c>
      <c r="N3" s="865" t="s">
        <v>5</v>
      </c>
      <c r="O3" s="865" t="s">
        <v>4</v>
      </c>
      <c r="P3" s="865" t="s">
        <v>19</v>
      </c>
      <c r="Q3" s="865" t="s">
        <v>2099</v>
      </c>
      <c r="R3" s="865" t="s">
        <v>2100</v>
      </c>
      <c r="S3" s="865" t="s">
        <v>2092</v>
      </c>
      <c r="T3" s="865" t="s">
        <v>2101</v>
      </c>
      <c r="V3" s="865" t="s">
        <v>2102</v>
      </c>
      <c r="W3" s="865" t="s">
        <v>2096</v>
      </c>
      <c r="X3" s="865" t="s">
        <v>2103</v>
      </c>
      <c r="Y3" s="865" t="s">
        <v>2104</v>
      </c>
      <c r="Z3" s="865" t="s">
        <v>2105</v>
      </c>
      <c r="AA3" s="865" t="s">
        <v>2106</v>
      </c>
      <c r="AB3" s="865" t="s">
        <v>2107</v>
      </c>
      <c r="AC3" s="865" t="s">
        <v>2108</v>
      </c>
      <c r="AD3" s="865" t="s">
        <v>2101</v>
      </c>
      <c r="AE3" s="865" t="s">
        <v>2103</v>
      </c>
      <c r="AF3" s="865" t="s">
        <v>2104</v>
      </c>
      <c r="AG3" s="865" t="s">
        <v>2109</v>
      </c>
      <c r="AH3" s="865" t="s">
        <v>2110</v>
      </c>
      <c r="AI3" s="867" t="s">
        <v>2111</v>
      </c>
    </row>
    <row r="4" spans="1:36" s="812" customFormat="1" ht="13.5">
      <c r="A4" s="807" t="s">
        <v>2112</v>
      </c>
      <c r="B4" s="808" t="s">
        <v>2113</v>
      </c>
      <c r="C4" s="808" t="s">
        <v>2315</v>
      </c>
      <c r="D4" s="809"/>
      <c r="E4" s="810"/>
      <c r="F4" s="810">
        <v>3568000</v>
      </c>
      <c r="G4" s="810">
        <v>3924800.0000000005</v>
      </c>
      <c r="H4" s="811"/>
      <c r="I4" s="807" t="s">
        <v>2114</v>
      </c>
      <c r="J4" s="807" t="s">
        <v>2115</v>
      </c>
      <c r="K4" s="807" t="s">
        <v>2116</v>
      </c>
      <c r="L4" s="807" t="s">
        <v>2117</v>
      </c>
      <c r="M4" s="807" t="s">
        <v>128</v>
      </c>
      <c r="N4" s="807" t="s">
        <v>2118</v>
      </c>
      <c r="O4" s="807" t="s">
        <v>99</v>
      </c>
      <c r="P4" s="807" t="s">
        <v>246</v>
      </c>
      <c r="Q4" s="807" t="s">
        <v>2119</v>
      </c>
      <c r="R4" s="807" t="s">
        <v>2120</v>
      </c>
      <c r="S4" s="807" t="s">
        <v>2121</v>
      </c>
      <c r="T4" s="807" t="s">
        <v>2122</v>
      </c>
      <c r="V4" s="813">
        <f t="shared" ref="V4:V9" si="0">H4</f>
        <v>0</v>
      </c>
      <c r="W4" s="814">
        <f t="shared" ref="W4:W9" si="1">V4*5.3%</f>
        <v>0</v>
      </c>
      <c r="X4" s="815" t="e">
        <f t="shared" ref="X4:X9" si="2">W4/(Y4/1.1)</f>
        <v>#DIV/0!</v>
      </c>
      <c r="Y4" s="814">
        <f t="shared" ref="Y4:Y9" si="3">(W4+V4)*1.1</f>
        <v>0</v>
      </c>
      <c r="Z4" s="814"/>
      <c r="AA4" s="814"/>
      <c r="AB4" s="814"/>
      <c r="AC4" s="814">
        <v>15000</v>
      </c>
      <c r="AD4" s="816">
        <f t="shared" ref="AD4:AD9" si="4">AF4-Y4-(Z4+AA4+AB4)</f>
        <v>4644220</v>
      </c>
      <c r="AE4" s="817">
        <f t="shared" ref="AE4:AE9" si="5">AD4/AF4</f>
        <v>1</v>
      </c>
      <c r="AF4" s="814">
        <f t="shared" ref="AF4:AF9" si="6">AH4*98%</f>
        <v>4644220</v>
      </c>
      <c r="AG4" s="815">
        <f t="shared" ref="AG4:AG9" si="7">(AH4-AF4)/AH4</f>
        <v>0.02</v>
      </c>
      <c r="AH4" s="818">
        <v>4739000</v>
      </c>
      <c r="AI4" s="819"/>
      <c r="AJ4" s="820">
        <f t="shared" ref="AJ4:AJ9" si="8">AD4-99000</f>
        <v>4545220</v>
      </c>
    </row>
    <row r="5" spans="1:36" s="812" customFormat="1" ht="13.5">
      <c r="A5" s="807" t="s">
        <v>2123</v>
      </c>
      <c r="B5" s="821" t="s">
        <v>2124</v>
      </c>
      <c r="C5" s="821" t="s">
        <v>2317</v>
      </c>
      <c r="D5" s="809"/>
      <c r="E5" s="822"/>
      <c r="F5" s="822">
        <v>2827000</v>
      </c>
      <c r="G5" s="822">
        <v>3109700.0000000005</v>
      </c>
      <c r="H5" s="811">
        <v>3</v>
      </c>
      <c r="I5" s="807" t="s">
        <v>2114</v>
      </c>
      <c r="J5" s="807" t="s">
        <v>2115</v>
      </c>
      <c r="K5" s="807" t="s">
        <v>2125</v>
      </c>
      <c r="L5" s="807" t="s">
        <v>2126</v>
      </c>
      <c r="M5" s="807" t="s">
        <v>2127</v>
      </c>
      <c r="N5" s="807" t="s">
        <v>2118</v>
      </c>
      <c r="O5" s="807" t="s">
        <v>99</v>
      </c>
      <c r="P5" s="807" t="s">
        <v>246</v>
      </c>
      <c r="Q5" s="807" t="s">
        <v>2119</v>
      </c>
      <c r="R5" s="807" t="s">
        <v>2128</v>
      </c>
      <c r="S5" s="807" t="s">
        <v>2121</v>
      </c>
      <c r="T5" s="807" t="s">
        <v>2122</v>
      </c>
      <c r="V5" s="813">
        <f t="shared" si="0"/>
        <v>3</v>
      </c>
      <c r="W5" s="814">
        <f t="shared" si="1"/>
        <v>0.159</v>
      </c>
      <c r="X5" s="815">
        <f t="shared" si="2"/>
        <v>5.0332383665717004E-2</v>
      </c>
      <c r="Y5" s="814">
        <f t="shared" si="3"/>
        <v>3.4748999999999999</v>
      </c>
      <c r="Z5" s="814"/>
      <c r="AA5" s="814"/>
      <c r="AB5" s="814"/>
      <c r="AC5" s="814">
        <v>15000</v>
      </c>
      <c r="AD5" s="816">
        <f t="shared" si="4"/>
        <v>3616196.5251000002</v>
      </c>
      <c r="AE5" s="817">
        <f t="shared" si="5"/>
        <v>0.99999903907416632</v>
      </c>
      <c r="AF5" s="814">
        <f t="shared" si="6"/>
        <v>3616200</v>
      </c>
      <c r="AG5" s="815">
        <f t="shared" si="7"/>
        <v>0.02</v>
      </c>
      <c r="AH5" s="818">
        <v>3690000</v>
      </c>
      <c r="AI5" s="819"/>
      <c r="AJ5" s="820">
        <f t="shared" si="8"/>
        <v>3517196.5251000002</v>
      </c>
    </row>
    <row r="6" spans="1:36" s="812" customFormat="1" ht="13.5">
      <c r="A6" s="807" t="s">
        <v>2123</v>
      </c>
      <c r="B6" s="821" t="s">
        <v>2129</v>
      </c>
      <c r="C6" s="821" t="s">
        <v>2316</v>
      </c>
      <c r="D6" s="809"/>
      <c r="E6" s="822"/>
      <c r="F6" s="822">
        <v>2585000</v>
      </c>
      <c r="G6" s="822">
        <v>2843500</v>
      </c>
      <c r="H6" s="811">
        <v>2</v>
      </c>
      <c r="I6" s="807" t="s">
        <v>2130</v>
      </c>
      <c r="J6" s="807" t="s">
        <v>2131</v>
      </c>
      <c r="K6" s="807" t="s">
        <v>2125</v>
      </c>
      <c r="L6" s="807" t="s">
        <v>2132</v>
      </c>
      <c r="M6" s="807" t="s">
        <v>2127</v>
      </c>
      <c r="N6" s="807" t="s">
        <v>2118</v>
      </c>
      <c r="O6" s="807" t="s">
        <v>99</v>
      </c>
      <c r="P6" s="807" t="s">
        <v>246</v>
      </c>
      <c r="Q6" s="807" t="s">
        <v>2119</v>
      </c>
      <c r="R6" s="807" t="s">
        <v>2128</v>
      </c>
      <c r="S6" s="807" t="s">
        <v>2121</v>
      </c>
      <c r="T6" s="807" t="s">
        <v>2122</v>
      </c>
      <c r="V6" s="813">
        <f t="shared" si="0"/>
        <v>2</v>
      </c>
      <c r="W6" s="814">
        <f t="shared" si="1"/>
        <v>0.106</v>
      </c>
      <c r="X6" s="815">
        <f t="shared" si="2"/>
        <v>5.0332383665717004E-2</v>
      </c>
      <c r="Y6" s="814">
        <f t="shared" si="3"/>
        <v>2.3166000000000002</v>
      </c>
      <c r="Z6" s="814"/>
      <c r="AA6" s="814"/>
      <c r="AB6" s="814"/>
      <c r="AC6" s="814">
        <v>15000</v>
      </c>
      <c r="AD6" s="816">
        <f t="shared" si="4"/>
        <v>3174217.6834</v>
      </c>
      <c r="AE6" s="817">
        <f t="shared" si="5"/>
        <v>0.99999927018291113</v>
      </c>
      <c r="AF6" s="814">
        <f t="shared" si="6"/>
        <v>3174220</v>
      </c>
      <c r="AG6" s="815">
        <f t="shared" si="7"/>
        <v>0.02</v>
      </c>
      <c r="AH6" s="818">
        <v>3239000</v>
      </c>
      <c r="AI6" s="819"/>
      <c r="AJ6" s="820">
        <f t="shared" si="8"/>
        <v>3075217.6834</v>
      </c>
    </row>
    <row r="7" spans="1:36" s="812" customFormat="1" ht="13.5">
      <c r="A7" s="821" t="s">
        <v>2133</v>
      </c>
      <c r="B7" s="821" t="s">
        <v>2134</v>
      </c>
      <c r="C7" s="821" t="s">
        <v>2335</v>
      </c>
      <c r="D7" s="823"/>
      <c r="E7" s="822"/>
      <c r="F7" s="822">
        <v>2475000</v>
      </c>
      <c r="G7" s="822">
        <v>2722500</v>
      </c>
      <c r="H7" s="824"/>
      <c r="I7" s="807" t="s">
        <v>2135</v>
      </c>
      <c r="J7" s="807" t="s">
        <v>2131</v>
      </c>
      <c r="K7" s="807" t="s">
        <v>2136</v>
      </c>
      <c r="L7" s="807" t="s">
        <v>2137</v>
      </c>
      <c r="M7" s="807" t="s">
        <v>2127</v>
      </c>
      <c r="N7" s="807" t="s">
        <v>2118</v>
      </c>
      <c r="O7" s="807" t="s">
        <v>273</v>
      </c>
      <c r="P7" s="807" t="s">
        <v>246</v>
      </c>
      <c r="Q7" s="807" t="s">
        <v>2138</v>
      </c>
      <c r="R7" s="807" t="s">
        <v>2120</v>
      </c>
      <c r="S7" s="807" t="s">
        <v>2121</v>
      </c>
      <c r="T7" s="807" t="s">
        <v>2122</v>
      </c>
      <c r="V7" s="813">
        <f t="shared" si="0"/>
        <v>0</v>
      </c>
      <c r="W7" s="814">
        <f t="shared" si="1"/>
        <v>0</v>
      </c>
      <c r="X7" s="815" t="e">
        <f t="shared" si="2"/>
        <v>#DIV/0!</v>
      </c>
      <c r="Y7" s="814">
        <f t="shared" si="3"/>
        <v>0</v>
      </c>
      <c r="Z7" s="814"/>
      <c r="AA7" s="814"/>
      <c r="AB7" s="814"/>
      <c r="AC7" s="814">
        <v>15000</v>
      </c>
      <c r="AD7" s="825">
        <f t="shared" si="4"/>
        <v>2930200</v>
      </c>
      <c r="AE7" s="817">
        <f t="shared" si="5"/>
        <v>1</v>
      </c>
      <c r="AF7" s="814">
        <f t="shared" si="6"/>
        <v>2930200</v>
      </c>
      <c r="AG7" s="815">
        <f t="shared" si="7"/>
        <v>0.02</v>
      </c>
      <c r="AH7" s="826">
        <v>2990000</v>
      </c>
      <c r="AI7" s="819"/>
      <c r="AJ7" s="820">
        <f t="shared" si="8"/>
        <v>2831200</v>
      </c>
    </row>
    <row r="8" spans="1:36" s="812" customFormat="1" ht="13.5">
      <c r="A8" s="821" t="s">
        <v>2133</v>
      </c>
      <c r="B8" s="821" t="s">
        <v>2139</v>
      </c>
      <c r="C8" s="821" t="s">
        <v>2336</v>
      </c>
      <c r="D8" s="823"/>
      <c r="E8" s="822"/>
      <c r="F8" s="822">
        <v>2200000</v>
      </c>
      <c r="G8" s="822">
        <v>2420000</v>
      </c>
      <c r="H8" s="824"/>
      <c r="I8" s="807" t="s">
        <v>2140</v>
      </c>
      <c r="J8" s="807" t="s">
        <v>2131</v>
      </c>
      <c r="K8" s="807" t="s">
        <v>2136</v>
      </c>
      <c r="L8" s="807" t="s">
        <v>2137</v>
      </c>
      <c r="M8" s="807" t="s">
        <v>2127</v>
      </c>
      <c r="N8" s="807" t="s">
        <v>2118</v>
      </c>
      <c r="O8" s="807" t="s">
        <v>273</v>
      </c>
      <c r="P8" s="807" t="s">
        <v>246</v>
      </c>
      <c r="Q8" s="807" t="s">
        <v>2138</v>
      </c>
      <c r="R8" s="807" t="s">
        <v>2120</v>
      </c>
      <c r="S8" s="807" t="s">
        <v>2121</v>
      </c>
      <c r="T8" s="807" t="s">
        <v>2122</v>
      </c>
      <c r="V8" s="813">
        <f t="shared" si="0"/>
        <v>0</v>
      </c>
      <c r="W8" s="814">
        <f t="shared" si="1"/>
        <v>0</v>
      </c>
      <c r="X8" s="815" t="e">
        <f t="shared" si="2"/>
        <v>#DIV/0!</v>
      </c>
      <c r="Y8" s="814">
        <f t="shared" si="3"/>
        <v>0</v>
      </c>
      <c r="Z8" s="814"/>
      <c r="AA8" s="814"/>
      <c r="AB8" s="814"/>
      <c r="AC8" s="814">
        <v>15000</v>
      </c>
      <c r="AD8" s="825">
        <f t="shared" si="4"/>
        <v>2538200</v>
      </c>
      <c r="AE8" s="817">
        <f t="shared" si="5"/>
        <v>1</v>
      </c>
      <c r="AF8" s="814">
        <f t="shared" si="6"/>
        <v>2538200</v>
      </c>
      <c r="AG8" s="815">
        <f t="shared" si="7"/>
        <v>0.02</v>
      </c>
      <c r="AH8" s="826">
        <v>2590000</v>
      </c>
      <c r="AI8" s="819"/>
      <c r="AJ8" s="820">
        <f t="shared" si="8"/>
        <v>2439200</v>
      </c>
    </row>
    <row r="9" spans="1:36" s="812" customFormat="1" ht="13.5">
      <c r="A9" s="821" t="s">
        <v>2133</v>
      </c>
      <c r="B9" s="821" t="s">
        <v>2141</v>
      </c>
      <c r="C9" s="821"/>
      <c r="D9" s="823"/>
      <c r="E9" s="822"/>
      <c r="F9" s="822">
        <v>1815000</v>
      </c>
      <c r="G9" s="822">
        <v>1996500.0000000002</v>
      </c>
      <c r="H9" s="824"/>
      <c r="I9" s="807" t="s">
        <v>2142</v>
      </c>
      <c r="J9" s="807" t="s">
        <v>2131</v>
      </c>
      <c r="K9" s="807" t="s">
        <v>1248</v>
      </c>
      <c r="L9" s="807" t="s">
        <v>2137</v>
      </c>
      <c r="M9" s="807" t="s">
        <v>2127</v>
      </c>
      <c r="N9" s="807" t="s">
        <v>2118</v>
      </c>
      <c r="O9" s="807" t="s">
        <v>273</v>
      </c>
      <c r="P9" s="807" t="s">
        <v>246</v>
      </c>
      <c r="Q9" s="807" t="s">
        <v>2138</v>
      </c>
      <c r="R9" s="807" t="s">
        <v>2120</v>
      </c>
      <c r="S9" s="807" t="s">
        <v>2121</v>
      </c>
      <c r="T9" s="807" t="s">
        <v>2122</v>
      </c>
      <c r="V9" s="813">
        <f t="shared" si="0"/>
        <v>0</v>
      </c>
      <c r="W9" s="814">
        <f t="shared" si="1"/>
        <v>0</v>
      </c>
      <c r="X9" s="815" t="e">
        <f t="shared" si="2"/>
        <v>#DIV/0!</v>
      </c>
      <c r="Y9" s="814">
        <f t="shared" si="3"/>
        <v>0</v>
      </c>
      <c r="Z9" s="814"/>
      <c r="AA9" s="814"/>
      <c r="AB9" s="814"/>
      <c r="AC9" s="814">
        <v>15000</v>
      </c>
      <c r="AD9" s="825">
        <f t="shared" si="4"/>
        <v>2155020</v>
      </c>
      <c r="AE9" s="817">
        <f t="shared" si="5"/>
        <v>1</v>
      </c>
      <c r="AF9" s="814">
        <f t="shared" si="6"/>
        <v>2155020</v>
      </c>
      <c r="AG9" s="815">
        <f t="shared" si="7"/>
        <v>0.02</v>
      </c>
      <c r="AH9" s="826">
        <v>2199000</v>
      </c>
      <c r="AI9" s="819"/>
      <c r="AJ9" s="820">
        <f t="shared" si="8"/>
        <v>2056020</v>
      </c>
    </row>
    <row r="20" spans="13:13">
      <c r="M20" s="797"/>
    </row>
    <row r="21" spans="13:13">
      <c r="M21" s="798"/>
    </row>
  </sheetData>
  <phoneticPr fontId="47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3"/>
  <sheetViews>
    <sheetView topLeftCell="A16" workbookViewId="0">
      <selection activeCell="J13" sqref="E13:J13"/>
    </sheetView>
  </sheetViews>
  <sheetFormatPr defaultRowHeight="16.5"/>
  <cols>
    <col min="1" max="1" width="14.875" customWidth="1"/>
    <col min="2" max="2" width="8.75" bestFit="1" customWidth="1"/>
    <col min="3" max="4" width="10.25" hidden="1" customWidth="1"/>
    <col min="5" max="5" width="11.25" style="717" customWidth="1"/>
    <col min="6" max="6" width="14.25" style="717" bestFit="1" customWidth="1"/>
    <col min="7" max="7" width="9.375" bestFit="1" customWidth="1"/>
    <col min="8" max="8" width="17.75" bestFit="1" customWidth="1"/>
    <col min="9" max="9" width="17.25" bestFit="1" customWidth="1"/>
    <col min="10" max="10" width="19.125" bestFit="1" customWidth="1"/>
    <col min="11" max="11" width="21" bestFit="1" customWidth="1"/>
    <col min="12" max="12" width="30.375" bestFit="1" customWidth="1"/>
    <col min="13" max="13" width="15" bestFit="1" customWidth="1"/>
    <col min="14" max="14" width="14.25" bestFit="1" customWidth="1"/>
  </cols>
  <sheetData>
    <row r="1" spans="1:13" ht="20.25">
      <c r="A1" s="648" t="s">
        <v>1950</v>
      </c>
      <c r="F1" s="719" t="s">
        <v>1989</v>
      </c>
    </row>
    <row r="2" spans="1:13">
      <c r="A2" s="297" t="s">
        <v>1898</v>
      </c>
    </row>
    <row r="3" spans="1:13" ht="9.75" customHeight="1" thickBot="1"/>
    <row r="4" spans="1:13" s="296" customFormat="1" ht="12.75" thickBot="1">
      <c r="A4" s="293" t="s">
        <v>231</v>
      </c>
      <c r="B4" s="294" t="s">
        <v>142</v>
      </c>
      <c r="C4" s="295" t="s">
        <v>1434</v>
      </c>
      <c r="D4" s="295" t="s">
        <v>1435</v>
      </c>
      <c r="E4" s="718" t="s">
        <v>1436</v>
      </c>
      <c r="F4" s="718" t="s">
        <v>1437</v>
      </c>
      <c r="G4" s="294" t="s">
        <v>2</v>
      </c>
      <c r="H4" s="294" t="s">
        <v>15</v>
      </c>
      <c r="I4" s="294" t="s">
        <v>3</v>
      </c>
      <c r="J4" s="294" t="s">
        <v>17</v>
      </c>
      <c r="K4" s="294" t="s">
        <v>5</v>
      </c>
      <c r="L4" s="294" t="s">
        <v>18</v>
      </c>
      <c r="M4" s="294" t="s">
        <v>4</v>
      </c>
    </row>
    <row r="5" spans="1:13" ht="17.25" thickBot="1">
      <c r="A5" s="735" t="s">
        <v>1391</v>
      </c>
      <c r="B5" s="736" t="s">
        <v>1392</v>
      </c>
      <c r="C5" s="739">
        <v>730000</v>
      </c>
      <c r="D5" s="739">
        <f>C5*1.1</f>
        <v>803000.00000000012</v>
      </c>
      <c r="E5" s="740">
        <f>ROUND((C5*106%),-3)</f>
        <v>774000</v>
      </c>
      <c r="F5" s="740">
        <f t="shared" ref="F5:F28" si="0">ROUND((E5*1.1),-3)</f>
        <v>851000</v>
      </c>
      <c r="G5" s="741" t="s">
        <v>1393</v>
      </c>
      <c r="H5" s="741" t="s">
        <v>1394</v>
      </c>
      <c r="I5" s="741" t="s">
        <v>1248</v>
      </c>
      <c r="J5" s="741" t="s">
        <v>1249</v>
      </c>
      <c r="K5" s="741" t="s">
        <v>1023</v>
      </c>
      <c r="L5" s="741" t="s">
        <v>94</v>
      </c>
      <c r="M5" s="741" t="s">
        <v>46</v>
      </c>
    </row>
    <row r="6" spans="1:13" ht="17.25" thickBot="1">
      <c r="A6" s="735" t="s">
        <v>1395</v>
      </c>
      <c r="B6" s="736" t="s">
        <v>1396</v>
      </c>
      <c r="C6" s="739">
        <v>420000</v>
      </c>
      <c r="D6" s="739">
        <f t="shared" ref="D6:D28" si="1">C6*1.1</f>
        <v>462000.00000000006</v>
      </c>
      <c r="E6" s="740">
        <f t="shared" ref="E6:E28" si="2">ROUND((C6*106%),-3)</f>
        <v>445000</v>
      </c>
      <c r="F6" s="740">
        <f t="shared" si="0"/>
        <v>490000</v>
      </c>
      <c r="G6" s="741" t="s">
        <v>1397</v>
      </c>
      <c r="H6" s="741" t="s">
        <v>1394</v>
      </c>
      <c r="I6" s="741" t="s">
        <v>1248</v>
      </c>
      <c r="J6" s="741" t="s">
        <v>1388</v>
      </c>
      <c r="K6" s="741" t="s">
        <v>1023</v>
      </c>
      <c r="L6" s="741" t="s">
        <v>94</v>
      </c>
      <c r="M6" s="741" t="s">
        <v>46</v>
      </c>
    </row>
    <row r="7" spans="1:13" ht="17.25" thickBot="1">
      <c r="A7" s="735" t="s">
        <v>1398</v>
      </c>
      <c r="B7" s="736" t="s">
        <v>1399</v>
      </c>
      <c r="C7" s="739">
        <v>848000</v>
      </c>
      <c r="D7" s="739">
        <f t="shared" si="1"/>
        <v>932800.00000000012</v>
      </c>
      <c r="E7" s="740">
        <f t="shared" si="2"/>
        <v>899000</v>
      </c>
      <c r="F7" s="740">
        <f t="shared" si="0"/>
        <v>989000</v>
      </c>
      <c r="G7" s="741" t="s">
        <v>1246</v>
      </c>
      <c r="H7" s="741" t="s">
        <v>1310</v>
      </c>
      <c r="I7" s="741" t="s">
        <v>1248</v>
      </c>
      <c r="J7" s="741" t="s">
        <v>1249</v>
      </c>
      <c r="K7" s="741" t="s">
        <v>1400</v>
      </c>
      <c r="L7" s="741" t="s">
        <v>97</v>
      </c>
      <c r="M7" s="741" t="s">
        <v>46</v>
      </c>
    </row>
    <row r="8" spans="1:13" ht="17.25" thickBot="1">
      <c r="A8" s="735" t="s">
        <v>1398</v>
      </c>
      <c r="B8" s="736" t="s">
        <v>1401</v>
      </c>
      <c r="C8" s="739">
        <v>778000</v>
      </c>
      <c r="D8" s="739">
        <f t="shared" si="1"/>
        <v>855800.00000000012</v>
      </c>
      <c r="E8" s="740">
        <f t="shared" si="2"/>
        <v>825000</v>
      </c>
      <c r="F8" s="740">
        <f t="shared" si="0"/>
        <v>908000</v>
      </c>
      <c r="G8" s="741" t="s">
        <v>1250</v>
      </c>
      <c r="H8" s="741" t="s">
        <v>1310</v>
      </c>
      <c r="I8" s="741" t="s">
        <v>1315</v>
      </c>
      <c r="J8" s="741" t="s">
        <v>1249</v>
      </c>
      <c r="K8" s="741" t="s">
        <v>1402</v>
      </c>
      <c r="L8" s="741" t="s">
        <v>97</v>
      </c>
      <c r="M8" s="741" t="s">
        <v>46</v>
      </c>
    </row>
    <row r="9" spans="1:13" ht="17.25" thickBot="1">
      <c r="A9" s="735" t="s">
        <v>1398</v>
      </c>
      <c r="B9" s="736" t="s">
        <v>1403</v>
      </c>
      <c r="C9" s="739">
        <v>527000</v>
      </c>
      <c r="D9" s="739">
        <f t="shared" si="1"/>
        <v>579700</v>
      </c>
      <c r="E9" s="740">
        <f t="shared" si="2"/>
        <v>559000</v>
      </c>
      <c r="F9" s="740">
        <f t="shared" si="0"/>
        <v>615000</v>
      </c>
      <c r="G9" s="741" t="s">
        <v>1404</v>
      </c>
      <c r="H9" s="741" t="s">
        <v>1247</v>
      </c>
      <c r="I9" s="741" t="s">
        <v>1248</v>
      </c>
      <c r="J9" s="741" t="s">
        <v>1249</v>
      </c>
      <c r="K9" s="741" t="s">
        <v>1312</v>
      </c>
      <c r="L9" s="741" t="s">
        <v>97</v>
      </c>
      <c r="M9" s="741" t="s">
        <v>46</v>
      </c>
    </row>
    <row r="10" spans="1:13" ht="17.25" thickBot="1">
      <c r="A10" s="735" t="s">
        <v>1405</v>
      </c>
      <c r="B10" s="736" t="s">
        <v>1406</v>
      </c>
      <c r="C10" s="739">
        <v>788000</v>
      </c>
      <c r="D10" s="739">
        <f t="shared" si="1"/>
        <v>866800.00000000012</v>
      </c>
      <c r="E10" s="740">
        <f t="shared" si="2"/>
        <v>835000</v>
      </c>
      <c r="F10" s="740">
        <f t="shared" si="0"/>
        <v>919000</v>
      </c>
      <c r="G10" s="741" t="s">
        <v>1246</v>
      </c>
      <c r="H10" s="741" t="s">
        <v>1247</v>
      </c>
      <c r="I10" s="741" t="s">
        <v>1248</v>
      </c>
      <c r="J10" s="741" t="s">
        <v>1249</v>
      </c>
      <c r="K10" s="741" t="s">
        <v>1400</v>
      </c>
      <c r="L10" s="741" t="s">
        <v>94</v>
      </c>
      <c r="M10" s="741" t="s">
        <v>46</v>
      </c>
    </row>
    <row r="11" spans="1:13" ht="17.25" thickBot="1">
      <c r="A11" s="735" t="s">
        <v>1405</v>
      </c>
      <c r="B11" s="736" t="s">
        <v>1407</v>
      </c>
      <c r="C11" s="739">
        <v>679000</v>
      </c>
      <c r="D11" s="739">
        <f t="shared" si="1"/>
        <v>746900.00000000012</v>
      </c>
      <c r="E11" s="740">
        <f t="shared" si="2"/>
        <v>720000</v>
      </c>
      <c r="F11" s="740">
        <f t="shared" si="0"/>
        <v>792000</v>
      </c>
      <c r="G11" s="741" t="s">
        <v>1250</v>
      </c>
      <c r="H11" s="741" t="s">
        <v>1247</v>
      </c>
      <c r="I11" s="741" t="s">
        <v>1248</v>
      </c>
      <c r="J11" s="741" t="s">
        <v>1249</v>
      </c>
      <c r="K11" s="741" t="s">
        <v>1400</v>
      </c>
      <c r="L11" s="741" t="s">
        <v>94</v>
      </c>
      <c r="M11" s="741" t="s">
        <v>46</v>
      </c>
    </row>
    <row r="12" spans="1:13" ht="17.25" thickBot="1">
      <c r="A12" s="735" t="s">
        <v>1408</v>
      </c>
      <c r="B12" s="736" t="s">
        <v>1409</v>
      </c>
      <c r="C12" s="739">
        <v>730000</v>
      </c>
      <c r="D12" s="739">
        <f t="shared" si="1"/>
        <v>803000.00000000012</v>
      </c>
      <c r="E12" s="740">
        <f t="shared" si="2"/>
        <v>774000</v>
      </c>
      <c r="F12" s="740">
        <f t="shared" si="0"/>
        <v>851000</v>
      </c>
      <c r="G12" s="741" t="s">
        <v>1250</v>
      </c>
      <c r="H12" s="741" t="s">
        <v>1247</v>
      </c>
      <c r="I12" s="741" t="s">
        <v>1315</v>
      </c>
      <c r="J12" s="741" t="s">
        <v>1249</v>
      </c>
      <c r="K12" s="741" t="s">
        <v>1314</v>
      </c>
      <c r="L12" s="741" t="s">
        <v>94</v>
      </c>
      <c r="M12" s="741" t="s">
        <v>46</v>
      </c>
    </row>
    <row r="13" spans="1:13" ht="17.25" thickBot="1">
      <c r="A13" s="735" t="s">
        <v>1405</v>
      </c>
      <c r="B13" s="736" t="s">
        <v>1410</v>
      </c>
      <c r="C13" s="739">
        <v>635000</v>
      </c>
      <c r="D13" s="739">
        <f t="shared" si="1"/>
        <v>698500</v>
      </c>
      <c r="E13" s="740">
        <f t="shared" si="2"/>
        <v>673000</v>
      </c>
      <c r="F13" s="740">
        <f t="shared" si="0"/>
        <v>740000</v>
      </c>
      <c r="G13" s="741" t="s">
        <v>1250</v>
      </c>
      <c r="H13" s="741" t="s">
        <v>1247</v>
      </c>
      <c r="I13" s="741" t="s">
        <v>1248</v>
      </c>
      <c r="J13" s="741" t="s">
        <v>91</v>
      </c>
      <c r="K13" s="741" t="s">
        <v>1400</v>
      </c>
      <c r="L13" s="741" t="s">
        <v>94</v>
      </c>
      <c r="M13" s="741" t="s">
        <v>46</v>
      </c>
    </row>
    <row r="14" spans="1:13" ht="17.25" thickBot="1">
      <c r="A14" s="735" t="s">
        <v>1405</v>
      </c>
      <c r="B14" s="736" t="s">
        <v>1411</v>
      </c>
      <c r="C14" s="739">
        <v>590000</v>
      </c>
      <c r="D14" s="739">
        <f t="shared" si="1"/>
        <v>649000</v>
      </c>
      <c r="E14" s="740">
        <f t="shared" si="2"/>
        <v>625000</v>
      </c>
      <c r="F14" s="740">
        <f t="shared" si="0"/>
        <v>688000</v>
      </c>
      <c r="G14" s="741" t="s">
        <v>1250</v>
      </c>
      <c r="H14" s="741" t="s">
        <v>1247</v>
      </c>
      <c r="I14" s="741" t="s">
        <v>1248</v>
      </c>
      <c r="J14" s="741" t="s">
        <v>1249</v>
      </c>
      <c r="K14" s="741" t="s">
        <v>1023</v>
      </c>
      <c r="L14" s="741" t="s">
        <v>94</v>
      </c>
      <c r="M14" s="741" t="s">
        <v>46</v>
      </c>
    </row>
    <row r="15" spans="1:13" ht="17.25" thickBot="1">
      <c r="A15" s="735" t="s">
        <v>1405</v>
      </c>
      <c r="B15" s="736" t="s">
        <v>1412</v>
      </c>
      <c r="C15" s="739">
        <v>540000</v>
      </c>
      <c r="D15" s="739">
        <f t="shared" si="1"/>
        <v>594000</v>
      </c>
      <c r="E15" s="740">
        <f t="shared" si="2"/>
        <v>572000</v>
      </c>
      <c r="F15" s="740">
        <f t="shared" si="0"/>
        <v>629000</v>
      </c>
      <c r="G15" s="741" t="s">
        <v>1250</v>
      </c>
      <c r="H15" s="741" t="s">
        <v>1247</v>
      </c>
      <c r="I15" s="741" t="s">
        <v>1248</v>
      </c>
      <c r="J15" s="741" t="s">
        <v>1388</v>
      </c>
      <c r="K15" s="741" t="s">
        <v>1023</v>
      </c>
      <c r="L15" s="741" t="s">
        <v>94</v>
      </c>
      <c r="M15" s="741" t="s">
        <v>46</v>
      </c>
    </row>
    <row r="16" spans="1:13" ht="17.25" thickBot="1">
      <c r="A16" s="735" t="s">
        <v>1405</v>
      </c>
      <c r="B16" s="736" t="s">
        <v>1412</v>
      </c>
      <c r="C16" s="739">
        <v>500000</v>
      </c>
      <c r="D16" s="739">
        <f t="shared" si="1"/>
        <v>550000</v>
      </c>
      <c r="E16" s="740">
        <f t="shared" si="2"/>
        <v>530000</v>
      </c>
      <c r="F16" s="740">
        <f t="shared" si="0"/>
        <v>583000</v>
      </c>
      <c r="G16" s="741" t="s">
        <v>1308</v>
      </c>
      <c r="H16" s="741" t="s">
        <v>1247</v>
      </c>
      <c r="I16" s="741" t="s">
        <v>1248</v>
      </c>
      <c r="J16" s="741" t="s">
        <v>1388</v>
      </c>
      <c r="K16" s="741" t="s">
        <v>1023</v>
      </c>
      <c r="L16" s="741" t="s">
        <v>94</v>
      </c>
      <c r="M16" s="741" t="s">
        <v>46</v>
      </c>
    </row>
    <row r="17" spans="1:13" ht="17.25" thickBot="1">
      <c r="A17" s="735" t="s">
        <v>1413</v>
      </c>
      <c r="B17" s="736" t="s">
        <v>1414</v>
      </c>
      <c r="C17" s="739">
        <v>487000</v>
      </c>
      <c r="D17" s="739">
        <f t="shared" si="1"/>
        <v>535700</v>
      </c>
      <c r="E17" s="740">
        <f t="shared" si="2"/>
        <v>516000</v>
      </c>
      <c r="F17" s="740">
        <f t="shared" si="0"/>
        <v>568000</v>
      </c>
      <c r="G17" s="741" t="s">
        <v>1316</v>
      </c>
      <c r="H17" s="741" t="s">
        <v>1247</v>
      </c>
      <c r="I17" s="741" t="s">
        <v>1317</v>
      </c>
      <c r="J17" s="741" t="s">
        <v>1388</v>
      </c>
      <c r="K17" s="741" t="s">
        <v>1402</v>
      </c>
      <c r="L17" s="741" t="s">
        <v>94</v>
      </c>
      <c r="M17" s="741" t="s">
        <v>46</v>
      </c>
    </row>
    <row r="18" spans="1:13" ht="17.25" thickBot="1">
      <c r="A18" s="735" t="s">
        <v>1413</v>
      </c>
      <c r="B18" s="736" t="s">
        <v>1415</v>
      </c>
      <c r="C18" s="739">
        <v>420000</v>
      </c>
      <c r="D18" s="739">
        <f t="shared" si="1"/>
        <v>462000.00000000006</v>
      </c>
      <c r="E18" s="740">
        <f t="shared" si="2"/>
        <v>445000</v>
      </c>
      <c r="F18" s="740">
        <f t="shared" si="0"/>
        <v>490000</v>
      </c>
      <c r="G18" s="741" t="s">
        <v>1316</v>
      </c>
      <c r="H18" s="741" t="s">
        <v>1247</v>
      </c>
      <c r="I18" s="741" t="s">
        <v>1317</v>
      </c>
      <c r="J18" s="741" t="s">
        <v>1388</v>
      </c>
      <c r="K18" s="741" t="s">
        <v>1023</v>
      </c>
      <c r="L18" s="741" t="s">
        <v>900</v>
      </c>
      <c r="M18" s="741" t="s">
        <v>46</v>
      </c>
    </row>
    <row r="19" spans="1:13" ht="17.25" thickBot="1">
      <c r="A19" s="735" t="s">
        <v>1416</v>
      </c>
      <c r="B19" s="736" t="s">
        <v>1417</v>
      </c>
      <c r="C19" s="739">
        <v>730000</v>
      </c>
      <c r="D19" s="739">
        <f t="shared" si="1"/>
        <v>803000.00000000012</v>
      </c>
      <c r="E19" s="740">
        <f t="shared" si="2"/>
        <v>774000</v>
      </c>
      <c r="F19" s="740">
        <f t="shared" si="0"/>
        <v>851000</v>
      </c>
      <c r="G19" s="741" t="s">
        <v>1250</v>
      </c>
      <c r="H19" s="741" t="s">
        <v>1247</v>
      </c>
      <c r="I19" s="741" t="s">
        <v>1315</v>
      </c>
      <c r="J19" s="741" t="s">
        <v>1249</v>
      </c>
      <c r="K19" s="741" t="s">
        <v>1314</v>
      </c>
      <c r="L19" s="741" t="s">
        <v>900</v>
      </c>
      <c r="M19" s="741" t="s">
        <v>46</v>
      </c>
    </row>
    <row r="20" spans="1:13" ht="17.25" thickBot="1">
      <c r="A20" s="735" t="s">
        <v>1416</v>
      </c>
      <c r="B20" s="736" t="s">
        <v>1418</v>
      </c>
      <c r="C20" s="739">
        <v>420000</v>
      </c>
      <c r="D20" s="739">
        <f t="shared" si="1"/>
        <v>462000.00000000006</v>
      </c>
      <c r="E20" s="740">
        <f t="shared" si="2"/>
        <v>445000</v>
      </c>
      <c r="F20" s="740">
        <f t="shared" si="0"/>
        <v>490000</v>
      </c>
      <c r="G20" s="741" t="s">
        <v>1316</v>
      </c>
      <c r="H20" s="741" t="s">
        <v>1247</v>
      </c>
      <c r="I20" s="741" t="s">
        <v>1317</v>
      </c>
      <c r="J20" s="741" t="s">
        <v>1388</v>
      </c>
      <c r="K20" s="741" t="s">
        <v>1023</v>
      </c>
      <c r="L20" s="741" t="s">
        <v>94</v>
      </c>
      <c r="M20" s="741" t="s">
        <v>46</v>
      </c>
    </row>
    <row r="21" spans="1:13" ht="17.25" thickBot="1">
      <c r="A21" s="735" t="s">
        <v>1419</v>
      </c>
      <c r="B21" s="736" t="s">
        <v>1420</v>
      </c>
      <c r="C21" s="739">
        <v>760000</v>
      </c>
      <c r="D21" s="739">
        <f t="shared" si="1"/>
        <v>836000.00000000012</v>
      </c>
      <c r="E21" s="740">
        <f t="shared" si="2"/>
        <v>806000</v>
      </c>
      <c r="F21" s="740">
        <f t="shared" si="0"/>
        <v>887000</v>
      </c>
      <c r="G21" s="741" t="s">
        <v>1421</v>
      </c>
      <c r="H21" s="741" t="s">
        <v>1247</v>
      </c>
      <c r="I21" s="741" t="s">
        <v>1422</v>
      </c>
      <c r="J21" s="741" t="s">
        <v>1388</v>
      </c>
      <c r="K21" s="741" t="s">
        <v>1402</v>
      </c>
      <c r="L21" s="741" t="s">
        <v>1389</v>
      </c>
      <c r="M21" s="741" t="s">
        <v>1423</v>
      </c>
    </row>
    <row r="22" spans="1:13" ht="17.25" thickBot="1">
      <c r="A22" s="735" t="s">
        <v>1419</v>
      </c>
      <c r="B22" s="736" t="s">
        <v>1424</v>
      </c>
      <c r="C22" s="739">
        <v>670000</v>
      </c>
      <c r="D22" s="739">
        <f t="shared" si="1"/>
        <v>737000.00000000012</v>
      </c>
      <c r="E22" s="740">
        <f t="shared" si="2"/>
        <v>710000</v>
      </c>
      <c r="F22" s="740">
        <f t="shared" si="0"/>
        <v>781000</v>
      </c>
      <c r="G22" s="741" t="s">
        <v>1337</v>
      </c>
      <c r="H22" s="741" t="s">
        <v>1247</v>
      </c>
      <c r="I22" s="741" t="s">
        <v>1422</v>
      </c>
      <c r="J22" s="741" t="s">
        <v>1388</v>
      </c>
      <c r="K22" s="741" t="s">
        <v>1402</v>
      </c>
      <c r="L22" s="741" t="s">
        <v>1389</v>
      </c>
      <c r="M22" s="741" t="s">
        <v>1423</v>
      </c>
    </row>
    <row r="23" spans="1:13" ht="17.25" thickBot="1">
      <c r="A23" s="735" t="s">
        <v>1419</v>
      </c>
      <c r="B23" s="736" t="s">
        <v>1425</v>
      </c>
      <c r="C23" s="739">
        <v>590000</v>
      </c>
      <c r="D23" s="739">
        <f t="shared" si="1"/>
        <v>649000</v>
      </c>
      <c r="E23" s="740">
        <f t="shared" si="2"/>
        <v>625000</v>
      </c>
      <c r="F23" s="740">
        <f t="shared" si="0"/>
        <v>688000</v>
      </c>
      <c r="G23" s="741" t="s">
        <v>1337</v>
      </c>
      <c r="H23" s="741" t="s">
        <v>1247</v>
      </c>
      <c r="I23" s="741" t="s">
        <v>1317</v>
      </c>
      <c r="J23" s="741" t="s">
        <v>1388</v>
      </c>
      <c r="K23" s="741" t="s">
        <v>1023</v>
      </c>
      <c r="L23" s="741" t="s">
        <v>1389</v>
      </c>
      <c r="M23" s="741" t="s">
        <v>1423</v>
      </c>
    </row>
    <row r="24" spans="1:13" ht="17.25" thickBot="1">
      <c r="A24" s="735" t="s">
        <v>1419</v>
      </c>
      <c r="B24" s="736" t="s">
        <v>1426</v>
      </c>
      <c r="C24" s="739">
        <v>660000</v>
      </c>
      <c r="D24" s="739">
        <f t="shared" si="1"/>
        <v>726000.00000000012</v>
      </c>
      <c r="E24" s="740">
        <f t="shared" si="2"/>
        <v>700000</v>
      </c>
      <c r="F24" s="740">
        <f t="shared" si="0"/>
        <v>770000</v>
      </c>
      <c r="G24" s="741" t="s">
        <v>1337</v>
      </c>
      <c r="H24" s="741" t="s">
        <v>1247</v>
      </c>
      <c r="I24" s="741" t="s">
        <v>1427</v>
      </c>
      <c r="J24" s="741" t="s">
        <v>1388</v>
      </c>
      <c r="K24" s="741" t="s">
        <v>1023</v>
      </c>
      <c r="L24" s="741" t="s">
        <v>1389</v>
      </c>
      <c r="M24" s="741" t="s">
        <v>1423</v>
      </c>
    </row>
    <row r="25" spans="1:13" ht="17.25" thickBot="1">
      <c r="A25" s="735" t="s">
        <v>1419</v>
      </c>
      <c r="B25" s="736" t="s">
        <v>1428</v>
      </c>
      <c r="C25" s="739">
        <v>820000</v>
      </c>
      <c r="D25" s="739">
        <f t="shared" si="1"/>
        <v>902000.00000000012</v>
      </c>
      <c r="E25" s="740">
        <f t="shared" si="2"/>
        <v>869000</v>
      </c>
      <c r="F25" s="740">
        <f t="shared" si="0"/>
        <v>956000</v>
      </c>
      <c r="G25" s="741" t="s">
        <v>1337</v>
      </c>
      <c r="H25" s="741" t="s">
        <v>1247</v>
      </c>
      <c r="I25" s="741" t="s">
        <v>1427</v>
      </c>
      <c r="J25" s="741" t="s">
        <v>1388</v>
      </c>
      <c r="K25" s="741" t="s">
        <v>1402</v>
      </c>
      <c r="L25" s="741" t="s">
        <v>1389</v>
      </c>
      <c r="M25" s="741" t="s">
        <v>1423</v>
      </c>
    </row>
    <row r="26" spans="1:13" ht="17.25" thickBot="1">
      <c r="A26" s="735" t="s">
        <v>1419</v>
      </c>
      <c r="B26" s="736" t="s">
        <v>1429</v>
      </c>
      <c r="C26" s="739">
        <v>615000</v>
      </c>
      <c r="D26" s="739">
        <f t="shared" si="1"/>
        <v>676500</v>
      </c>
      <c r="E26" s="740">
        <f t="shared" si="2"/>
        <v>652000</v>
      </c>
      <c r="F26" s="740">
        <f t="shared" si="0"/>
        <v>717000</v>
      </c>
      <c r="G26" s="741" t="s">
        <v>1430</v>
      </c>
      <c r="H26" s="741" t="s">
        <v>1247</v>
      </c>
      <c r="I26" s="741" t="s">
        <v>1422</v>
      </c>
      <c r="J26" s="741" t="s">
        <v>1388</v>
      </c>
      <c r="K26" s="741" t="s">
        <v>1402</v>
      </c>
      <c r="L26" s="741" t="s">
        <v>1389</v>
      </c>
      <c r="M26" s="741" t="s">
        <v>1423</v>
      </c>
    </row>
    <row r="27" spans="1:13" ht="17.25" thickBot="1">
      <c r="A27" s="735" t="s">
        <v>1419</v>
      </c>
      <c r="B27" s="736" t="s">
        <v>1431</v>
      </c>
      <c r="C27" s="739">
        <v>470000</v>
      </c>
      <c r="D27" s="739">
        <f t="shared" si="1"/>
        <v>517000.00000000006</v>
      </c>
      <c r="E27" s="740">
        <f t="shared" si="2"/>
        <v>498000</v>
      </c>
      <c r="F27" s="740">
        <f t="shared" si="0"/>
        <v>548000</v>
      </c>
      <c r="G27" s="741" t="s">
        <v>1432</v>
      </c>
      <c r="H27" s="741" t="s">
        <v>1247</v>
      </c>
      <c r="I27" s="741" t="s">
        <v>1317</v>
      </c>
      <c r="J27" s="741" t="s">
        <v>1388</v>
      </c>
      <c r="K27" s="741" t="s">
        <v>1400</v>
      </c>
      <c r="L27" s="741" t="s">
        <v>1389</v>
      </c>
      <c r="M27" s="741" t="s">
        <v>1423</v>
      </c>
    </row>
    <row r="28" spans="1:13" ht="17.25" thickBot="1">
      <c r="A28" s="737" t="s">
        <v>1419</v>
      </c>
      <c r="B28" s="738" t="s">
        <v>1433</v>
      </c>
      <c r="C28" s="742">
        <v>385000</v>
      </c>
      <c r="D28" s="742">
        <f t="shared" si="1"/>
        <v>423500.00000000006</v>
      </c>
      <c r="E28" s="743">
        <f t="shared" si="2"/>
        <v>408000</v>
      </c>
      <c r="F28" s="743">
        <f t="shared" si="0"/>
        <v>449000</v>
      </c>
      <c r="G28" s="744" t="s">
        <v>1432</v>
      </c>
      <c r="H28" s="744" t="s">
        <v>1247</v>
      </c>
      <c r="I28" s="744" t="s">
        <v>1317</v>
      </c>
      <c r="J28" s="744" t="s">
        <v>1388</v>
      </c>
      <c r="K28" s="744" t="s">
        <v>1023</v>
      </c>
      <c r="L28" s="744" t="s">
        <v>1389</v>
      </c>
      <c r="M28" s="744" t="s">
        <v>1423</v>
      </c>
    </row>
    <row r="29" spans="1:13">
      <c r="A29" s="680" t="s">
        <v>1996</v>
      </c>
      <c r="B29" s="681" t="s">
        <v>1951</v>
      </c>
      <c r="C29" s="682" t="s">
        <v>1975</v>
      </c>
      <c r="D29" s="720"/>
      <c r="E29" s="725">
        <f>ROUND((F29/1.1),-3)</f>
        <v>1045000</v>
      </c>
      <c r="F29" s="726">
        <v>1149000</v>
      </c>
      <c r="G29" s="683" t="s">
        <v>1945</v>
      </c>
      <c r="H29" s="683" t="s">
        <v>1947</v>
      </c>
      <c r="I29" s="683" t="s">
        <v>1948</v>
      </c>
      <c r="J29" s="683" t="s">
        <v>1993</v>
      </c>
      <c r="K29" s="684" t="s">
        <v>1946</v>
      </c>
      <c r="L29" s="683" t="s">
        <v>1949</v>
      </c>
      <c r="M29" s="685" t="s">
        <v>46</v>
      </c>
    </row>
    <row r="30" spans="1:13">
      <c r="A30" s="686" t="s">
        <v>1996</v>
      </c>
      <c r="B30" s="676" t="s">
        <v>1952</v>
      </c>
      <c r="C30" s="677" t="s">
        <v>1976</v>
      </c>
      <c r="D30" s="721"/>
      <c r="E30" s="727">
        <f t="shared" ref="E30:E43" si="3">ROUND((F30/1.1),-3)</f>
        <v>954000</v>
      </c>
      <c r="F30" s="728">
        <v>1049000</v>
      </c>
      <c r="G30" s="678" t="s">
        <v>1954</v>
      </c>
      <c r="H30" s="678" t="s">
        <v>1947</v>
      </c>
      <c r="I30" s="678" t="s">
        <v>1948</v>
      </c>
      <c r="J30" s="678" t="s">
        <v>1993</v>
      </c>
      <c r="K30" s="679" t="s">
        <v>1946</v>
      </c>
      <c r="L30" s="678" t="s">
        <v>1949</v>
      </c>
      <c r="M30" s="687" t="s">
        <v>46</v>
      </c>
    </row>
    <row r="31" spans="1:13" ht="17.25" thickBot="1">
      <c r="A31" s="688" t="s">
        <v>1996</v>
      </c>
      <c r="B31" s="689" t="s">
        <v>1953</v>
      </c>
      <c r="C31" s="690" t="s">
        <v>1977</v>
      </c>
      <c r="D31" s="722"/>
      <c r="E31" s="729">
        <f t="shared" si="3"/>
        <v>772000</v>
      </c>
      <c r="F31" s="730">
        <v>849000</v>
      </c>
      <c r="G31" s="691" t="s">
        <v>1955</v>
      </c>
      <c r="H31" s="691" t="s">
        <v>1956</v>
      </c>
      <c r="I31" s="691" t="s">
        <v>1948</v>
      </c>
      <c r="J31" s="692" t="s">
        <v>1388</v>
      </c>
      <c r="K31" s="692" t="s">
        <v>1023</v>
      </c>
      <c r="L31" s="691" t="s">
        <v>1949</v>
      </c>
      <c r="M31" s="693" t="s">
        <v>46</v>
      </c>
    </row>
    <row r="32" spans="1:13">
      <c r="A32" s="694" t="s">
        <v>1997</v>
      </c>
      <c r="B32" s="695" t="s">
        <v>1957</v>
      </c>
      <c r="C32" s="696" t="s">
        <v>1978</v>
      </c>
      <c r="D32" s="723"/>
      <c r="E32" s="725">
        <f t="shared" si="3"/>
        <v>999000</v>
      </c>
      <c r="F32" s="731">
        <v>1099000</v>
      </c>
      <c r="G32" s="697" t="s">
        <v>1945</v>
      </c>
      <c r="H32" s="697" t="s">
        <v>1947</v>
      </c>
      <c r="I32" s="697" t="s">
        <v>1948</v>
      </c>
      <c r="J32" s="697" t="s">
        <v>1993</v>
      </c>
      <c r="K32" s="698" t="s">
        <v>1946</v>
      </c>
      <c r="L32" s="697" t="s">
        <v>1963</v>
      </c>
      <c r="M32" s="699" t="s">
        <v>46</v>
      </c>
    </row>
    <row r="33" spans="1:13">
      <c r="A33" s="686" t="s">
        <v>1997</v>
      </c>
      <c r="B33" s="676" t="s">
        <v>1958</v>
      </c>
      <c r="C33" s="677" t="s">
        <v>1979</v>
      </c>
      <c r="D33" s="721"/>
      <c r="E33" s="727">
        <f t="shared" si="3"/>
        <v>826000</v>
      </c>
      <c r="F33" s="728">
        <v>909000</v>
      </c>
      <c r="G33" s="678" t="s">
        <v>1954</v>
      </c>
      <c r="H33" s="678" t="s">
        <v>1956</v>
      </c>
      <c r="I33" s="678" t="s">
        <v>1948</v>
      </c>
      <c r="J33" s="678" t="s">
        <v>1993</v>
      </c>
      <c r="K33" s="679" t="s">
        <v>1946</v>
      </c>
      <c r="L33" s="678" t="s">
        <v>1963</v>
      </c>
      <c r="M33" s="687" t="s">
        <v>46</v>
      </c>
    </row>
    <row r="34" spans="1:13">
      <c r="A34" s="686" t="s">
        <v>1997</v>
      </c>
      <c r="B34" s="676" t="s">
        <v>1959</v>
      </c>
      <c r="C34" s="677" t="s">
        <v>1980</v>
      </c>
      <c r="D34" s="721"/>
      <c r="E34" s="727">
        <f t="shared" si="3"/>
        <v>726000</v>
      </c>
      <c r="F34" s="728">
        <v>799000</v>
      </c>
      <c r="G34" s="678" t="s">
        <v>1954</v>
      </c>
      <c r="H34" s="678" t="s">
        <v>1956</v>
      </c>
      <c r="I34" s="678" t="s">
        <v>1948</v>
      </c>
      <c r="J34" s="678" t="s">
        <v>1994</v>
      </c>
      <c r="K34" s="679" t="s">
        <v>1023</v>
      </c>
      <c r="L34" s="678" t="s">
        <v>1963</v>
      </c>
      <c r="M34" s="687" t="s">
        <v>46</v>
      </c>
    </row>
    <row r="35" spans="1:13">
      <c r="A35" s="686" t="s">
        <v>1997</v>
      </c>
      <c r="B35" s="676" t="s">
        <v>1960</v>
      </c>
      <c r="C35" s="677" t="s">
        <v>1981</v>
      </c>
      <c r="D35" s="721"/>
      <c r="E35" s="727">
        <f t="shared" si="3"/>
        <v>635000</v>
      </c>
      <c r="F35" s="728">
        <v>699000</v>
      </c>
      <c r="G35" s="678" t="s">
        <v>1955</v>
      </c>
      <c r="H35" s="678" t="s">
        <v>1956</v>
      </c>
      <c r="I35" s="678" t="s">
        <v>1964</v>
      </c>
      <c r="J35" s="678" t="s">
        <v>1994</v>
      </c>
      <c r="K35" s="679" t="s">
        <v>1023</v>
      </c>
      <c r="L35" s="678" t="s">
        <v>1963</v>
      </c>
      <c r="M35" s="687" t="s">
        <v>46</v>
      </c>
    </row>
    <row r="36" spans="1:13">
      <c r="A36" s="686" t="s">
        <v>1997</v>
      </c>
      <c r="B36" s="676" t="s">
        <v>1961</v>
      </c>
      <c r="C36" s="677" t="s">
        <v>1983</v>
      </c>
      <c r="D36" s="721"/>
      <c r="E36" s="727">
        <f t="shared" si="3"/>
        <v>635000</v>
      </c>
      <c r="F36" s="728">
        <v>699000</v>
      </c>
      <c r="G36" s="678" t="s">
        <v>1954</v>
      </c>
      <c r="H36" s="678" t="s">
        <v>1956</v>
      </c>
      <c r="I36" s="678" t="s">
        <v>1948</v>
      </c>
      <c r="J36" s="678" t="s">
        <v>1994</v>
      </c>
      <c r="K36" s="679" t="s">
        <v>1023</v>
      </c>
      <c r="L36" s="678" t="s">
        <v>1968</v>
      </c>
      <c r="M36" s="687" t="s">
        <v>46</v>
      </c>
    </row>
    <row r="37" spans="1:13" ht="17.25" thickBot="1">
      <c r="A37" s="700" t="s">
        <v>1997</v>
      </c>
      <c r="B37" s="701" t="s">
        <v>1962</v>
      </c>
      <c r="C37" s="702" t="s">
        <v>1982</v>
      </c>
      <c r="D37" s="724"/>
      <c r="E37" s="732">
        <f t="shared" si="3"/>
        <v>572000</v>
      </c>
      <c r="F37" s="733">
        <v>629000</v>
      </c>
      <c r="G37" s="703" t="s">
        <v>1955</v>
      </c>
      <c r="H37" s="703" t="s">
        <v>1956</v>
      </c>
      <c r="I37" s="703" t="s">
        <v>1964</v>
      </c>
      <c r="J37" s="703" t="s">
        <v>1994</v>
      </c>
      <c r="K37" s="704" t="s">
        <v>1023</v>
      </c>
      <c r="L37" s="703" t="s">
        <v>1968</v>
      </c>
      <c r="M37" s="705" t="s">
        <v>46</v>
      </c>
    </row>
    <row r="38" spans="1:13">
      <c r="A38" s="680" t="s">
        <v>1998</v>
      </c>
      <c r="B38" s="681" t="s">
        <v>1965</v>
      </c>
      <c r="C38" s="682" t="s">
        <v>1984</v>
      </c>
      <c r="D38" s="720"/>
      <c r="E38" s="734">
        <f t="shared" si="3"/>
        <v>999000</v>
      </c>
      <c r="F38" s="726">
        <v>1099000</v>
      </c>
      <c r="G38" s="683" t="s">
        <v>1945</v>
      </c>
      <c r="H38" s="683" t="s">
        <v>1947</v>
      </c>
      <c r="I38" s="683" t="s">
        <v>1970</v>
      </c>
      <c r="J38" s="683" t="s">
        <v>1993</v>
      </c>
      <c r="K38" s="684" t="s">
        <v>1946</v>
      </c>
      <c r="L38" s="683" t="s">
        <v>1969</v>
      </c>
      <c r="M38" s="685" t="s">
        <v>46</v>
      </c>
    </row>
    <row r="39" spans="1:13">
      <c r="A39" s="686" t="s">
        <v>1998</v>
      </c>
      <c r="B39" s="706" t="s">
        <v>1966</v>
      </c>
      <c r="C39" s="707" t="s">
        <v>1985</v>
      </c>
      <c r="D39" s="721"/>
      <c r="E39" s="727">
        <f t="shared" si="3"/>
        <v>726000</v>
      </c>
      <c r="F39" s="728">
        <v>799000</v>
      </c>
      <c r="G39" s="708" t="s">
        <v>1954</v>
      </c>
      <c r="H39" s="708" t="s">
        <v>1956</v>
      </c>
      <c r="I39" s="708" t="s">
        <v>1964</v>
      </c>
      <c r="J39" s="708" t="s">
        <v>1993</v>
      </c>
      <c r="K39" s="709" t="s">
        <v>1023</v>
      </c>
      <c r="L39" s="708" t="s">
        <v>1969</v>
      </c>
      <c r="M39" s="710" t="s">
        <v>46</v>
      </c>
    </row>
    <row r="40" spans="1:13" ht="17.25" thickBot="1">
      <c r="A40" s="711" t="s">
        <v>1998</v>
      </c>
      <c r="B40" s="712" t="s">
        <v>1967</v>
      </c>
      <c r="C40" s="713" t="s">
        <v>1981</v>
      </c>
      <c r="D40" s="722"/>
      <c r="E40" s="729">
        <f t="shared" si="3"/>
        <v>635000</v>
      </c>
      <c r="F40" s="730">
        <v>699000</v>
      </c>
      <c r="G40" s="714" t="s">
        <v>1955</v>
      </c>
      <c r="H40" s="714" t="s">
        <v>1956</v>
      </c>
      <c r="I40" s="714" t="s">
        <v>1964</v>
      </c>
      <c r="J40" s="714" t="s">
        <v>1994</v>
      </c>
      <c r="K40" s="715" t="s">
        <v>1023</v>
      </c>
      <c r="L40" s="714" t="s">
        <v>1969</v>
      </c>
      <c r="M40" s="716" t="s">
        <v>46</v>
      </c>
    </row>
    <row r="41" spans="1:13">
      <c r="A41" s="694" t="s">
        <v>1999</v>
      </c>
      <c r="B41" s="695" t="s">
        <v>1971</v>
      </c>
      <c r="C41" s="696" t="s">
        <v>1986</v>
      </c>
      <c r="D41" s="723"/>
      <c r="E41" s="725">
        <f t="shared" si="3"/>
        <v>908000</v>
      </c>
      <c r="F41" s="731">
        <v>999000</v>
      </c>
      <c r="G41" s="697" t="s">
        <v>1945</v>
      </c>
      <c r="H41" s="697" t="s">
        <v>1947</v>
      </c>
      <c r="I41" s="697" t="s">
        <v>1970</v>
      </c>
      <c r="J41" s="698" t="s">
        <v>1388</v>
      </c>
      <c r="K41" s="698" t="s">
        <v>1946</v>
      </c>
      <c r="L41" s="697" t="s">
        <v>1974</v>
      </c>
      <c r="M41" s="699"/>
    </row>
    <row r="42" spans="1:13">
      <c r="A42" s="686" t="s">
        <v>1999</v>
      </c>
      <c r="B42" s="676" t="s">
        <v>1972</v>
      </c>
      <c r="C42" s="677" t="s">
        <v>1987</v>
      </c>
      <c r="D42" s="721"/>
      <c r="E42" s="727">
        <f t="shared" si="3"/>
        <v>726000</v>
      </c>
      <c r="F42" s="728">
        <v>799000</v>
      </c>
      <c r="G42" s="678" t="s">
        <v>1954</v>
      </c>
      <c r="H42" s="678" t="s">
        <v>1956</v>
      </c>
      <c r="I42" s="678" t="s">
        <v>1964</v>
      </c>
      <c r="J42" s="679" t="s">
        <v>1388</v>
      </c>
      <c r="K42" s="679" t="s">
        <v>1023</v>
      </c>
      <c r="L42" s="678" t="s">
        <v>1974</v>
      </c>
      <c r="M42" s="687"/>
    </row>
    <row r="43" spans="1:13" ht="17.25" thickBot="1">
      <c r="A43" s="688" t="s">
        <v>1999</v>
      </c>
      <c r="B43" s="689" t="s">
        <v>1973</v>
      </c>
      <c r="C43" s="690" t="s">
        <v>1988</v>
      </c>
      <c r="D43" s="722"/>
      <c r="E43" s="732">
        <f t="shared" si="3"/>
        <v>590000</v>
      </c>
      <c r="F43" s="730">
        <v>649000</v>
      </c>
      <c r="G43" s="691" t="s">
        <v>1955</v>
      </c>
      <c r="H43" s="691" t="s">
        <v>1956</v>
      </c>
      <c r="I43" s="691" t="s">
        <v>1964</v>
      </c>
      <c r="J43" s="692" t="s">
        <v>1388</v>
      </c>
      <c r="K43" s="692" t="s">
        <v>1023</v>
      </c>
      <c r="L43" s="691" t="s">
        <v>1974</v>
      </c>
      <c r="M43" s="693"/>
    </row>
  </sheetData>
  <phoneticPr fontId="47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AS121"/>
  <sheetViews>
    <sheetView zoomScale="85" zoomScaleNormal="85" workbookViewId="0">
      <pane xSplit="2" ySplit="4" topLeftCell="C38" activePane="bottomRight" state="frozen"/>
      <selection pane="topRight" activeCell="C1" sqref="C1"/>
      <selection pane="bottomLeft" activeCell="A5" sqref="A5"/>
      <selection pane="bottomRight" activeCell="A30" sqref="A30"/>
    </sheetView>
  </sheetViews>
  <sheetFormatPr defaultRowHeight="12.75"/>
  <cols>
    <col min="1" max="1" width="39.875" style="301" bestFit="1" customWidth="1"/>
    <col min="2" max="2" width="16.625" style="300" bestFit="1" customWidth="1"/>
    <col min="3" max="4" width="9.875" style="300" customWidth="1"/>
    <col min="5" max="5" width="13.375" style="300" bestFit="1" customWidth="1"/>
    <col min="6" max="6" width="15.875" style="300" customWidth="1"/>
    <col min="7" max="7" width="21.625" style="298" bestFit="1" customWidth="1"/>
    <col min="8" max="8" width="22.875" style="298" bestFit="1" customWidth="1"/>
    <col min="9" max="9" width="16.375" style="299" customWidth="1"/>
    <col min="10" max="10" width="44.875" style="298" bestFit="1" customWidth="1"/>
    <col min="11" max="11" width="13.125" style="298" bestFit="1" customWidth="1"/>
    <col min="12" max="12" width="13" style="298" bestFit="1" customWidth="1"/>
    <col min="13" max="13" width="9.75" style="298" customWidth="1"/>
    <col min="14" max="14" width="24.25" style="298" customWidth="1"/>
    <col min="15" max="15" width="46.75" style="298" bestFit="1" customWidth="1"/>
    <col min="16" max="16" width="10.25" style="298" customWidth="1"/>
    <col min="17" max="17" width="30.25" style="298" bestFit="1" customWidth="1"/>
    <col min="18" max="18" width="76.5" style="298" bestFit="1" customWidth="1"/>
    <col min="19" max="19" width="35.5" style="298" bestFit="1" customWidth="1"/>
    <col min="20" max="20" width="67.375" style="298" bestFit="1" customWidth="1"/>
    <col min="21" max="21" width="15" style="298" customWidth="1"/>
    <col min="22" max="22" width="45.5" style="298" bestFit="1" customWidth="1"/>
    <col min="23" max="23" width="15" style="298" customWidth="1"/>
    <col min="24" max="24" width="24.375" style="298" bestFit="1" customWidth="1"/>
    <col min="25" max="25" width="18.375" style="298" bestFit="1" customWidth="1"/>
    <col min="26" max="26" width="13.125" style="298" bestFit="1" customWidth="1"/>
    <col min="27" max="28" width="17" style="298" customWidth="1"/>
    <col min="29" max="29" width="13.375" style="298" bestFit="1" customWidth="1"/>
    <col min="30" max="30" width="16.5" style="298" bestFit="1" customWidth="1"/>
    <col min="31" max="31" width="13.625" style="298" bestFit="1" customWidth="1"/>
    <col min="32" max="33" width="17" style="298" customWidth="1"/>
    <col min="34" max="34" width="13.625" style="298" customWidth="1"/>
    <col min="35" max="35" width="47" style="298" customWidth="1"/>
    <col min="36" max="36" width="17.5" style="298" bestFit="1" customWidth="1"/>
    <col min="37" max="37" width="46.125" style="298" bestFit="1" customWidth="1"/>
    <col min="38" max="38" width="31.5" style="298" customWidth="1"/>
    <col min="39" max="16384" width="9" style="298"/>
  </cols>
  <sheetData>
    <row r="1" spans="1:45" s="329" customFormat="1" ht="26.25">
      <c r="A1" s="332" t="s">
        <v>1254</v>
      </c>
      <c r="B1" s="331"/>
      <c r="C1" s="331"/>
      <c r="D1" s="331"/>
      <c r="E1" s="331"/>
      <c r="F1" s="331"/>
      <c r="I1" s="330"/>
    </row>
    <row r="2" spans="1:45">
      <c r="A2" s="328" t="s">
        <v>1255</v>
      </c>
    </row>
    <row r="3" spans="1:45" s="325" customFormat="1" ht="13.5" customHeight="1">
      <c r="A3" s="301"/>
      <c r="B3" s="327"/>
      <c r="C3" s="327"/>
      <c r="D3" s="327"/>
      <c r="E3" s="327"/>
      <c r="F3" s="327"/>
      <c r="I3" s="326"/>
      <c r="J3" s="298"/>
    </row>
    <row r="4" spans="1:45" s="319" customFormat="1" ht="51">
      <c r="A4" s="324" t="s">
        <v>231</v>
      </c>
      <c r="B4" s="324" t="s">
        <v>1585</v>
      </c>
      <c r="C4" s="324" t="s">
        <v>1012</v>
      </c>
      <c r="D4" s="324" t="s">
        <v>140</v>
      </c>
      <c r="E4" s="324" t="s">
        <v>1584</v>
      </c>
      <c r="F4" s="324" t="s">
        <v>1583</v>
      </c>
      <c r="G4" s="320" t="s">
        <v>1582</v>
      </c>
      <c r="H4" s="320" t="s">
        <v>1581</v>
      </c>
      <c r="I4" s="320" t="s">
        <v>1580</v>
      </c>
      <c r="J4" s="323" t="s">
        <v>2</v>
      </c>
      <c r="K4" s="320" t="s">
        <v>1579</v>
      </c>
      <c r="L4" s="320" t="s">
        <v>1578</v>
      </c>
      <c r="M4" s="320" t="s">
        <v>1577</v>
      </c>
      <c r="N4" s="320" t="s">
        <v>14</v>
      </c>
      <c r="O4" s="320" t="s">
        <v>15</v>
      </c>
      <c r="P4" s="320" t="s">
        <v>1576</v>
      </c>
      <c r="Q4" s="320" t="s">
        <v>3</v>
      </c>
      <c r="R4" s="320" t="s">
        <v>17</v>
      </c>
      <c r="S4" s="320" t="s">
        <v>1575</v>
      </c>
      <c r="T4" s="320" t="s">
        <v>1574</v>
      </c>
      <c r="U4" s="320" t="s">
        <v>19</v>
      </c>
      <c r="V4" s="320" t="s">
        <v>20</v>
      </c>
      <c r="W4" s="320" t="s">
        <v>21</v>
      </c>
      <c r="X4" s="322" t="s">
        <v>1573</v>
      </c>
      <c r="Y4" s="322" t="s">
        <v>1572</v>
      </c>
      <c r="Z4" s="322" t="s">
        <v>1571</v>
      </c>
      <c r="AA4" s="322" t="s">
        <v>1506</v>
      </c>
      <c r="AB4" s="322" t="s">
        <v>1570</v>
      </c>
      <c r="AC4" s="322" t="s">
        <v>1569</v>
      </c>
      <c r="AD4" s="322" t="s">
        <v>1013</v>
      </c>
      <c r="AE4" s="322" t="s">
        <v>1568</v>
      </c>
      <c r="AF4" s="322" t="s">
        <v>1567</v>
      </c>
      <c r="AG4" s="322" t="s">
        <v>1566</v>
      </c>
      <c r="AH4" s="321" t="s">
        <v>1565</v>
      </c>
      <c r="AI4" s="320" t="s">
        <v>1564</v>
      </c>
      <c r="AJ4" s="320" t="s">
        <v>1563</v>
      </c>
      <c r="AK4" s="320" t="s">
        <v>1562</v>
      </c>
    </row>
    <row r="5" spans="1:45" s="299" customFormat="1" ht="32.1" customHeight="1">
      <c r="A5" s="318" t="s">
        <v>1561</v>
      </c>
      <c r="B5" s="307" t="s">
        <v>291</v>
      </c>
      <c r="C5" s="307" t="s">
        <v>1014</v>
      </c>
      <c r="D5" s="307" t="s">
        <v>1445</v>
      </c>
      <c r="E5" s="302" t="s">
        <v>1547</v>
      </c>
      <c r="F5" s="302" t="s">
        <v>1557</v>
      </c>
      <c r="G5" s="308" t="s">
        <v>1558</v>
      </c>
      <c r="H5" s="308" t="s">
        <v>1498</v>
      </c>
      <c r="I5" s="307" t="s">
        <v>1556</v>
      </c>
      <c r="J5" s="308" t="s">
        <v>1555</v>
      </c>
      <c r="K5" s="308" t="s">
        <v>1554</v>
      </c>
      <c r="L5" s="307" t="s">
        <v>273</v>
      </c>
      <c r="M5" s="307" t="s">
        <v>1498</v>
      </c>
      <c r="N5" s="307" t="s">
        <v>1553</v>
      </c>
      <c r="O5" s="304" t="s">
        <v>1552</v>
      </c>
      <c r="P5" s="304">
        <v>1</v>
      </c>
      <c r="Q5" s="304" t="s">
        <v>1560</v>
      </c>
      <c r="R5" s="312" t="s">
        <v>1550</v>
      </c>
      <c r="S5" s="304" t="s">
        <v>1495</v>
      </c>
      <c r="T5" s="308" t="s">
        <v>917</v>
      </c>
      <c r="U5" s="308" t="s">
        <v>1549</v>
      </c>
      <c r="V5" s="312" t="s">
        <v>1535</v>
      </c>
      <c r="W5" s="304" t="s">
        <v>232</v>
      </c>
      <c r="X5" s="308" t="s">
        <v>1534</v>
      </c>
      <c r="Y5" s="302" t="s">
        <v>1533</v>
      </c>
      <c r="Z5" s="307" t="s">
        <v>1532</v>
      </c>
      <c r="AA5" s="307" t="s">
        <v>1495</v>
      </c>
      <c r="AB5" s="308" t="s">
        <v>1548</v>
      </c>
      <c r="AC5" s="308" t="s">
        <v>1495</v>
      </c>
      <c r="AD5" s="307" t="s">
        <v>1498</v>
      </c>
      <c r="AE5" s="307" t="s">
        <v>52</v>
      </c>
      <c r="AF5" s="308" t="s">
        <v>52</v>
      </c>
      <c r="AG5" s="308" t="s">
        <v>52</v>
      </c>
      <c r="AH5" s="307" t="s">
        <v>52</v>
      </c>
      <c r="AI5" s="302" t="s">
        <v>1273</v>
      </c>
      <c r="AJ5" s="302" t="s">
        <v>52</v>
      </c>
      <c r="AK5" s="302" t="s">
        <v>233</v>
      </c>
    </row>
    <row r="6" spans="1:45" s="299" customFormat="1" ht="32.1" customHeight="1">
      <c r="A6" s="318" t="s">
        <v>1559</v>
      </c>
      <c r="B6" s="307" t="s">
        <v>292</v>
      </c>
      <c r="C6" s="307" t="s">
        <v>1014</v>
      </c>
      <c r="D6" s="307" t="s">
        <v>1445</v>
      </c>
      <c r="E6" s="302" t="s">
        <v>1547</v>
      </c>
      <c r="F6" s="302" t="s">
        <v>1557</v>
      </c>
      <c r="G6" s="308" t="s">
        <v>1558</v>
      </c>
      <c r="H6" s="308" t="s">
        <v>1498</v>
      </c>
      <c r="I6" s="307" t="s">
        <v>1556</v>
      </c>
      <c r="J6" s="308" t="s">
        <v>1555</v>
      </c>
      <c r="K6" s="308" t="s">
        <v>1554</v>
      </c>
      <c r="L6" s="307" t="s">
        <v>273</v>
      </c>
      <c r="M6" s="307" t="s">
        <v>1498</v>
      </c>
      <c r="N6" s="307" t="s">
        <v>1553</v>
      </c>
      <c r="O6" s="304" t="s">
        <v>1552</v>
      </c>
      <c r="P6" s="304">
        <v>1</v>
      </c>
      <c r="Q6" s="304" t="s">
        <v>1551</v>
      </c>
      <c r="R6" s="312" t="s">
        <v>1550</v>
      </c>
      <c r="S6" s="304" t="s">
        <v>1495</v>
      </c>
      <c r="T6" s="308" t="s">
        <v>917</v>
      </c>
      <c r="U6" s="308" t="s">
        <v>1549</v>
      </c>
      <c r="V6" s="312" t="s">
        <v>1535</v>
      </c>
      <c r="W6" s="304" t="s">
        <v>232</v>
      </c>
      <c r="X6" s="308" t="s">
        <v>1534</v>
      </c>
      <c r="Y6" s="302" t="s">
        <v>1533</v>
      </c>
      <c r="Z6" s="307" t="s">
        <v>1532</v>
      </c>
      <c r="AA6" s="307" t="s">
        <v>1495</v>
      </c>
      <c r="AB6" s="308" t="s">
        <v>1548</v>
      </c>
      <c r="AC6" s="308" t="s">
        <v>1495</v>
      </c>
      <c r="AD6" s="307" t="s">
        <v>1498</v>
      </c>
      <c r="AE6" s="307" t="s">
        <v>52</v>
      </c>
      <c r="AF6" s="308" t="s">
        <v>52</v>
      </c>
      <c r="AG6" s="308" t="s">
        <v>52</v>
      </c>
      <c r="AH6" s="307" t="s">
        <v>52</v>
      </c>
      <c r="AI6" s="302" t="s">
        <v>1273</v>
      </c>
      <c r="AJ6" s="302" t="s">
        <v>52</v>
      </c>
      <c r="AK6" s="302" t="s">
        <v>233</v>
      </c>
    </row>
    <row r="7" spans="1:45" s="299" customFormat="1" ht="32.1" customHeight="1">
      <c r="A7" s="318" t="s">
        <v>1015</v>
      </c>
      <c r="B7" s="307" t="s">
        <v>1016</v>
      </c>
      <c r="C7" s="307" t="s">
        <v>1014</v>
      </c>
      <c r="D7" s="307" t="s">
        <v>1445</v>
      </c>
      <c r="E7" s="302" t="s">
        <v>1547</v>
      </c>
      <c r="F7" s="302" t="s">
        <v>1557</v>
      </c>
      <c r="G7" s="308" t="s">
        <v>1017</v>
      </c>
      <c r="H7" s="308" t="s">
        <v>1498</v>
      </c>
      <c r="I7" s="307" t="s">
        <v>1556</v>
      </c>
      <c r="J7" s="308" t="s">
        <v>1555</v>
      </c>
      <c r="K7" s="308" t="s">
        <v>1554</v>
      </c>
      <c r="L7" s="307" t="s">
        <v>273</v>
      </c>
      <c r="M7" s="307" t="s">
        <v>1498</v>
      </c>
      <c r="N7" s="307" t="s">
        <v>1553</v>
      </c>
      <c r="O7" s="304" t="s">
        <v>1552</v>
      </c>
      <c r="P7" s="304">
        <v>1</v>
      </c>
      <c r="Q7" s="304" t="s">
        <v>1551</v>
      </c>
      <c r="R7" s="312" t="s">
        <v>1550</v>
      </c>
      <c r="S7" s="304" t="s">
        <v>1495</v>
      </c>
      <c r="T7" s="308" t="s">
        <v>917</v>
      </c>
      <c r="U7" s="308" t="s">
        <v>1549</v>
      </c>
      <c r="V7" s="312" t="s">
        <v>1535</v>
      </c>
      <c r="W7" s="304" t="s">
        <v>232</v>
      </c>
      <c r="X7" s="308" t="s">
        <v>1534</v>
      </c>
      <c r="Y7" s="302" t="s">
        <v>1533</v>
      </c>
      <c r="Z7" s="307" t="s">
        <v>1532</v>
      </c>
      <c r="AA7" s="307" t="s">
        <v>1495</v>
      </c>
      <c r="AB7" s="308" t="s">
        <v>1548</v>
      </c>
      <c r="AC7" s="308" t="s">
        <v>1495</v>
      </c>
      <c r="AD7" s="307" t="s">
        <v>1018</v>
      </c>
      <c r="AE7" s="307" t="s">
        <v>52</v>
      </c>
      <c r="AF7" s="308" t="s">
        <v>52</v>
      </c>
      <c r="AG7" s="308" t="s">
        <v>52</v>
      </c>
      <c r="AH7" s="307" t="s">
        <v>52</v>
      </c>
      <c r="AI7" s="302" t="s">
        <v>1273</v>
      </c>
      <c r="AJ7" s="302" t="s">
        <v>52</v>
      </c>
      <c r="AK7" s="302" t="s">
        <v>233</v>
      </c>
    </row>
    <row r="8" spans="1:45" s="299" customFormat="1" ht="32.1" customHeight="1">
      <c r="A8" s="318" t="s">
        <v>1019</v>
      </c>
      <c r="B8" s="307" t="s">
        <v>1020</v>
      </c>
      <c r="C8" s="307" t="s">
        <v>1014</v>
      </c>
      <c r="D8" s="307" t="s">
        <v>1445</v>
      </c>
      <c r="E8" s="302" t="s">
        <v>1547</v>
      </c>
      <c r="F8" s="302" t="s">
        <v>1546</v>
      </c>
      <c r="G8" s="308" t="s">
        <v>1021</v>
      </c>
      <c r="H8" s="308" t="s">
        <v>1542</v>
      </c>
      <c r="I8" s="307" t="s">
        <v>1545</v>
      </c>
      <c r="J8" s="308" t="s">
        <v>1544</v>
      </c>
      <c r="K8" s="308" t="s">
        <v>1543</v>
      </c>
      <c r="L8" s="307" t="s">
        <v>273</v>
      </c>
      <c r="M8" s="307" t="s">
        <v>1542</v>
      </c>
      <c r="N8" s="307" t="s">
        <v>1541</v>
      </c>
      <c r="O8" s="304" t="s">
        <v>1540</v>
      </c>
      <c r="P8" s="304">
        <v>1</v>
      </c>
      <c r="Q8" s="304" t="s">
        <v>1539</v>
      </c>
      <c r="R8" s="312" t="s">
        <v>1538</v>
      </c>
      <c r="S8" s="304" t="s">
        <v>1537</v>
      </c>
      <c r="T8" s="308" t="s">
        <v>917</v>
      </c>
      <c r="U8" s="308" t="s">
        <v>1536</v>
      </c>
      <c r="V8" s="312" t="s">
        <v>1535</v>
      </c>
      <c r="W8" s="304" t="s">
        <v>232</v>
      </c>
      <c r="X8" s="308" t="s">
        <v>1534</v>
      </c>
      <c r="Y8" s="302" t="s">
        <v>1533</v>
      </c>
      <c r="Z8" s="307" t="s">
        <v>1532</v>
      </c>
      <c r="AA8" s="307" t="s">
        <v>1531</v>
      </c>
      <c r="AB8" s="308" t="s">
        <v>1530</v>
      </c>
      <c r="AC8" s="308" t="s">
        <v>1495</v>
      </c>
      <c r="AD8" s="307" t="s">
        <v>1018</v>
      </c>
      <c r="AE8" s="307" t="s">
        <v>52</v>
      </c>
      <c r="AF8" s="308" t="s">
        <v>52</v>
      </c>
      <c r="AG8" s="308" t="s">
        <v>52</v>
      </c>
      <c r="AH8" s="307" t="s">
        <v>52</v>
      </c>
      <c r="AI8" s="302" t="s">
        <v>1273</v>
      </c>
      <c r="AJ8" s="302" t="s">
        <v>52</v>
      </c>
      <c r="AK8" s="302" t="s">
        <v>1022</v>
      </c>
    </row>
    <row r="9" spans="1:45" ht="32.1" customHeight="1">
      <c r="A9" s="313" t="s">
        <v>1026</v>
      </c>
      <c r="B9" s="307" t="s">
        <v>1027</v>
      </c>
      <c r="C9" s="307" t="s">
        <v>1014</v>
      </c>
      <c r="D9" s="307" t="s">
        <v>1445</v>
      </c>
      <c r="E9" s="307" t="s">
        <v>88</v>
      </c>
      <c r="F9" s="307" t="s">
        <v>89</v>
      </c>
      <c r="G9" s="303" t="s">
        <v>1023</v>
      </c>
      <c r="H9" s="308" t="s">
        <v>1498</v>
      </c>
      <c r="I9" s="308" t="s">
        <v>84</v>
      </c>
      <c r="J9" s="307" t="s">
        <v>1024</v>
      </c>
      <c r="K9" s="307" t="s">
        <v>1526</v>
      </c>
      <c r="L9" s="307" t="s">
        <v>1025</v>
      </c>
      <c r="M9" s="307" t="s">
        <v>1523</v>
      </c>
      <c r="N9" s="307" t="s">
        <v>90</v>
      </c>
      <c r="O9" s="304" t="s">
        <v>1028</v>
      </c>
      <c r="P9" s="306">
        <v>2</v>
      </c>
      <c r="Q9" s="306" t="s">
        <v>1029</v>
      </c>
      <c r="R9" s="305" t="s">
        <v>1030</v>
      </c>
      <c r="S9" s="304" t="s">
        <v>46</v>
      </c>
      <c r="T9" s="308" t="s">
        <v>1529</v>
      </c>
      <c r="U9" s="308" t="s">
        <v>48</v>
      </c>
      <c r="V9" s="312" t="s">
        <v>86</v>
      </c>
      <c r="W9" s="304" t="s">
        <v>87</v>
      </c>
      <c r="X9" s="308" t="s">
        <v>1031</v>
      </c>
      <c r="Y9" s="307" t="s">
        <v>52</v>
      </c>
      <c r="Z9" s="307" t="s">
        <v>1032</v>
      </c>
      <c r="AA9" s="307" t="s">
        <v>1495</v>
      </c>
      <c r="AB9" s="308" t="s">
        <v>1033</v>
      </c>
      <c r="AC9" s="308" t="s">
        <v>92</v>
      </c>
      <c r="AD9" s="307" t="s">
        <v>56</v>
      </c>
      <c r="AE9" s="307" t="s">
        <v>1504</v>
      </c>
      <c r="AF9" s="308" t="s">
        <v>1495</v>
      </c>
      <c r="AG9" s="308" t="s">
        <v>1495</v>
      </c>
      <c r="AH9" s="307" t="s">
        <v>1498</v>
      </c>
      <c r="AI9" s="307" t="s">
        <v>1495</v>
      </c>
      <c r="AJ9" s="307" t="s">
        <v>1495</v>
      </c>
      <c r="AK9" s="302"/>
      <c r="AL9" s="299"/>
      <c r="AM9" s="299"/>
      <c r="AN9" s="299"/>
      <c r="AO9" s="299"/>
      <c r="AP9" s="299"/>
      <c r="AQ9" s="299"/>
      <c r="AR9" s="299"/>
      <c r="AS9" s="299"/>
    </row>
    <row r="10" spans="1:45" ht="32.1" customHeight="1">
      <c r="A10" s="313" t="s">
        <v>1026</v>
      </c>
      <c r="B10" s="307" t="s">
        <v>1034</v>
      </c>
      <c r="C10" s="307" t="s">
        <v>1014</v>
      </c>
      <c r="D10" s="307" t="s">
        <v>1445</v>
      </c>
      <c r="E10" s="307" t="s">
        <v>88</v>
      </c>
      <c r="F10" s="307" t="s">
        <v>89</v>
      </c>
      <c r="G10" s="303" t="s">
        <v>1023</v>
      </c>
      <c r="H10" s="308" t="s">
        <v>1498</v>
      </c>
      <c r="I10" s="308" t="s">
        <v>1522</v>
      </c>
      <c r="J10" s="302" t="s">
        <v>1035</v>
      </c>
      <c r="K10" s="302" t="s">
        <v>229</v>
      </c>
      <c r="L10" s="307" t="s">
        <v>273</v>
      </c>
      <c r="M10" s="307" t="s">
        <v>38</v>
      </c>
      <c r="N10" s="307" t="s">
        <v>237</v>
      </c>
      <c r="O10" s="304" t="s">
        <v>1028</v>
      </c>
      <c r="P10" s="306">
        <v>2</v>
      </c>
      <c r="Q10" s="306" t="s">
        <v>1029</v>
      </c>
      <c r="R10" s="305" t="s">
        <v>1030</v>
      </c>
      <c r="S10" s="304" t="s">
        <v>46</v>
      </c>
      <c r="T10" s="308" t="s">
        <v>1529</v>
      </c>
      <c r="U10" s="308" t="s">
        <v>48</v>
      </c>
      <c r="V10" s="312" t="s">
        <v>86</v>
      </c>
      <c r="W10" s="304" t="s">
        <v>87</v>
      </c>
      <c r="X10" s="308" t="s">
        <v>1031</v>
      </c>
      <c r="Y10" s="307" t="s">
        <v>52</v>
      </c>
      <c r="Z10" s="307" t="s">
        <v>1032</v>
      </c>
      <c r="AA10" s="307" t="s">
        <v>1495</v>
      </c>
      <c r="AB10" s="308" t="s">
        <v>1033</v>
      </c>
      <c r="AC10" s="308" t="s">
        <v>92</v>
      </c>
      <c r="AD10" s="307" t="s">
        <v>56</v>
      </c>
      <c r="AE10" s="307" t="s">
        <v>1504</v>
      </c>
      <c r="AF10" s="308" t="s">
        <v>1495</v>
      </c>
      <c r="AG10" s="308" t="s">
        <v>1495</v>
      </c>
      <c r="AH10" s="307" t="s">
        <v>1498</v>
      </c>
      <c r="AI10" s="307" t="s">
        <v>1495</v>
      </c>
      <c r="AJ10" s="307" t="s">
        <v>1495</v>
      </c>
      <c r="AK10" s="302"/>
      <c r="AL10" s="299"/>
      <c r="AM10" s="299"/>
      <c r="AN10" s="299"/>
      <c r="AO10" s="299"/>
      <c r="AP10" s="299"/>
      <c r="AQ10" s="299"/>
      <c r="AR10" s="299"/>
      <c r="AS10" s="299"/>
    </row>
    <row r="11" spans="1:45" ht="32.1" customHeight="1">
      <c r="A11" s="313" t="s">
        <v>1036</v>
      </c>
      <c r="B11" s="307" t="s">
        <v>1037</v>
      </c>
      <c r="C11" s="307" t="s">
        <v>1014</v>
      </c>
      <c r="D11" s="307" t="s">
        <v>1445</v>
      </c>
      <c r="E11" s="307" t="s">
        <v>1038</v>
      </c>
      <c r="F11" s="307" t="s">
        <v>89</v>
      </c>
      <c r="G11" s="303" t="s">
        <v>1039</v>
      </c>
      <c r="H11" s="308" t="s">
        <v>56</v>
      </c>
      <c r="I11" s="308" t="s">
        <v>84</v>
      </c>
      <c r="J11" s="307" t="s">
        <v>1024</v>
      </c>
      <c r="K11" s="307" t="s">
        <v>1526</v>
      </c>
      <c r="L11" s="307" t="s">
        <v>1025</v>
      </c>
      <c r="M11" s="307" t="s">
        <v>1523</v>
      </c>
      <c r="N11" s="307" t="s">
        <v>90</v>
      </c>
      <c r="O11" s="304" t="s">
        <v>1028</v>
      </c>
      <c r="P11" s="306">
        <v>2</v>
      </c>
      <c r="Q11" s="306" t="s">
        <v>1029</v>
      </c>
      <c r="R11" s="305" t="s">
        <v>1525</v>
      </c>
      <c r="S11" s="304" t="s">
        <v>46</v>
      </c>
      <c r="T11" s="308" t="s">
        <v>94</v>
      </c>
      <c r="U11" s="308" t="s">
        <v>48</v>
      </c>
      <c r="V11" s="312" t="s">
        <v>86</v>
      </c>
      <c r="W11" s="304" t="s">
        <v>87</v>
      </c>
      <c r="X11" s="308" t="s">
        <v>1031</v>
      </c>
      <c r="Y11" s="307" t="s">
        <v>52</v>
      </c>
      <c r="Z11" s="307" t="s">
        <v>1032</v>
      </c>
      <c r="AA11" s="307" t="s">
        <v>1495</v>
      </c>
      <c r="AB11" s="308" t="s">
        <v>1033</v>
      </c>
      <c r="AC11" s="308" t="s">
        <v>92</v>
      </c>
      <c r="AD11" s="307" t="s">
        <v>56</v>
      </c>
      <c r="AE11" s="307" t="s">
        <v>1504</v>
      </c>
      <c r="AF11" s="308" t="s">
        <v>1495</v>
      </c>
      <c r="AG11" s="308" t="s">
        <v>1495</v>
      </c>
      <c r="AH11" s="307" t="s">
        <v>1498</v>
      </c>
      <c r="AI11" s="302" t="s">
        <v>1273</v>
      </c>
      <c r="AJ11" s="307" t="s">
        <v>1495</v>
      </c>
      <c r="AK11" s="302"/>
      <c r="AL11" s="299"/>
      <c r="AM11" s="299"/>
      <c r="AN11" s="299"/>
      <c r="AO11" s="299"/>
      <c r="AP11" s="299"/>
      <c r="AQ11" s="299"/>
      <c r="AR11" s="299"/>
      <c r="AS11" s="299"/>
    </row>
    <row r="12" spans="1:45" ht="32.1" customHeight="1">
      <c r="A12" s="313" t="s">
        <v>1036</v>
      </c>
      <c r="B12" s="307" t="s">
        <v>1040</v>
      </c>
      <c r="C12" s="307" t="s">
        <v>1014</v>
      </c>
      <c r="D12" s="307" t="s">
        <v>1445</v>
      </c>
      <c r="E12" s="307" t="s">
        <v>1038</v>
      </c>
      <c r="F12" s="307" t="s">
        <v>89</v>
      </c>
      <c r="G12" s="303" t="s">
        <v>1039</v>
      </c>
      <c r="H12" s="308" t="s">
        <v>56</v>
      </c>
      <c r="I12" s="308" t="s">
        <v>1522</v>
      </c>
      <c r="J12" s="302" t="s">
        <v>1035</v>
      </c>
      <c r="K12" s="307" t="s">
        <v>1518</v>
      </c>
      <c r="L12" s="307" t="s">
        <v>273</v>
      </c>
      <c r="M12" s="307" t="s">
        <v>38</v>
      </c>
      <c r="N12" s="307" t="s">
        <v>237</v>
      </c>
      <c r="O12" s="304" t="s">
        <v>1028</v>
      </c>
      <c r="P12" s="306">
        <v>2</v>
      </c>
      <c r="Q12" s="306" t="s">
        <v>1029</v>
      </c>
      <c r="R12" s="305" t="s">
        <v>1525</v>
      </c>
      <c r="S12" s="304" t="s">
        <v>46</v>
      </c>
      <c r="T12" s="308" t="s">
        <v>94</v>
      </c>
      <c r="U12" s="308" t="s">
        <v>48</v>
      </c>
      <c r="V12" s="312" t="s">
        <v>86</v>
      </c>
      <c r="W12" s="304" t="s">
        <v>87</v>
      </c>
      <c r="X12" s="308" t="s">
        <v>1031</v>
      </c>
      <c r="Y12" s="307" t="s">
        <v>52</v>
      </c>
      <c r="Z12" s="307" t="s">
        <v>1032</v>
      </c>
      <c r="AA12" s="307" t="s">
        <v>1495</v>
      </c>
      <c r="AB12" s="308" t="s">
        <v>1033</v>
      </c>
      <c r="AC12" s="308" t="s">
        <v>92</v>
      </c>
      <c r="AD12" s="307" t="s">
        <v>56</v>
      </c>
      <c r="AE12" s="307" t="s">
        <v>1504</v>
      </c>
      <c r="AF12" s="308" t="s">
        <v>1495</v>
      </c>
      <c r="AG12" s="308" t="s">
        <v>1495</v>
      </c>
      <c r="AH12" s="307" t="s">
        <v>1498</v>
      </c>
      <c r="AI12" s="302" t="s">
        <v>1273</v>
      </c>
      <c r="AJ12" s="307" t="s">
        <v>1495</v>
      </c>
      <c r="AK12" s="302"/>
      <c r="AL12" s="299"/>
      <c r="AM12" s="299"/>
      <c r="AN12" s="299"/>
      <c r="AO12" s="299"/>
      <c r="AP12" s="299"/>
      <c r="AQ12" s="299"/>
      <c r="AR12" s="299"/>
      <c r="AS12" s="299"/>
    </row>
    <row r="13" spans="1:45" ht="32.1" customHeight="1">
      <c r="A13" s="313" t="s">
        <v>1256</v>
      </c>
      <c r="B13" s="307" t="s">
        <v>1041</v>
      </c>
      <c r="C13" s="307" t="s">
        <v>1042</v>
      </c>
      <c r="D13" s="307" t="s">
        <v>1445</v>
      </c>
      <c r="E13" s="307" t="s">
        <v>1043</v>
      </c>
      <c r="F13" s="307" t="s">
        <v>1044</v>
      </c>
      <c r="G13" s="308" t="s">
        <v>1499</v>
      </c>
      <c r="H13" s="308" t="s">
        <v>56</v>
      </c>
      <c r="I13" s="308" t="s">
        <v>1045</v>
      </c>
      <c r="J13" s="307" t="s">
        <v>1257</v>
      </c>
      <c r="K13" s="307" t="s">
        <v>66</v>
      </c>
      <c r="L13" s="307" t="s">
        <v>1258</v>
      </c>
      <c r="M13" s="307" t="s">
        <v>56</v>
      </c>
      <c r="N13" s="307" t="s">
        <v>273</v>
      </c>
      <c r="O13" s="304" t="s">
        <v>1028</v>
      </c>
      <c r="P13" s="304">
        <v>2</v>
      </c>
      <c r="Q13" s="304" t="s">
        <v>1046</v>
      </c>
      <c r="R13" s="312" t="s">
        <v>1047</v>
      </c>
      <c r="S13" s="306" t="s">
        <v>52</v>
      </c>
      <c r="T13" s="303" t="s">
        <v>239</v>
      </c>
      <c r="U13" s="303" t="s">
        <v>48</v>
      </c>
      <c r="V13" s="312" t="s">
        <v>1048</v>
      </c>
      <c r="W13" s="304" t="s">
        <v>87</v>
      </c>
      <c r="X13" s="308" t="s">
        <v>1049</v>
      </c>
      <c r="Y13" s="302" t="s">
        <v>52</v>
      </c>
      <c r="Z13" s="302" t="s">
        <v>1050</v>
      </c>
      <c r="AA13" s="302" t="s">
        <v>38</v>
      </c>
      <c r="AB13" s="303" t="s">
        <v>54</v>
      </c>
      <c r="AC13" s="303" t="s">
        <v>27</v>
      </c>
      <c r="AD13" s="302" t="s">
        <v>1498</v>
      </c>
      <c r="AE13" s="302" t="s">
        <v>1504</v>
      </c>
      <c r="AF13" s="303" t="s">
        <v>1495</v>
      </c>
      <c r="AG13" s="303">
        <v>2</v>
      </c>
      <c r="AH13" s="302" t="s">
        <v>1503</v>
      </c>
      <c r="AI13" s="302" t="s">
        <v>1273</v>
      </c>
      <c r="AJ13" s="302" t="s">
        <v>1051</v>
      </c>
      <c r="AK13" s="302"/>
      <c r="AL13" s="300"/>
      <c r="AM13" s="300"/>
      <c r="AN13" s="300"/>
      <c r="AO13" s="300"/>
      <c r="AP13" s="300"/>
      <c r="AQ13" s="300"/>
      <c r="AR13" s="300"/>
      <c r="AS13" s="300"/>
    </row>
    <row r="14" spans="1:45" ht="32.1" customHeight="1">
      <c r="A14" s="313" t="s">
        <v>1256</v>
      </c>
      <c r="B14" s="307" t="s">
        <v>1052</v>
      </c>
      <c r="C14" s="307" t="s">
        <v>1042</v>
      </c>
      <c r="D14" s="307" t="s">
        <v>1445</v>
      </c>
      <c r="E14" s="307" t="s">
        <v>1043</v>
      </c>
      <c r="F14" s="307" t="s">
        <v>1044</v>
      </c>
      <c r="G14" s="308" t="s">
        <v>1499</v>
      </c>
      <c r="H14" s="308" t="s">
        <v>56</v>
      </c>
      <c r="I14" s="308" t="s">
        <v>1053</v>
      </c>
      <c r="J14" s="307" t="s">
        <v>1443</v>
      </c>
      <c r="K14" s="307" t="s">
        <v>1526</v>
      </c>
      <c r="L14" s="307" t="s">
        <v>1291</v>
      </c>
      <c r="M14" s="307" t="s">
        <v>56</v>
      </c>
      <c r="N14" s="302" t="s">
        <v>1280</v>
      </c>
      <c r="O14" s="304" t="s">
        <v>1028</v>
      </c>
      <c r="P14" s="304">
        <v>2</v>
      </c>
      <c r="Q14" s="304" t="s">
        <v>1046</v>
      </c>
      <c r="R14" s="312" t="s">
        <v>1047</v>
      </c>
      <c r="S14" s="306" t="s">
        <v>52</v>
      </c>
      <c r="T14" s="303" t="s">
        <v>239</v>
      </c>
      <c r="U14" s="303" t="s">
        <v>48</v>
      </c>
      <c r="V14" s="312" t="s">
        <v>1048</v>
      </c>
      <c r="W14" s="304" t="s">
        <v>87</v>
      </c>
      <c r="X14" s="308" t="s">
        <v>1049</v>
      </c>
      <c r="Y14" s="302" t="s">
        <v>52</v>
      </c>
      <c r="Z14" s="302" t="s">
        <v>1050</v>
      </c>
      <c r="AA14" s="302" t="s">
        <v>38</v>
      </c>
      <c r="AB14" s="303" t="s">
        <v>54</v>
      </c>
      <c r="AC14" s="303" t="s">
        <v>27</v>
      </c>
      <c r="AD14" s="302" t="s">
        <v>1498</v>
      </c>
      <c r="AE14" s="302" t="s">
        <v>1504</v>
      </c>
      <c r="AF14" s="303" t="s">
        <v>1495</v>
      </c>
      <c r="AG14" s="303">
        <v>2</v>
      </c>
      <c r="AH14" s="302" t="s">
        <v>1503</v>
      </c>
      <c r="AI14" s="302" t="s">
        <v>1273</v>
      </c>
      <c r="AJ14" s="302" t="s">
        <v>1051</v>
      </c>
      <c r="AK14" s="302"/>
      <c r="AL14" s="300"/>
      <c r="AM14" s="300"/>
      <c r="AN14" s="300"/>
      <c r="AO14" s="300"/>
      <c r="AP14" s="300"/>
      <c r="AQ14" s="300"/>
      <c r="AR14" s="300"/>
      <c r="AS14" s="300"/>
    </row>
    <row r="15" spans="1:45" ht="32.1" customHeight="1">
      <c r="A15" s="313" t="s">
        <v>1256</v>
      </c>
      <c r="B15" s="307" t="s">
        <v>1054</v>
      </c>
      <c r="C15" s="307" t="s">
        <v>1042</v>
      </c>
      <c r="D15" s="307" t="s">
        <v>1445</v>
      </c>
      <c r="E15" s="307" t="s">
        <v>1043</v>
      </c>
      <c r="F15" s="307" t="s">
        <v>1044</v>
      </c>
      <c r="G15" s="308" t="s">
        <v>1499</v>
      </c>
      <c r="H15" s="308" t="s">
        <v>56</v>
      </c>
      <c r="I15" s="308" t="s">
        <v>1055</v>
      </c>
      <c r="J15" s="307" t="s">
        <v>1056</v>
      </c>
      <c r="K15" s="307" t="s">
        <v>1526</v>
      </c>
      <c r="L15" s="307" t="s">
        <v>273</v>
      </c>
      <c r="M15" s="307" t="s">
        <v>56</v>
      </c>
      <c r="N15" s="307" t="s">
        <v>273</v>
      </c>
      <c r="O15" s="304" t="s">
        <v>1028</v>
      </c>
      <c r="P15" s="304">
        <v>2</v>
      </c>
      <c r="Q15" s="304" t="s">
        <v>1046</v>
      </c>
      <c r="R15" s="312" t="s">
        <v>1047</v>
      </c>
      <c r="S15" s="306" t="s">
        <v>52</v>
      </c>
      <c r="T15" s="303" t="s">
        <v>239</v>
      </c>
      <c r="U15" s="303" t="s">
        <v>48</v>
      </c>
      <c r="V15" s="312" t="s">
        <v>1048</v>
      </c>
      <c r="W15" s="304" t="s">
        <v>87</v>
      </c>
      <c r="X15" s="308" t="s">
        <v>1049</v>
      </c>
      <c r="Y15" s="302" t="s">
        <v>52</v>
      </c>
      <c r="Z15" s="302" t="s">
        <v>1050</v>
      </c>
      <c r="AA15" s="302" t="s">
        <v>38</v>
      </c>
      <c r="AB15" s="303" t="s">
        <v>54</v>
      </c>
      <c r="AC15" s="303" t="s">
        <v>27</v>
      </c>
      <c r="AD15" s="302" t="s">
        <v>1498</v>
      </c>
      <c r="AE15" s="302" t="s">
        <v>1504</v>
      </c>
      <c r="AF15" s="303" t="s">
        <v>1495</v>
      </c>
      <c r="AG15" s="303">
        <v>2</v>
      </c>
      <c r="AH15" s="302" t="s">
        <v>1503</v>
      </c>
      <c r="AI15" s="302" t="s">
        <v>1273</v>
      </c>
      <c r="AJ15" s="302" t="s">
        <v>1051</v>
      </c>
      <c r="AK15" s="302"/>
      <c r="AL15" s="300"/>
      <c r="AM15" s="300"/>
      <c r="AN15" s="300"/>
      <c r="AO15" s="300"/>
      <c r="AP15" s="300"/>
      <c r="AQ15" s="300"/>
      <c r="AR15" s="300"/>
      <c r="AS15" s="300"/>
    </row>
    <row r="16" spans="1:45" ht="32.1" hidden="1" customHeight="1">
      <c r="A16" s="316" t="s">
        <v>1259</v>
      </c>
      <c r="B16" s="307" t="s">
        <v>1057</v>
      </c>
      <c r="C16" s="307" t="s">
        <v>1014</v>
      </c>
      <c r="D16" s="307" t="s">
        <v>1445</v>
      </c>
      <c r="E16" s="307" t="s">
        <v>1058</v>
      </c>
      <c r="F16" s="307" t="s">
        <v>1044</v>
      </c>
      <c r="G16" s="308" t="s">
        <v>1499</v>
      </c>
      <c r="H16" s="308" t="s">
        <v>1498</v>
      </c>
      <c r="I16" s="308" t="s">
        <v>110</v>
      </c>
      <c r="J16" s="307" t="s">
        <v>1059</v>
      </c>
      <c r="K16" s="307" t="s">
        <v>95</v>
      </c>
      <c r="L16" s="307" t="s">
        <v>1025</v>
      </c>
      <c r="M16" s="307" t="s">
        <v>1523</v>
      </c>
      <c r="N16" s="307" t="s">
        <v>273</v>
      </c>
      <c r="O16" s="304" t="s">
        <v>1028</v>
      </c>
      <c r="P16" s="304">
        <v>2</v>
      </c>
      <c r="Q16" s="304" t="s">
        <v>98</v>
      </c>
      <c r="R16" s="305" t="s">
        <v>1060</v>
      </c>
      <c r="S16" s="306" t="s">
        <v>46</v>
      </c>
      <c r="T16" s="303" t="s">
        <v>94</v>
      </c>
      <c r="U16" s="303" t="s">
        <v>48</v>
      </c>
      <c r="V16" s="312" t="s">
        <v>1061</v>
      </c>
      <c r="W16" s="304" t="s">
        <v>87</v>
      </c>
      <c r="X16" s="303" t="s">
        <v>1524</v>
      </c>
      <c r="Y16" s="302" t="s">
        <v>52</v>
      </c>
      <c r="Z16" s="307" t="s">
        <v>82</v>
      </c>
      <c r="AA16" s="307" t="s">
        <v>38</v>
      </c>
      <c r="AB16" s="303" t="s">
        <v>54</v>
      </c>
      <c r="AC16" s="308" t="s">
        <v>27</v>
      </c>
      <c r="AD16" s="307" t="s">
        <v>1498</v>
      </c>
      <c r="AE16" s="302" t="s">
        <v>1504</v>
      </c>
      <c r="AF16" s="303" t="s">
        <v>1495</v>
      </c>
      <c r="AG16" s="303">
        <v>2</v>
      </c>
      <c r="AH16" s="302" t="s">
        <v>1503</v>
      </c>
      <c r="AI16" s="302" t="s">
        <v>1273</v>
      </c>
      <c r="AJ16" s="302" t="s">
        <v>1051</v>
      </c>
      <c r="AK16" s="302"/>
      <c r="AL16" s="299"/>
      <c r="AM16" s="299"/>
      <c r="AN16" s="299"/>
      <c r="AO16" s="299"/>
      <c r="AP16" s="299"/>
      <c r="AQ16" s="299"/>
      <c r="AR16" s="299"/>
      <c r="AS16" s="299"/>
    </row>
    <row r="17" spans="1:45" ht="32.1" hidden="1" customHeight="1">
      <c r="A17" s="316" t="s">
        <v>1259</v>
      </c>
      <c r="B17" s="307" t="s">
        <v>1062</v>
      </c>
      <c r="C17" s="307" t="s">
        <v>1014</v>
      </c>
      <c r="D17" s="307" t="s">
        <v>1445</v>
      </c>
      <c r="E17" s="307" t="s">
        <v>1058</v>
      </c>
      <c r="F17" s="307" t="s">
        <v>1044</v>
      </c>
      <c r="G17" s="308" t="s">
        <v>1499</v>
      </c>
      <c r="H17" s="308" t="s">
        <v>1498</v>
      </c>
      <c r="I17" s="308" t="s">
        <v>110</v>
      </c>
      <c r="J17" s="307" t="s">
        <v>1024</v>
      </c>
      <c r="K17" s="307" t="s">
        <v>1526</v>
      </c>
      <c r="L17" s="307" t="s">
        <v>1025</v>
      </c>
      <c r="M17" s="307" t="s">
        <v>1523</v>
      </c>
      <c r="N17" s="307" t="s">
        <v>273</v>
      </c>
      <c r="O17" s="304" t="s">
        <v>1028</v>
      </c>
      <c r="P17" s="304">
        <v>2</v>
      </c>
      <c r="Q17" s="304" t="s">
        <v>98</v>
      </c>
      <c r="R17" s="305" t="s">
        <v>1060</v>
      </c>
      <c r="S17" s="306" t="s">
        <v>46</v>
      </c>
      <c r="T17" s="303" t="s">
        <v>94</v>
      </c>
      <c r="U17" s="303" t="s">
        <v>48</v>
      </c>
      <c r="V17" s="312" t="s">
        <v>1061</v>
      </c>
      <c r="W17" s="304" t="s">
        <v>87</v>
      </c>
      <c r="X17" s="303" t="s">
        <v>1524</v>
      </c>
      <c r="Y17" s="302" t="s">
        <v>52</v>
      </c>
      <c r="Z17" s="307" t="s">
        <v>82</v>
      </c>
      <c r="AA17" s="307" t="s">
        <v>38</v>
      </c>
      <c r="AB17" s="303" t="s">
        <v>54</v>
      </c>
      <c r="AC17" s="308" t="s">
        <v>27</v>
      </c>
      <c r="AD17" s="307" t="s">
        <v>1498</v>
      </c>
      <c r="AE17" s="302" t="s">
        <v>1504</v>
      </c>
      <c r="AF17" s="303" t="s">
        <v>1495</v>
      </c>
      <c r="AG17" s="303">
        <v>2</v>
      </c>
      <c r="AH17" s="302" t="s">
        <v>1503</v>
      </c>
      <c r="AI17" s="302" t="s">
        <v>1273</v>
      </c>
      <c r="AJ17" s="302" t="s">
        <v>1051</v>
      </c>
      <c r="AK17" s="302"/>
      <c r="AL17" s="299"/>
      <c r="AM17" s="299"/>
      <c r="AN17" s="299"/>
      <c r="AO17" s="299"/>
      <c r="AP17" s="299"/>
      <c r="AQ17" s="299"/>
      <c r="AR17" s="299"/>
      <c r="AS17" s="299"/>
    </row>
    <row r="18" spans="1:45" ht="32.1" hidden="1" customHeight="1">
      <c r="A18" s="316" t="s">
        <v>1259</v>
      </c>
      <c r="B18" s="307" t="s">
        <v>1063</v>
      </c>
      <c r="C18" s="307" t="s">
        <v>1014</v>
      </c>
      <c r="D18" s="307" t="s">
        <v>1445</v>
      </c>
      <c r="E18" s="307" t="s">
        <v>1058</v>
      </c>
      <c r="F18" s="307" t="s">
        <v>1044</v>
      </c>
      <c r="G18" s="308" t="s">
        <v>1499</v>
      </c>
      <c r="H18" s="308" t="s">
        <v>1498</v>
      </c>
      <c r="I18" s="308" t="s">
        <v>84</v>
      </c>
      <c r="J18" s="307" t="s">
        <v>1024</v>
      </c>
      <c r="K18" s="307" t="s">
        <v>1526</v>
      </c>
      <c r="L18" s="307" t="s">
        <v>1025</v>
      </c>
      <c r="M18" s="307" t="s">
        <v>1523</v>
      </c>
      <c r="N18" s="307" t="s">
        <v>273</v>
      </c>
      <c r="O18" s="304" t="s">
        <v>1028</v>
      </c>
      <c r="P18" s="304">
        <v>2</v>
      </c>
      <c r="Q18" s="304" t="s">
        <v>98</v>
      </c>
      <c r="R18" s="305" t="s">
        <v>1525</v>
      </c>
      <c r="S18" s="306" t="s">
        <v>46</v>
      </c>
      <c r="T18" s="303" t="s">
        <v>94</v>
      </c>
      <c r="U18" s="303" t="s">
        <v>48</v>
      </c>
      <c r="V18" s="312" t="s">
        <v>1061</v>
      </c>
      <c r="W18" s="304" t="s">
        <v>87</v>
      </c>
      <c r="X18" s="303" t="s">
        <v>1524</v>
      </c>
      <c r="Y18" s="302" t="s">
        <v>52</v>
      </c>
      <c r="Z18" s="307" t="s">
        <v>53</v>
      </c>
      <c r="AA18" s="307" t="s">
        <v>38</v>
      </c>
      <c r="AB18" s="303" t="s">
        <v>54</v>
      </c>
      <c r="AC18" s="308" t="s">
        <v>27</v>
      </c>
      <c r="AD18" s="307" t="s">
        <v>1498</v>
      </c>
      <c r="AE18" s="302" t="s">
        <v>1504</v>
      </c>
      <c r="AF18" s="303" t="s">
        <v>1495</v>
      </c>
      <c r="AG18" s="303">
        <v>2</v>
      </c>
      <c r="AH18" s="302" t="s">
        <v>1503</v>
      </c>
      <c r="AI18" s="302" t="s">
        <v>1273</v>
      </c>
      <c r="AJ18" s="302" t="s">
        <v>1051</v>
      </c>
      <c r="AK18" s="302"/>
      <c r="AL18" s="299"/>
      <c r="AM18" s="299"/>
      <c r="AN18" s="299"/>
      <c r="AO18" s="299"/>
      <c r="AP18" s="299"/>
      <c r="AQ18" s="299"/>
      <c r="AR18" s="299"/>
      <c r="AS18" s="299"/>
    </row>
    <row r="19" spans="1:45" ht="32.1" hidden="1" customHeight="1">
      <c r="A19" s="316" t="s">
        <v>1259</v>
      </c>
      <c r="B19" s="307" t="s">
        <v>1064</v>
      </c>
      <c r="C19" s="307" t="s">
        <v>1014</v>
      </c>
      <c r="D19" s="307" t="s">
        <v>1445</v>
      </c>
      <c r="E19" s="307" t="s">
        <v>1058</v>
      </c>
      <c r="F19" s="307" t="s">
        <v>1044</v>
      </c>
      <c r="G19" s="308" t="s">
        <v>1023</v>
      </c>
      <c r="H19" s="308" t="s">
        <v>1498</v>
      </c>
      <c r="I19" s="308" t="s">
        <v>84</v>
      </c>
      <c r="J19" s="307" t="s">
        <v>1024</v>
      </c>
      <c r="K19" s="307" t="s">
        <v>1526</v>
      </c>
      <c r="L19" s="307" t="s">
        <v>1025</v>
      </c>
      <c r="M19" s="307" t="s">
        <v>1523</v>
      </c>
      <c r="N19" s="307" t="s">
        <v>273</v>
      </c>
      <c r="O19" s="304" t="s">
        <v>1028</v>
      </c>
      <c r="P19" s="304">
        <v>2</v>
      </c>
      <c r="Q19" s="304" t="s">
        <v>98</v>
      </c>
      <c r="R19" s="305" t="s">
        <v>1060</v>
      </c>
      <c r="S19" s="306" t="s">
        <v>46</v>
      </c>
      <c r="T19" s="303" t="s">
        <v>94</v>
      </c>
      <c r="U19" s="303" t="s">
        <v>48</v>
      </c>
      <c r="V19" s="312" t="s">
        <v>1061</v>
      </c>
      <c r="W19" s="304" t="s">
        <v>87</v>
      </c>
      <c r="X19" s="303" t="s">
        <v>1524</v>
      </c>
      <c r="Y19" s="302" t="s">
        <v>52</v>
      </c>
      <c r="Z19" s="307" t="s">
        <v>82</v>
      </c>
      <c r="AA19" s="307" t="s">
        <v>38</v>
      </c>
      <c r="AB19" s="303" t="s">
        <v>54</v>
      </c>
      <c r="AC19" s="308" t="s">
        <v>27</v>
      </c>
      <c r="AD19" s="307" t="s">
        <v>1498</v>
      </c>
      <c r="AE19" s="302" t="s">
        <v>1504</v>
      </c>
      <c r="AF19" s="303" t="s">
        <v>1495</v>
      </c>
      <c r="AG19" s="303">
        <v>2</v>
      </c>
      <c r="AH19" s="307" t="s">
        <v>1495</v>
      </c>
      <c r="AI19" s="307" t="s">
        <v>52</v>
      </c>
      <c r="AJ19" s="302" t="s">
        <v>52</v>
      </c>
      <c r="AK19" s="302"/>
      <c r="AL19" s="299"/>
      <c r="AM19" s="299"/>
      <c r="AN19" s="299"/>
      <c r="AO19" s="299"/>
      <c r="AP19" s="299"/>
      <c r="AQ19" s="299"/>
      <c r="AR19" s="299"/>
      <c r="AS19" s="299"/>
    </row>
    <row r="20" spans="1:45" ht="32.1" hidden="1" customHeight="1">
      <c r="A20" s="316" t="s">
        <v>1259</v>
      </c>
      <c r="B20" s="307" t="s">
        <v>1065</v>
      </c>
      <c r="C20" s="307" t="s">
        <v>1014</v>
      </c>
      <c r="D20" s="307" t="s">
        <v>1445</v>
      </c>
      <c r="E20" s="307" t="s">
        <v>1058</v>
      </c>
      <c r="F20" s="307" t="s">
        <v>1044</v>
      </c>
      <c r="G20" s="308" t="s">
        <v>1023</v>
      </c>
      <c r="H20" s="308" t="s">
        <v>1498</v>
      </c>
      <c r="I20" s="308" t="s">
        <v>93</v>
      </c>
      <c r="J20" s="307" t="s">
        <v>1066</v>
      </c>
      <c r="K20" s="307" t="s">
        <v>1526</v>
      </c>
      <c r="L20" s="307" t="s">
        <v>273</v>
      </c>
      <c r="M20" s="307" t="s">
        <v>1523</v>
      </c>
      <c r="N20" s="307" t="s">
        <v>273</v>
      </c>
      <c r="O20" s="304" t="s">
        <v>1028</v>
      </c>
      <c r="P20" s="304">
        <v>2</v>
      </c>
      <c r="Q20" s="304" t="s">
        <v>98</v>
      </c>
      <c r="R20" s="305" t="s">
        <v>1060</v>
      </c>
      <c r="S20" s="306" t="s">
        <v>46</v>
      </c>
      <c r="T20" s="303" t="s">
        <v>94</v>
      </c>
      <c r="U20" s="303" t="s">
        <v>48</v>
      </c>
      <c r="V20" s="312" t="s">
        <v>1061</v>
      </c>
      <c r="W20" s="304" t="s">
        <v>87</v>
      </c>
      <c r="X20" s="303" t="s">
        <v>1524</v>
      </c>
      <c r="Y20" s="302" t="s">
        <v>52</v>
      </c>
      <c r="Z20" s="307" t="s">
        <v>82</v>
      </c>
      <c r="AA20" s="307" t="s">
        <v>38</v>
      </c>
      <c r="AB20" s="303" t="s">
        <v>54</v>
      </c>
      <c r="AC20" s="308" t="s">
        <v>27</v>
      </c>
      <c r="AD20" s="307" t="s">
        <v>1498</v>
      </c>
      <c r="AE20" s="302" t="s">
        <v>1504</v>
      </c>
      <c r="AF20" s="303" t="s">
        <v>1495</v>
      </c>
      <c r="AG20" s="303">
        <v>2</v>
      </c>
      <c r="AH20" s="307" t="s">
        <v>1495</v>
      </c>
      <c r="AI20" s="307" t="s">
        <v>52</v>
      </c>
      <c r="AJ20" s="302" t="s">
        <v>52</v>
      </c>
      <c r="AK20" s="302"/>
      <c r="AL20" s="299"/>
      <c r="AM20" s="299"/>
      <c r="AN20" s="299"/>
      <c r="AO20" s="299"/>
      <c r="AP20" s="299"/>
      <c r="AQ20" s="299"/>
      <c r="AR20" s="299"/>
      <c r="AS20" s="299"/>
    </row>
    <row r="21" spans="1:45" ht="32.1" customHeight="1">
      <c r="A21" s="316" t="s">
        <v>1067</v>
      </c>
      <c r="B21" s="307" t="s">
        <v>1068</v>
      </c>
      <c r="C21" s="307" t="s">
        <v>1014</v>
      </c>
      <c r="D21" s="307" t="s">
        <v>1445</v>
      </c>
      <c r="E21" s="307" t="s">
        <v>1058</v>
      </c>
      <c r="F21" s="307" t="s">
        <v>1044</v>
      </c>
      <c r="G21" s="308" t="s">
        <v>1023</v>
      </c>
      <c r="H21" s="308" t="s">
        <v>1498</v>
      </c>
      <c r="I21" s="308" t="s">
        <v>110</v>
      </c>
      <c r="J21" s="307" t="s">
        <v>1059</v>
      </c>
      <c r="K21" s="307" t="s">
        <v>95</v>
      </c>
      <c r="L21" s="307" t="s">
        <v>1025</v>
      </c>
      <c r="M21" s="307" t="s">
        <v>1523</v>
      </c>
      <c r="N21" s="307" t="s">
        <v>273</v>
      </c>
      <c r="O21" s="304" t="s">
        <v>1028</v>
      </c>
      <c r="P21" s="304">
        <v>2</v>
      </c>
      <c r="Q21" s="304" t="s">
        <v>98</v>
      </c>
      <c r="R21" s="305" t="s">
        <v>1060</v>
      </c>
      <c r="S21" s="306" t="s">
        <v>46</v>
      </c>
      <c r="T21" s="303" t="s">
        <v>94</v>
      </c>
      <c r="U21" s="303" t="s">
        <v>48</v>
      </c>
      <c r="V21" s="312" t="s">
        <v>1061</v>
      </c>
      <c r="W21" s="304" t="s">
        <v>87</v>
      </c>
      <c r="X21" s="303" t="s">
        <v>1524</v>
      </c>
      <c r="Y21" s="302" t="s">
        <v>52</v>
      </c>
      <c r="Z21" s="307" t="s">
        <v>82</v>
      </c>
      <c r="AA21" s="307" t="s">
        <v>38</v>
      </c>
      <c r="AB21" s="303" t="s">
        <v>54</v>
      </c>
      <c r="AC21" s="308" t="s">
        <v>27</v>
      </c>
      <c r="AD21" s="307" t="s">
        <v>1498</v>
      </c>
      <c r="AE21" s="302" t="s">
        <v>1504</v>
      </c>
      <c r="AF21" s="303" t="s">
        <v>1495</v>
      </c>
      <c r="AG21" s="303">
        <v>2</v>
      </c>
      <c r="AH21" s="307" t="s">
        <v>1495</v>
      </c>
      <c r="AI21" s="307" t="s">
        <v>52</v>
      </c>
      <c r="AJ21" s="302" t="s">
        <v>52</v>
      </c>
      <c r="AK21" s="302"/>
      <c r="AL21" s="299"/>
      <c r="AM21" s="299"/>
      <c r="AN21" s="299"/>
      <c r="AO21" s="299"/>
      <c r="AP21" s="299"/>
      <c r="AQ21" s="299"/>
      <c r="AR21" s="299"/>
      <c r="AS21" s="299"/>
    </row>
    <row r="22" spans="1:45" ht="32.1" customHeight="1">
      <c r="A22" s="317" t="s">
        <v>1528</v>
      </c>
      <c r="B22" s="309" t="s">
        <v>1260</v>
      </c>
      <c r="C22" s="307" t="s">
        <v>1042</v>
      </c>
      <c r="D22" s="307" t="s">
        <v>1445</v>
      </c>
      <c r="E22" s="307"/>
      <c r="F22" s="307" t="s">
        <v>1044</v>
      </c>
      <c r="G22" s="308" t="s">
        <v>1499</v>
      </c>
      <c r="H22" s="308" t="s">
        <v>1498</v>
      </c>
      <c r="I22" s="308" t="s">
        <v>1045</v>
      </c>
      <c r="J22" s="307" t="s">
        <v>1520</v>
      </c>
      <c r="K22" s="307" t="s">
        <v>95</v>
      </c>
      <c r="L22" s="307" t="s">
        <v>1025</v>
      </c>
      <c r="M22" s="307" t="s">
        <v>56</v>
      </c>
      <c r="N22" s="307" t="s">
        <v>1261</v>
      </c>
      <c r="O22" s="304" t="s">
        <v>1262</v>
      </c>
      <c r="P22" s="304">
        <v>2</v>
      </c>
      <c r="Q22" s="304" t="s">
        <v>98</v>
      </c>
      <c r="R22" s="305" t="s">
        <v>1060</v>
      </c>
      <c r="S22" s="306" t="s">
        <v>46</v>
      </c>
      <c r="T22" s="303" t="s">
        <v>94</v>
      </c>
      <c r="U22" s="303" t="s">
        <v>48</v>
      </c>
      <c r="V22" s="312" t="s">
        <v>1263</v>
      </c>
      <c r="W22" s="304" t="s">
        <v>87</v>
      </c>
      <c r="X22" s="303" t="s">
        <v>1524</v>
      </c>
      <c r="Y22" s="302" t="s">
        <v>52</v>
      </c>
      <c r="Z22" s="307" t="s">
        <v>82</v>
      </c>
      <c r="AA22" s="307" t="s">
        <v>38</v>
      </c>
      <c r="AB22" s="303" t="s">
        <v>54</v>
      </c>
      <c r="AC22" s="308" t="s">
        <v>27</v>
      </c>
      <c r="AD22" s="307" t="s">
        <v>1498</v>
      </c>
      <c r="AE22" s="302" t="s">
        <v>1504</v>
      </c>
      <c r="AF22" s="303" t="s">
        <v>1495</v>
      </c>
      <c r="AG22" s="303">
        <v>4</v>
      </c>
      <c r="AH22" s="307" t="s">
        <v>1495</v>
      </c>
      <c r="AI22" s="302" t="s">
        <v>1273</v>
      </c>
      <c r="AJ22" s="302" t="s">
        <v>1051</v>
      </c>
      <c r="AK22" s="302"/>
      <c r="AL22" s="299"/>
      <c r="AM22" s="299"/>
      <c r="AN22" s="299"/>
      <c r="AO22" s="299"/>
      <c r="AP22" s="299"/>
      <c r="AQ22" s="299"/>
      <c r="AR22" s="299"/>
      <c r="AS22" s="299"/>
    </row>
    <row r="23" spans="1:45" ht="32.1" customHeight="1">
      <c r="A23" s="317" t="s">
        <v>1528</v>
      </c>
      <c r="B23" s="309" t="s">
        <v>1264</v>
      </c>
      <c r="C23" s="307" t="s">
        <v>1042</v>
      </c>
      <c r="D23" s="307" t="s">
        <v>1445</v>
      </c>
      <c r="E23" s="307"/>
      <c r="F23" s="307" t="s">
        <v>1044</v>
      </c>
      <c r="G23" s="308" t="s">
        <v>1499</v>
      </c>
      <c r="H23" s="308" t="s">
        <v>1498</v>
      </c>
      <c r="I23" s="308" t="s">
        <v>1045</v>
      </c>
      <c r="J23" s="307" t="s">
        <v>1527</v>
      </c>
      <c r="K23" s="307" t="s">
        <v>1526</v>
      </c>
      <c r="L23" s="307" t="s">
        <v>1265</v>
      </c>
      <c r="M23" s="307" t="s">
        <v>56</v>
      </c>
      <c r="N23" s="307" t="s">
        <v>1261</v>
      </c>
      <c r="O23" s="304" t="s">
        <v>1262</v>
      </c>
      <c r="P23" s="304">
        <v>2</v>
      </c>
      <c r="Q23" s="304" t="s">
        <v>98</v>
      </c>
      <c r="R23" s="305" t="s">
        <v>1060</v>
      </c>
      <c r="S23" s="306" t="s">
        <v>46</v>
      </c>
      <c r="T23" s="303" t="s">
        <v>94</v>
      </c>
      <c r="U23" s="303" t="s">
        <v>48</v>
      </c>
      <c r="V23" s="312" t="s">
        <v>1263</v>
      </c>
      <c r="W23" s="304" t="s">
        <v>87</v>
      </c>
      <c r="X23" s="303" t="s">
        <v>1524</v>
      </c>
      <c r="Y23" s="302" t="s">
        <v>52</v>
      </c>
      <c r="Z23" s="307" t="s">
        <v>82</v>
      </c>
      <c r="AA23" s="307" t="s">
        <v>38</v>
      </c>
      <c r="AB23" s="303" t="s">
        <v>54</v>
      </c>
      <c r="AC23" s="308" t="s">
        <v>27</v>
      </c>
      <c r="AD23" s="307" t="s">
        <v>1498</v>
      </c>
      <c r="AE23" s="302" t="s">
        <v>1504</v>
      </c>
      <c r="AF23" s="303" t="s">
        <v>1495</v>
      </c>
      <c r="AG23" s="303">
        <v>4</v>
      </c>
      <c r="AH23" s="307" t="s">
        <v>1495</v>
      </c>
      <c r="AI23" s="302" t="s">
        <v>1273</v>
      </c>
      <c r="AJ23" s="302" t="s">
        <v>1051</v>
      </c>
      <c r="AK23" s="302"/>
      <c r="AL23" s="299"/>
      <c r="AM23" s="299"/>
      <c r="AN23" s="299"/>
      <c r="AO23" s="299"/>
      <c r="AP23" s="299"/>
      <c r="AQ23" s="299"/>
      <c r="AR23" s="299"/>
      <c r="AS23" s="299"/>
    </row>
    <row r="24" spans="1:45" ht="32.1" customHeight="1">
      <c r="A24" s="317" t="s">
        <v>1528</v>
      </c>
      <c r="B24" s="309" t="s">
        <v>1266</v>
      </c>
      <c r="C24" s="307" t="s">
        <v>1042</v>
      </c>
      <c r="D24" s="307" t="s">
        <v>1445</v>
      </c>
      <c r="E24" s="307"/>
      <c r="F24" s="307" t="s">
        <v>1044</v>
      </c>
      <c r="G24" s="308" t="s">
        <v>1499</v>
      </c>
      <c r="H24" s="308" t="s">
        <v>1498</v>
      </c>
      <c r="I24" s="308" t="s">
        <v>1053</v>
      </c>
      <c r="J24" s="307" t="s">
        <v>1527</v>
      </c>
      <c r="K24" s="307" t="s">
        <v>1526</v>
      </c>
      <c r="L24" s="307" t="s">
        <v>1265</v>
      </c>
      <c r="M24" s="307" t="s">
        <v>1523</v>
      </c>
      <c r="N24" s="307" t="s">
        <v>273</v>
      </c>
      <c r="O24" s="304" t="s">
        <v>1262</v>
      </c>
      <c r="P24" s="304">
        <v>2</v>
      </c>
      <c r="Q24" s="304" t="s">
        <v>98</v>
      </c>
      <c r="R24" s="305" t="s">
        <v>1267</v>
      </c>
      <c r="S24" s="306" t="s">
        <v>46</v>
      </c>
      <c r="T24" s="303" t="s">
        <v>94</v>
      </c>
      <c r="U24" s="303" t="s">
        <v>48</v>
      </c>
      <c r="V24" s="312" t="s">
        <v>1263</v>
      </c>
      <c r="W24" s="304" t="s">
        <v>87</v>
      </c>
      <c r="X24" s="303" t="s">
        <v>1524</v>
      </c>
      <c r="Y24" s="302" t="s">
        <v>52</v>
      </c>
      <c r="Z24" s="307" t="s">
        <v>53</v>
      </c>
      <c r="AA24" s="307" t="s">
        <v>38</v>
      </c>
      <c r="AB24" s="303" t="s">
        <v>54</v>
      </c>
      <c r="AC24" s="308" t="s">
        <v>27</v>
      </c>
      <c r="AD24" s="307" t="s">
        <v>1498</v>
      </c>
      <c r="AE24" s="302" t="s">
        <v>1504</v>
      </c>
      <c r="AF24" s="303" t="s">
        <v>1495</v>
      </c>
      <c r="AG24" s="303">
        <v>4</v>
      </c>
      <c r="AH24" s="307" t="s">
        <v>1495</v>
      </c>
      <c r="AI24" s="302" t="s">
        <v>1273</v>
      </c>
      <c r="AJ24" s="302" t="s">
        <v>1051</v>
      </c>
      <c r="AK24" s="302"/>
      <c r="AL24" s="299"/>
      <c r="AM24" s="299"/>
      <c r="AN24" s="299"/>
      <c r="AO24" s="299"/>
      <c r="AP24" s="299"/>
      <c r="AQ24" s="299"/>
      <c r="AR24" s="299"/>
      <c r="AS24" s="299"/>
    </row>
    <row r="25" spans="1:45" ht="32.1" customHeight="1">
      <c r="A25" s="317" t="s">
        <v>1528</v>
      </c>
      <c r="B25" s="309" t="s">
        <v>1268</v>
      </c>
      <c r="C25" s="307" t="s">
        <v>1042</v>
      </c>
      <c r="D25" s="307" t="s">
        <v>1445</v>
      </c>
      <c r="E25" s="307"/>
      <c r="F25" s="307" t="s">
        <v>1044</v>
      </c>
      <c r="G25" s="308" t="s">
        <v>1023</v>
      </c>
      <c r="H25" s="308" t="s">
        <v>1498</v>
      </c>
      <c r="I25" s="308" t="s">
        <v>1053</v>
      </c>
      <c r="J25" s="307" t="s">
        <v>1527</v>
      </c>
      <c r="K25" s="307" t="s">
        <v>1526</v>
      </c>
      <c r="L25" s="307" t="s">
        <v>1265</v>
      </c>
      <c r="M25" s="307" t="s">
        <v>1523</v>
      </c>
      <c r="N25" s="307" t="s">
        <v>273</v>
      </c>
      <c r="O25" s="304" t="s">
        <v>1262</v>
      </c>
      <c r="P25" s="304">
        <v>2</v>
      </c>
      <c r="Q25" s="304" t="s">
        <v>98</v>
      </c>
      <c r="R25" s="305" t="s">
        <v>1060</v>
      </c>
      <c r="S25" s="306" t="s">
        <v>46</v>
      </c>
      <c r="T25" s="303" t="s">
        <v>94</v>
      </c>
      <c r="U25" s="303" t="s">
        <v>48</v>
      </c>
      <c r="V25" s="312" t="s">
        <v>1263</v>
      </c>
      <c r="W25" s="304" t="s">
        <v>87</v>
      </c>
      <c r="X25" s="303" t="s">
        <v>1524</v>
      </c>
      <c r="Y25" s="302" t="s">
        <v>52</v>
      </c>
      <c r="Z25" s="307" t="s">
        <v>82</v>
      </c>
      <c r="AA25" s="307" t="s">
        <v>38</v>
      </c>
      <c r="AB25" s="303" t="s">
        <v>54</v>
      </c>
      <c r="AC25" s="308" t="s">
        <v>27</v>
      </c>
      <c r="AD25" s="307" t="s">
        <v>1498</v>
      </c>
      <c r="AE25" s="302" t="s">
        <v>1504</v>
      </c>
      <c r="AF25" s="303" t="s">
        <v>1495</v>
      </c>
      <c r="AG25" s="303">
        <v>4</v>
      </c>
      <c r="AH25" s="307" t="s">
        <v>1495</v>
      </c>
      <c r="AI25" s="307" t="s">
        <v>52</v>
      </c>
      <c r="AJ25" s="302" t="s">
        <v>1051</v>
      </c>
      <c r="AK25" s="302"/>
      <c r="AL25" s="299"/>
      <c r="AM25" s="299"/>
      <c r="AN25" s="299"/>
      <c r="AO25" s="299"/>
      <c r="AP25" s="299"/>
      <c r="AQ25" s="299"/>
      <c r="AR25" s="299"/>
      <c r="AS25" s="299"/>
    </row>
    <row r="26" spans="1:45" ht="32.1" hidden="1" customHeight="1">
      <c r="A26" s="316" t="s">
        <v>1069</v>
      </c>
      <c r="B26" s="307" t="s">
        <v>1070</v>
      </c>
      <c r="C26" s="307" t="s">
        <v>1014</v>
      </c>
      <c r="D26" s="307" t="s">
        <v>1445</v>
      </c>
      <c r="E26" s="307" t="s">
        <v>1071</v>
      </c>
      <c r="F26" s="307" t="s">
        <v>1044</v>
      </c>
      <c r="G26" s="308" t="s">
        <v>1023</v>
      </c>
      <c r="H26" s="308" t="s">
        <v>1498</v>
      </c>
      <c r="I26" s="308" t="s">
        <v>1072</v>
      </c>
      <c r="J26" s="307" t="s">
        <v>1073</v>
      </c>
      <c r="K26" s="307" t="s">
        <v>1074</v>
      </c>
      <c r="L26" s="307" t="s">
        <v>1075</v>
      </c>
      <c r="M26" s="307" t="s">
        <v>273</v>
      </c>
      <c r="N26" s="315" t="s">
        <v>1076</v>
      </c>
      <c r="O26" s="304" t="s">
        <v>1028</v>
      </c>
      <c r="P26" s="304">
        <v>2</v>
      </c>
      <c r="Q26" s="304" t="s">
        <v>98</v>
      </c>
      <c r="R26" s="305" t="s">
        <v>1525</v>
      </c>
      <c r="S26" s="306" t="s">
        <v>46</v>
      </c>
      <c r="T26" s="303" t="s">
        <v>94</v>
      </c>
      <c r="U26" s="303" t="s">
        <v>48</v>
      </c>
      <c r="V26" s="312" t="s">
        <v>1061</v>
      </c>
      <c r="W26" s="304" t="s">
        <v>87</v>
      </c>
      <c r="X26" s="303" t="s">
        <v>1524</v>
      </c>
      <c r="Y26" s="302" t="s">
        <v>52</v>
      </c>
      <c r="Z26" s="307" t="s">
        <v>53</v>
      </c>
      <c r="AA26" s="307" t="s">
        <v>38</v>
      </c>
      <c r="AB26" s="303" t="s">
        <v>54</v>
      </c>
      <c r="AC26" s="308" t="s">
        <v>27</v>
      </c>
      <c r="AD26" s="307" t="s">
        <v>1498</v>
      </c>
      <c r="AE26" s="302" t="s">
        <v>1504</v>
      </c>
      <c r="AF26" s="303" t="s">
        <v>1495</v>
      </c>
      <c r="AG26" s="303">
        <v>2</v>
      </c>
      <c r="AH26" s="307" t="s">
        <v>1495</v>
      </c>
      <c r="AI26" s="307" t="s">
        <v>52</v>
      </c>
      <c r="AJ26" s="302" t="s">
        <v>52</v>
      </c>
      <c r="AK26" s="302"/>
      <c r="AL26" s="299"/>
      <c r="AM26" s="299"/>
      <c r="AN26" s="299"/>
      <c r="AO26" s="299"/>
      <c r="AP26" s="299"/>
      <c r="AQ26" s="299"/>
      <c r="AR26" s="299"/>
      <c r="AS26" s="299"/>
    </row>
    <row r="27" spans="1:45" ht="31.5" hidden="1" customHeight="1">
      <c r="A27" s="313" t="s">
        <v>1269</v>
      </c>
      <c r="B27" s="307" t="s">
        <v>1077</v>
      </c>
      <c r="C27" s="307" t="s">
        <v>1014</v>
      </c>
      <c r="D27" s="307" t="s">
        <v>1445</v>
      </c>
      <c r="E27" s="307" t="s">
        <v>1078</v>
      </c>
      <c r="F27" s="307" t="s">
        <v>1044</v>
      </c>
      <c r="G27" s="308" t="s">
        <v>1499</v>
      </c>
      <c r="H27" s="308" t="s">
        <v>56</v>
      </c>
      <c r="I27" s="308" t="s">
        <v>110</v>
      </c>
      <c r="J27" s="307" t="s">
        <v>1059</v>
      </c>
      <c r="K27" s="307" t="s">
        <v>95</v>
      </c>
      <c r="L27" s="307" t="s">
        <v>1025</v>
      </c>
      <c r="M27" s="307" t="s">
        <v>1523</v>
      </c>
      <c r="N27" s="307" t="s">
        <v>273</v>
      </c>
      <c r="O27" s="304" t="s">
        <v>1079</v>
      </c>
      <c r="P27" s="304">
        <v>2</v>
      </c>
      <c r="Q27" s="304" t="s">
        <v>98</v>
      </c>
      <c r="R27" s="305" t="s">
        <v>1060</v>
      </c>
      <c r="S27" s="306" t="s">
        <v>46</v>
      </c>
      <c r="T27" s="308" t="s">
        <v>97</v>
      </c>
      <c r="U27" s="308" t="s">
        <v>48</v>
      </c>
      <c r="V27" s="312" t="s">
        <v>1061</v>
      </c>
      <c r="W27" s="306" t="s">
        <v>87</v>
      </c>
      <c r="X27" s="303" t="s">
        <v>1080</v>
      </c>
      <c r="Y27" s="302" t="s">
        <v>1495</v>
      </c>
      <c r="Z27" s="302" t="s">
        <v>1519</v>
      </c>
      <c r="AA27" s="302" t="s">
        <v>38</v>
      </c>
      <c r="AB27" s="303" t="s">
        <v>54</v>
      </c>
      <c r="AC27" s="303" t="s">
        <v>27</v>
      </c>
      <c r="AD27" s="302" t="s">
        <v>1498</v>
      </c>
      <c r="AE27" s="302" t="s">
        <v>1504</v>
      </c>
      <c r="AF27" s="303" t="s">
        <v>1495</v>
      </c>
      <c r="AG27" s="303">
        <v>2</v>
      </c>
      <c r="AH27" s="302" t="s">
        <v>1503</v>
      </c>
      <c r="AI27" s="302" t="s">
        <v>1273</v>
      </c>
      <c r="AJ27" s="302" t="s">
        <v>1502</v>
      </c>
      <c r="AK27" s="302"/>
      <c r="AL27" s="300"/>
      <c r="AM27" s="300"/>
      <c r="AN27" s="300"/>
      <c r="AO27" s="300"/>
      <c r="AP27" s="299"/>
      <c r="AQ27" s="299"/>
      <c r="AR27" s="299"/>
      <c r="AS27" s="299"/>
    </row>
    <row r="28" spans="1:45" ht="31.5" hidden="1" customHeight="1">
      <c r="A28" s="313" t="s">
        <v>1269</v>
      </c>
      <c r="B28" s="307" t="s">
        <v>1081</v>
      </c>
      <c r="C28" s="307" t="s">
        <v>1014</v>
      </c>
      <c r="D28" s="307" t="s">
        <v>1445</v>
      </c>
      <c r="E28" s="307" t="s">
        <v>1078</v>
      </c>
      <c r="F28" s="307" t="s">
        <v>1044</v>
      </c>
      <c r="G28" s="308" t="s">
        <v>1499</v>
      </c>
      <c r="H28" s="308" t="s">
        <v>56</v>
      </c>
      <c r="I28" s="308" t="s">
        <v>1522</v>
      </c>
      <c r="J28" s="307" t="s">
        <v>1521</v>
      </c>
      <c r="K28" s="307" t="s">
        <v>1518</v>
      </c>
      <c r="L28" s="307" t="s">
        <v>273</v>
      </c>
      <c r="M28" s="307" t="s">
        <v>38</v>
      </c>
      <c r="N28" s="307" t="s">
        <v>273</v>
      </c>
      <c r="O28" s="304" t="s">
        <v>1028</v>
      </c>
      <c r="P28" s="304">
        <v>2</v>
      </c>
      <c r="Q28" s="304" t="s">
        <v>98</v>
      </c>
      <c r="R28" s="305" t="s">
        <v>1060</v>
      </c>
      <c r="S28" s="306" t="s">
        <v>46</v>
      </c>
      <c r="T28" s="308" t="s">
        <v>97</v>
      </c>
      <c r="U28" s="308" t="s">
        <v>48</v>
      </c>
      <c r="V28" s="312" t="s">
        <v>1061</v>
      </c>
      <c r="W28" s="306" t="s">
        <v>87</v>
      </c>
      <c r="X28" s="303" t="s">
        <v>1080</v>
      </c>
      <c r="Y28" s="302" t="s">
        <v>1495</v>
      </c>
      <c r="Z28" s="302" t="s">
        <v>1519</v>
      </c>
      <c r="AA28" s="302" t="s">
        <v>38</v>
      </c>
      <c r="AB28" s="303" t="s">
        <v>54</v>
      </c>
      <c r="AC28" s="303" t="s">
        <v>27</v>
      </c>
      <c r="AD28" s="302" t="s">
        <v>1498</v>
      </c>
      <c r="AE28" s="302" t="s">
        <v>1504</v>
      </c>
      <c r="AF28" s="303" t="s">
        <v>1495</v>
      </c>
      <c r="AG28" s="303">
        <v>2</v>
      </c>
      <c r="AH28" s="302" t="s">
        <v>1503</v>
      </c>
      <c r="AI28" s="302" t="s">
        <v>1273</v>
      </c>
      <c r="AJ28" s="302" t="s">
        <v>1502</v>
      </c>
      <c r="AK28" s="302"/>
      <c r="AL28" s="300"/>
      <c r="AM28" s="300"/>
      <c r="AN28" s="300"/>
      <c r="AO28" s="300"/>
      <c r="AP28" s="299"/>
      <c r="AQ28" s="299"/>
      <c r="AR28" s="299"/>
      <c r="AS28" s="299"/>
    </row>
    <row r="29" spans="1:45" ht="31.5" customHeight="1">
      <c r="A29" s="310" t="s">
        <v>1270</v>
      </c>
      <c r="B29" s="309" t="s">
        <v>1077</v>
      </c>
      <c r="C29" s="307" t="s">
        <v>1042</v>
      </c>
      <c r="D29" s="307" t="s">
        <v>1445</v>
      </c>
      <c r="E29" s="307"/>
      <c r="F29" s="307" t="s">
        <v>1044</v>
      </c>
      <c r="G29" s="308" t="s">
        <v>1499</v>
      </c>
      <c r="H29" s="308" t="s">
        <v>56</v>
      </c>
      <c r="I29" s="308" t="s">
        <v>1045</v>
      </c>
      <c r="J29" s="307" t="s">
        <v>1520</v>
      </c>
      <c r="K29" s="307" t="s">
        <v>95</v>
      </c>
      <c r="L29" s="307" t="s">
        <v>1025</v>
      </c>
      <c r="M29" s="307" t="s">
        <v>56</v>
      </c>
      <c r="N29" s="307" t="s">
        <v>1261</v>
      </c>
      <c r="O29" s="304" t="s">
        <v>1271</v>
      </c>
      <c r="P29" s="304">
        <v>2</v>
      </c>
      <c r="Q29" s="304" t="s">
        <v>98</v>
      </c>
      <c r="R29" s="305" t="s">
        <v>1060</v>
      </c>
      <c r="S29" s="306" t="s">
        <v>46</v>
      </c>
      <c r="T29" s="308" t="s">
        <v>97</v>
      </c>
      <c r="U29" s="308" t="s">
        <v>48</v>
      </c>
      <c r="V29" s="312" t="s">
        <v>1263</v>
      </c>
      <c r="W29" s="306" t="s">
        <v>87</v>
      </c>
      <c r="X29" s="303" t="s">
        <v>1272</v>
      </c>
      <c r="Y29" s="302" t="s">
        <v>1495</v>
      </c>
      <c r="Z29" s="302" t="s">
        <v>1519</v>
      </c>
      <c r="AA29" s="302" t="s">
        <v>38</v>
      </c>
      <c r="AB29" s="303" t="s">
        <v>54</v>
      </c>
      <c r="AC29" s="303" t="s">
        <v>27</v>
      </c>
      <c r="AD29" s="302" t="s">
        <v>1498</v>
      </c>
      <c r="AE29" s="302" t="s">
        <v>1504</v>
      </c>
      <c r="AF29" s="303" t="s">
        <v>1495</v>
      </c>
      <c r="AG29" s="303">
        <v>4</v>
      </c>
      <c r="AH29" s="302" t="s">
        <v>52</v>
      </c>
      <c r="AI29" s="302" t="s">
        <v>1273</v>
      </c>
      <c r="AJ29" s="302" t="s">
        <v>1502</v>
      </c>
      <c r="AK29" s="302"/>
      <c r="AL29" s="300"/>
      <c r="AM29" s="300"/>
      <c r="AN29" s="300"/>
      <c r="AO29" s="300"/>
      <c r="AP29" s="299"/>
      <c r="AQ29" s="299"/>
      <c r="AR29" s="299"/>
      <c r="AS29" s="299"/>
    </row>
    <row r="30" spans="1:45" ht="31.5" customHeight="1">
      <c r="A30" s="310" t="s">
        <v>1274</v>
      </c>
      <c r="B30" s="309" t="s">
        <v>1081</v>
      </c>
      <c r="C30" s="307" t="s">
        <v>1042</v>
      </c>
      <c r="D30" s="307" t="s">
        <v>1445</v>
      </c>
      <c r="E30" s="307"/>
      <c r="F30" s="307" t="s">
        <v>1044</v>
      </c>
      <c r="G30" s="308" t="s">
        <v>1023</v>
      </c>
      <c r="H30" s="308" t="s">
        <v>56</v>
      </c>
      <c r="I30" s="308" t="s">
        <v>1275</v>
      </c>
      <c r="J30" s="307" t="s">
        <v>1276</v>
      </c>
      <c r="K30" s="307" t="s">
        <v>1518</v>
      </c>
      <c r="L30" s="307" t="s">
        <v>273</v>
      </c>
      <c r="M30" s="307" t="s">
        <v>56</v>
      </c>
      <c r="N30" s="307" t="s">
        <v>1261</v>
      </c>
      <c r="O30" s="304" t="s">
        <v>1271</v>
      </c>
      <c r="P30" s="304">
        <v>2</v>
      </c>
      <c r="Q30" s="304" t="s">
        <v>98</v>
      </c>
      <c r="R30" s="305" t="s">
        <v>1060</v>
      </c>
      <c r="S30" s="306" t="s">
        <v>46</v>
      </c>
      <c r="T30" s="308" t="s">
        <v>97</v>
      </c>
      <c r="U30" s="308" t="s">
        <v>48</v>
      </c>
      <c r="V30" s="312" t="s">
        <v>1263</v>
      </c>
      <c r="W30" s="306" t="s">
        <v>87</v>
      </c>
      <c r="X30" s="303" t="s">
        <v>1272</v>
      </c>
      <c r="Y30" s="302" t="s">
        <v>1517</v>
      </c>
      <c r="Z30" s="302" t="s">
        <v>1516</v>
      </c>
      <c r="AA30" s="302" t="s">
        <v>38</v>
      </c>
      <c r="AB30" s="303" t="s">
        <v>54</v>
      </c>
      <c r="AC30" s="303" t="s">
        <v>27</v>
      </c>
      <c r="AD30" s="302" t="s">
        <v>1498</v>
      </c>
      <c r="AE30" s="302" t="s">
        <v>1504</v>
      </c>
      <c r="AF30" s="303" t="s">
        <v>1495</v>
      </c>
      <c r="AG30" s="303">
        <v>4</v>
      </c>
      <c r="AH30" s="302" t="s">
        <v>52</v>
      </c>
      <c r="AI30" s="302" t="s">
        <v>52</v>
      </c>
      <c r="AJ30" s="302" t="s">
        <v>52</v>
      </c>
      <c r="AK30" s="302"/>
      <c r="AL30" s="300"/>
      <c r="AM30" s="300"/>
      <c r="AN30" s="300"/>
      <c r="AO30" s="300"/>
      <c r="AP30" s="299"/>
      <c r="AQ30" s="299"/>
      <c r="AR30" s="299"/>
      <c r="AS30" s="299"/>
    </row>
    <row r="31" spans="1:45" ht="32.1" customHeight="1">
      <c r="A31" s="313" t="s">
        <v>1082</v>
      </c>
      <c r="B31" s="307" t="s">
        <v>1083</v>
      </c>
      <c r="C31" s="307"/>
      <c r="D31" s="307" t="s">
        <v>1445</v>
      </c>
      <c r="E31" s="307" t="s">
        <v>1501</v>
      </c>
      <c r="F31" s="307" t="s">
        <v>1500</v>
      </c>
      <c r="G31" s="308" t="s">
        <v>1499</v>
      </c>
      <c r="H31" s="308" t="s">
        <v>1498</v>
      </c>
      <c r="I31" s="308" t="s">
        <v>110</v>
      </c>
      <c r="J31" s="307" t="s">
        <v>1515</v>
      </c>
      <c r="K31" s="307" t="s">
        <v>1511</v>
      </c>
      <c r="L31" s="307" t="s">
        <v>1514</v>
      </c>
      <c r="M31" s="307" t="s">
        <v>38</v>
      </c>
      <c r="N31" s="307" t="s">
        <v>1497</v>
      </c>
      <c r="O31" s="306" t="s">
        <v>245</v>
      </c>
      <c r="P31" s="306">
        <v>2</v>
      </c>
      <c r="Q31" s="304" t="s">
        <v>1510</v>
      </c>
      <c r="R31" s="305" t="s">
        <v>91</v>
      </c>
      <c r="S31" s="306" t="s">
        <v>1495</v>
      </c>
      <c r="T31" s="303" t="s">
        <v>1509</v>
      </c>
      <c r="U31" s="303" t="s">
        <v>246</v>
      </c>
      <c r="V31" s="305" t="s">
        <v>1512</v>
      </c>
      <c r="W31" s="304" t="s">
        <v>1494</v>
      </c>
      <c r="X31" s="303" t="s">
        <v>1508</v>
      </c>
      <c r="Y31" s="302" t="s">
        <v>1495</v>
      </c>
      <c r="Z31" s="302" t="s">
        <v>1507</v>
      </c>
      <c r="AA31" s="302" t="s">
        <v>1506</v>
      </c>
      <c r="AB31" s="303" t="s">
        <v>54</v>
      </c>
      <c r="AC31" s="303" t="s">
        <v>1505</v>
      </c>
      <c r="AD31" s="302" t="s">
        <v>1498</v>
      </c>
      <c r="AE31" s="302" t="s">
        <v>1504</v>
      </c>
      <c r="AF31" s="303" t="s">
        <v>1495</v>
      </c>
      <c r="AG31" s="303">
        <v>3</v>
      </c>
      <c r="AH31" s="307" t="s">
        <v>1503</v>
      </c>
      <c r="AI31" s="302" t="s">
        <v>1273</v>
      </c>
      <c r="AJ31" s="302" t="s">
        <v>1502</v>
      </c>
      <c r="AK31" s="314"/>
      <c r="AL31" s="300"/>
      <c r="AM31" s="300"/>
      <c r="AN31" s="300"/>
      <c r="AO31" s="300"/>
      <c r="AP31" s="299"/>
      <c r="AQ31" s="299"/>
      <c r="AR31" s="299"/>
      <c r="AS31" s="299"/>
    </row>
    <row r="32" spans="1:45" ht="32.1" customHeight="1">
      <c r="A32" s="313" t="s">
        <v>1084</v>
      </c>
      <c r="B32" s="307" t="s">
        <v>1085</v>
      </c>
      <c r="C32" s="307"/>
      <c r="D32" s="307" t="s">
        <v>1445</v>
      </c>
      <c r="E32" s="307" t="s">
        <v>1501</v>
      </c>
      <c r="F32" s="307" t="s">
        <v>1500</v>
      </c>
      <c r="G32" s="308" t="s">
        <v>1499</v>
      </c>
      <c r="H32" s="308" t="s">
        <v>1498</v>
      </c>
      <c r="I32" s="308" t="s">
        <v>84</v>
      </c>
      <c r="J32" s="307" t="s">
        <v>247</v>
      </c>
      <c r="K32" s="307" t="s">
        <v>42</v>
      </c>
      <c r="L32" s="307" t="s">
        <v>248</v>
      </c>
      <c r="M32" s="307" t="s">
        <v>38</v>
      </c>
      <c r="N32" s="307" t="s">
        <v>1497</v>
      </c>
      <c r="O32" s="306" t="s">
        <v>245</v>
      </c>
      <c r="P32" s="306">
        <v>2</v>
      </c>
      <c r="Q32" s="304" t="s">
        <v>1510</v>
      </c>
      <c r="R32" s="305" t="s">
        <v>91</v>
      </c>
      <c r="S32" s="306" t="s">
        <v>1495</v>
      </c>
      <c r="T32" s="303" t="s">
        <v>1509</v>
      </c>
      <c r="U32" s="303" t="s">
        <v>1513</v>
      </c>
      <c r="V32" s="305" t="s">
        <v>1512</v>
      </c>
      <c r="W32" s="304" t="s">
        <v>1494</v>
      </c>
      <c r="X32" s="303" t="s">
        <v>1508</v>
      </c>
      <c r="Y32" s="302" t="s">
        <v>1495</v>
      </c>
      <c r="Z32" s="302" t="s">
        <v>1507</v>
      </c>
      <c r="AA32" s="302" t="s">
        <v>1506</v>
      </c>
      <c r="AB32" s="303" t="s">
        <v>54</v>
      </c>
      <c r="AC32" s="303" t="s">
        <v>1505</v>
      </c>
      <c r="AD32" s="302" t="s">
        <v>1498</v>
      </c>
      <c r="AE32" s="302" t="s">
        <v>1504</v>
      </c>
      <c r="AF32" s="303" t="s">
        <v>1495</v>
      </c>
      <c r="AG32" s="303">
        <v>3</v>
      </c>
      <c r="AH32" s="307" t="s">
        <v>1503</v>
      </c>
      <c r="AI32" s="302" t="s">
        <v>1273</v>
      </c>
      <c r="AJ32" s="302" t="s">
        <v>1502</v>
      </c>
      <c r="AK32" s="314"/>
      <c r="AL32" s="300"/>
      <c r="AM32" s="300"/>
      <c r="AN32" s="300"/>
      <c r="AO32" s="300"/>
      <c r="AP32" s="299"/>
      <c r="AQ32" s="299"/>
      <c r="AR32" s="299"/>
      <c r="AS32" s="299"/>
    </row>
    <row r="33" spans="1:45" ht="32.1" customHeight="1">
      <c r="A33" s="313" t="s">
        <v>1086</v>
      </c>
      <c r="B33" s="307" t="s">
        <v>1087</v>
      </c>
      <c r="C33" s="307"/>
      <c r="D33" s="307" t="s">
        <v>1445</v>
      </c>
      <c r="E33" s="307" t="s">
        <v>1501</v>
      </c>
      <c r="F33" s="307" t="s">
        <v>1500</v>
      </c>
      <c r="G33" s="308" t="s">
        <v>1499</v>
      </c>
      <c r="H33" s="308" t="s">
        <v>1498</v>
      </c>
      <c r="I33" s="308" t="s">
        <v>110</v>
      </c>
      <c r="J33" s="307" t="s">
        <v>1088</v>
      </c>
      <c r="K33" s="307" t="s">
        <v>1511</v>
      </c>
      <c r="L33" s="307" t="s">
        <v>1075</v>
      </c>
      <c r="M33" s="307" t="s">
        <v>38</v>
      </c>
      <c r="N33" s="307" t="s">
        <v>1497</v>
      </c>
      <c r="O33" s="306" t="s">
        <v>245</v>
      </c>
      <c r="P33" s="306">
        <v>2</v>
      </c>
      <c r="Q33" s="304" t="s">
        <v>1089</v>
      </c>
      <c r="R33" s="305" t="s">
        <v>91</v>
      </c>
      <c r="S33" s="306" t="s">
        <v>1495</v>
      </c>
      <c r="T33" s="303" t="s">
        <v>1090</v>
      </c>
      <c r="U33" s="303" t="s">
        <v>246</v>
      </c>
      <c r="V33" s="312" t="s">
        <v>1091</v>
      </c>
      <c r="W33" s="304" t="s">
        <v>1494</v>
      </c>
      <c r="X33" s="303" t="s">
        <v>1508</v>
      </c>
      <c r="Y33" s="302" t="s">
        <v>1495</v>
      </c>
      <c r="Z33" s="302" t="s">
        <v>1507</v>
      </c>
      <c r="AA33" s="302" t="s">
        <v>1506</v>
      </c>
      <c r="AB33" s="303" t="s">
        <v>54</v>
      </c>
      <c r="AC33" s="303" t="s">
        <v>1505</v>
      </c>
      <c r="AD33" s="302" t="s">
        <v>1498</v>
      </c>
      <c r="AE33" s="302" t="s">
        <v>1504</v>
      </c>
      <c r="AF33" s="303" t="s">
        <v>1495</v>
      </c>
      <c r="AG33" s="303">
        <v>3</v>
      </c>
      <c r="AH33" s="307" t="s">
        <v>1503</v>
      </c>
      <c r="AI33" s="302" t="s">
        <v>1273</v>
      </c>
      <c r="AJ33" s="302" t="s">
        <v>1502</v>
      </c>
      <c r="AK33" s="314"/>
      <c r="AL33" s="300"/>
      <c r="AM33" s="300"/>
      <c r="AN33" s="300"/>
      <c r="AO33" s="300"/>
      <c r="AP33" s="299"/>
      <c r="AQ33" s="299"/>
      <c r="AR33" s="299"/>
      <c r="AS33" s="299"/>
    </row>
    <row r="34" spans="1:45" ht="32.1" customHeight="1">
      <c r="A34" s="313" t="s">
        <v>1086</v>
      </c>
      <c r="B34" s="307" t="s">
        <v>1092</v>
      </c>
      <c r="C34" s="307"/>
      <c r="D34" s="307" t="s">
        <v>1445</v>
      </c>
      <c r="E34" s="307" t="s">
        <v>1501</v>
      </c>
      <c r="F34" s="307" t="s">
        <v>1500</v>
      </c>
      <c r="G34" s="308" t="s">
        <v>1499</v>
      </c>
      <c r="H34" s="308" t="s">
        <v>1498</v>
      </c>
      <c r="I34" s="308" t="s">
        <v>110</v>
      </c>
      <c r="J34" s="307" t="s">
        <v>1088</v>
      </c>
      <c r="K34" s="307" t="s">
        <v>1511</v>
      </c>
      <c r="L34" s="307" t="s">
        <v>1075</v>
      </c>
      <c r="M34" s="307" t="s">
        <v>38</v>
      </c>
      <c r="N34" s="307" t="s">
        <v>1497</v>
      </c>
      <c r="O34" s="306" t="s">
        <v>245</v>
      </c>
      <c r="P34" s="306">
        <v>2</v>
      </c>
      <c r="Q34" s="304" t="s">
        <v>1510</v>
      </c>
      <c r="R34" s="305" t="s">
        <v>91</v>
      </c>
      <c r="S34" s="306" t="s">
        <v>1495</v>
      </c>
      <c r="T34" s="303" t="s">
        <v>1090</v>
      </c>
      <c r="U34" s="303" t="s">
        <v>246</v>
      </c>
      <c r="V34" s="312" t="s">
        <v>1091</v>
      </c>
      <c r="W34" s="304" t="s">
        <v>1494</v>
      </c>
      <c r="X34" s="303" t="s">
        <v>1508</v>
      </c>
      <c r="Y34" s="302" t="s">
        <v>1495</v>
      </c>
      <c r="Z34" s="302" t="s">
        <v>1507</v>
      </c>
      <c r="AA34" s="302" t="s">
        <v>1506</v>
      </c>
      <c r="AB34" s="303" t="s">
        <v>54</v>
      </c>
      <c r="AC34" s="303" t="s">
        <v>1505</v>
      </c>
      <c r="AD34" s="302" t="s">
        <v>1498</v>
      </c>
      <c r="AE34" s="302" t="s">
        <v>1504</v>
      </c>
      <c r="AF34" s="303" t="s">
        <v>1495</v>
      </c>
      <c r="AG34" s="303">
        <v>3</v>
      </c>
      <c r="AH34" s="307" t="s">
        <v>1503</v>
      </c>
      <c r="AI34" s="302" t="s">
        <v>1273</v>
      </c>
      <c r="AJ34" s="302" t="s">
        <v>1502</v>
      </c>
      <c r="AK34" s="314"/>
      <c r="AL34" s="300"/>
      <c r="AM34" s="300"/>
      <c r="AN34" s="300"/>
      <c r="AO34" s="300"/>
      <c r="AP34" s="299"/>
      <c r="AQ34" s="299"/>
      <c r="AR34" s="299"/>
      <c r="AS34" s="299"/>
    </row>
    <row r="35" spans="1:45" ht="32.1" customHeight="1">
      <c r="A35" s="313" t="s">
        <v>1086</v>
      </c>
      <c r="B35" s="307" t="s">
        <v>1093</v>
      </c>
      <c r="C35" s="307"/>
      <c r="D35" s="307" t="s">
        <v>1445</v>
      </c>
      <c r="E35" s="307" t="s">
        <v>1501</v>
      </c>
      <c r="F35" s="307" t="s">
        <v>1500</v>
      </c>
      <c r="G35" s="308" t="s">
        <v>1499</v>
      </c>
      <c r="H35" s="308" t="s">
        <v>1498</v>
      </c>
      <c r="I35" s="308" t="s">
        <v>84</v>
      </c>
      <c r="J35" s="307" t="s">
        <v>1094</v>
      </c>
      <c r="K35" s="307" t="s">
        <v>42</v>
      </c>
      <c r="L35" s="307" t="s">
        <v>1095</v>
      </c>
      <c r="M35" s="307" t="s">
        <v>38</v>
      </c>
      <c r="N35" s="307" t="s">
        <v>1497</v>
      </c>
      <c r="O35" s="306" t="s">
        <v>245</v>
      </c>
      <c r="P35" s="306">
        <v>2</v>
      </c>
      <c r="Q35" s="304" t="s">
        <v>1510</v>
      </c>
      <c r="R35" s="305" t="s">
        <v>91</v>
      </c>
      <c r="S35" s="306" t="s">
        <v>1495</v>
      </c>
      <c r="T35" s="303" t="s">
        <v>1090</v>
      </c>
      <c r="U35" s="303" t="s">
        <v>246</v>
      </c>
      <c r="V35" s="312" t="s">
        <v>1091</v>
      </c>
      <c r="W35" s="304" t="s">
        <v>1494</v>
      </c>
      <c r="X35" s="303" t="s">
        <v>1508</v>
      </c>
      <c r="Y35" s="302" t="s">
        <v>1495</v>
      </c>
      <c r="Z35" s="302" t="s">
        <v>1507</v>
      </c>
      <c r="AA35" s="302" t="s">
        <v>1506</v>
      </c>
      <c r="AB35" s="303" t="s">
        <v>54</v>
      </c>
      <c r="AC35" s="303" t="s">
        <v>1505</v>
      </c>
      <c r="AD35" s="302" t="s">
        <v>1498</v>
      </c>
      <c r="AE35" s="302" t="s">
        <v>1504</v>
      </c>
      <c r="AF35" s="303" t="s">
        <v>1495</v>
      </c>
      <c r="AG35" s="303">
        <v>3</v>
      </c>
      <c r="AH35" s="307" t="s">
        <v>1503</v>
      </c>
      <c r="AI35" s="302" t="s">
        <v>1273</v>
      </c>
      <c r="AJ35" s="302" t="s">
        <v>1502</v>
      </c>
      <c r="AK35" s="314"/>
      <c r="AL35" s="300"/>
      <c r="AM35" s="300"/>
      <c r="AN35" s="300"/>
      <c r="AO35" s="300"/>
      <c r="AP35" s="299"/>
      <c r="AQ35" s="299"/>
      <c r="AR35" s="299"/>
      <c r="AS35" s="299"/>
    </row>
    <row r="36" spans="1:45" ht="32.1" customHeight="1">
      <c r="A36" s="313" t="s">
        <v>1096</v>
      </c>
      <c r="B36" s="307" t="s">
        <v>1097</v>
      </c>
      <c r="C36" s="307"/>
      <c r="D36" s="307" t="s">
        <v>1445</v>
      </c>
      <c r="E36" s="307" t="s">
        <v>1501</v>
      </c>
      <c r="F36" s="307" t="s">
        <v>1500</v>
      </c>
      <c r="G36" s="308" t="s">
        <v>1499</v>
      </c>
      <c r="H36" s="308" t="s">
        <v>1498</v>
      </c>
      <c r="I36" s="308" t="s">
        <v>110</v>
      </c>
      <c r="J36" s="307" t="s">
        <v>1088</v>
      </c>
      <c r="K36" s="307" t="s">
        <v>1511</v>
      </c>
      <c r="L36" s="307" t="s">
        <v>1075</v>
      </c>
      <c r="M36" s="307" t="s">
        <v>38</v>
      </c>
      <c r="N36" s="307" t="s">
        <v>1497</v>
      </c>
      <c r="O36" s="306" t="s">
        <v>245</v>
      </c>
      <c r="P36" s="306">
        <v>2</v>
      </c>
      <c r="Q36" s="304" t="s">
        <v>1510</v>
      </c>
      <c r="R36" s="305" t="s">
        <v>91</v>
      </c>
      <c r="S36" s="306" t="s">
        <v>1495</v>
      </c>
      <c r="T36" s="303" t="s">
        <v>1509</v>
      </c>
      <c r="U36" s="303" t="s">
        <v>246</v>
      </c>
      <c r="V36" s="312" t="s">
        <v>1091</v>
      </c>
      <c r="W36" s="304" t="s">
        <v>1494</v>
      </c>
      <c r="X36" s="303" t="s">
        <v>1508</v>
      </c>
      <c r="Y36" s="302" t="s">
        <v>1495</v>
      </c>
      <c r="Z36" s="302" t="s">
        <v>1507</v>
      </c>
      <c r="AA36" s="302" t="s">
        <v>1506</v>
      </c>
      <c r="AB36" s="303" t="s">
        <v>54</v>
      </c>
      <c r="AC36" s="303" t="s">
        <v>1505</v>
      </c>
      <c r="AD36" s="302" t="s">
        <v>1498</v>
      </c>
      <c r="AE36" s="302" t="s">
        <v>1504</v>
      </c>
      <c r="AF36" s="303" t="s">
        <v>1495</v>
      </c>
      <c r="AG36" s="303">
        <v>3</v>
      </c>
      <c r="AH36" s="307" t="s">
        <v>1503</v>
      </c>
      <c r="AI36" s="302" t="s">
        <v>1273</v>
      </c>
      <c r="AJ36" s="302" t="s">
        <v>1502</v>
      </c>
      <c r="AK36" s="314"/>
      <c r="AL36" s="300"/>
      <c r="AM36" s="300"/>
      <c r="AN36" s="300"/>
      <c r="AO36" s="300"/>
      <c r="AP36" s="299"/>
      <c r="AQ36" s="299"/>
      <c r="AR36" s="299"/>
      <c r="AS36" s="299"/>
    </row>
    <row r="37" spans="1:45" ht="32.1" customHeight="1">
      <c r="A37" s="313" t="s">
        <v>1096</v>
      </c>
      <c r="B37" s="307" t="s">
        <v>1098</v>
      </c>
      <c r="C37" s="307"/>
      <c r="D37" s="307" t="s">
        <v>1445</v>
      </c>
      <c r="E37" s="307" t="s">
        <v>1501</v>
      </c>
      <c r="F37" s="307" t="s">
        <v>1500</v>
      </c>
      <c r="G37" s="308" t="s">
        <v>1499</v>
      </c>
      <c r="H37" s="308" t="s">
        <v>1498</v>
      </c>
      <c r="I37" s="308" t="s">
        <v>84</v>
      </c>
      <c r="J37" s="307" t="s">
        <v>1094</v>
      </c>
      <c r="K37" s="307" t="s">
        <v>42</v>
      </c>
      <c r="L37" s="307" t="s">
        <v>1095</v>
      </c>
      <c r="M37" s="307" t="s">
        <v>38</v>
      </c>
      <c r="N37" s="307" t="s">
        <v>1497</v>
      </c>
      <c r="O37" s="306" t="s">
        <v>245</v>
      </c>
      <c r="P37" s="306">
        <v>2</v>
      </c>
      <c r="Q37" s="304" t="s">
        <v>1496</v>
      </c>
      <c r="R37" s="305" t="s">
        <v>91</v>
      </c>
      <c r="S37" s="306" t="s">
        <v>1495</v>
      </c>
      <c r="T37" s="303" t="s">
        <v>1090</v>
      </c>
      <c r="U37" s="303" t="s">
        <v>246</v>
      </c>
      <c r="V37" s="312" t="s">
        <v>1091</v>
      </c>
      <c r="W37" s="304" t="s">
        <v>1494</v>
      </c>
      <c r="X37" s="303" t="s">
        <v>1493</v>
      </c>
      <c r="Y37" s="302" t="s">
        <v>1492</v>
      </c>
      <c r="Z37" s="302" t="s">
        <v>1491</v>
      </c>
      <c r="AA37" s="302" t="s">
        <v>1490</v>
      </c>
      <c r="AB37" s="303" t="s">
        <v>54</v>
      </c>
      <c r="AC37" s="303" t="s">
        <v>1489</v>
      </c>
      <c r="AD37" s="302" t="s">
        <v>1488</v>
      </c>
      <c r="AE37" s="302" t="s">
        <v>1484</v>
      </c>
      <c r="AF37" s="303" t="s">
        <v>1483</v>
      </c>
      <c r="AG37" s="303">
        <v>3</v>
      </c>
      <c r="AH37" s="307" t="s">
        <v>1487</v>
      </c>
      <c r="AI37" s="302" t="s">
        <v>1273</v>
      </c>
      <c r="AJ37" s="302" t="s">
        <v>1486</v>
      </c>
      <c r="AK37" s="314"/>
      <c r="AL37" s="300"/>
      <c r="AM37" s="300"/>
      <c r="AN37" s="300"/>
      <c r="AO37" s="300"/>
      <c r="AP37" s="299"/>
      <c r="AQ37" s="299"/>
      <c r="AR37" s="299"/>
      <c r="AS37" s="299"/>
    </row>
    <row r="38" spans="1:45" ht="32.1" customHeight="1">
      <c r="A38" s="310" t="s">
        <v>1277</v>
      </c>
      <c r="B38" s="309" t="s">
        <v>1278</v>
      </c>
      <c r="C38" s="307" t="s">
        <v>1042</v>
      </c>
      <c r="D38" s="307" t="s">
        <v>1445</v>
      </c>
      <c r="E38" s="307"/>
      <c r="F38" s="307" t="s">
        <v>1044</v>
      </c>
      <c r="G38" s="303" t="s">
        <v>1279</v>
      </c>
      <c r="H38" s="307" t="s">
        <v>1444</v>
      </c>
      <c r="I38" s="308" t="s">
        <v>1045</v>
      </c>
      <c r="J38" s="307" t="s">
        <v>1448</v>
      </c>
      <c r="K38" s="307" t="s">
        <v>66</v>
      </c>
      <c r="L38" s="307" t="s">
        <v>111</v>
      </c>
      <c r="M38" s="307" t="s">
        <v>38</v>
      </c>
      <c r="N38" s="302" t="s">
        <v>1280</v>
      </c>
      <c r="O38" s="306" t="s">
        <v>1281</v>
      </c>
      <c r="P38" s="306">
        <v>2</v>
      </c>
      <c r="Q38" s="304" t="s">
        <v>1282</v>
      </c>
      <c r="R38" s="305" t="s">
        <v>1047</v>
      </c>
      <c r="S38" s="306" t="s">
        <v>52</v>
      </c>
      <c r="T38" s="303" t="s">
        <v>1283</v>
      </c>
      <c r="U38" s="303" t="s">
        <v>1485</v>
      </c>
      <c r="V38" s="305" t="s">
        <v>1296</v>
      </c>
      <c r="W38" s="304" t="s">
        <v>87</v>
      </c>
      <c r="X38" s="303" t="s">
        <v>1284</v>
      </c>
      <c r="Y38" s="302" t="s">
        <v>1483</v>
      </c>
      <c r="Z38" s="302" t="s">
        <v>1050</v>
      </c>
      <c r="AA38" s="303" t="s">
        <v>52</v>
      </c>
      <c r="AB38" s="303" t="s">
        <v>54</v>
      </c>
      <c r="AC38" s="303" t="s">
        <v>101</v>
      </c>
      <c r="AD38" s="302" t="s">
        <v>1285</v>
      </c>
      <c r="AE38" s="302" t="s">
        <v>1484</v>
      </c>
      <c r="AF38" s="303" t="s">
        <v>1483</v>
      </c>
      <c r="AG38" s="303">
        <v>1</v>
      </c>
      <c r="AH38" s="307" t="s">
        <v>52</v>
      </c>
      <c r="AI38" s="302" t="s">
        <v>1273</v>
      </c>
      <c r="AJ38" s="302" t="s">
        <v>1051</v>
      </c>
      <c r="AK38" s="302" t="s">
        <v>1286</v>
      </c>
      <c r="AL38" s="300"/>
      <c r="AM38" s="300"/>
      <c r="AN38" s="300"/>
      <c r="AO38" s="300"/>
      <c r="AP38" s="299"/>
      <c r="AQ38" s="299"/>
      <c r="AR38" s="299"/>
      <c r="AS38" s="299"/>
    </row>
    <row r="39" spans="1:45" ht="32.1" customHeight="1">
      <c r="A39" s="310" t="s">
        <v>1277</v>
      </c>
      <c r="B39" s="309" t="s">
        <v>1287</v>
      </c>
      <c r="C39" s="307" t="s">
        <v>1042</v>
      </c>
      <c r="D39" s="307" t="s">
        <v>1445</v>
      </c>
      <c r="E39" s="307"/>
      <c r="F39" s="307" t="s">
        <v>1044</v>
      </c>
      <c r="G39" s="303" t="s">
        <v>1279</v>
      </c>
      <c r="H39" s="307" t="s">
        <v>1444</v>
      </c>
      <c r="I39" s="308" t="s">
        <v>1045</v>
      </c>
      <c r="J39" s="307" t="s">
        <v>1448</v>
      </c>
      <c r="K39" s="307" t="s">
        <v>66</v>
      </c>
      <c r="L39" s="307" t="s">
        <v>111</v>
      </c>
      <c r="M39" s="307" t="s">
        <v>38</v>
      </c>
      <c r="N39" s="302" t="s">
        <v>1280</v>
      </c>
      <c r="O39" s="306" t="s">
        <v>1281</v>
      </c>
      <c r="P39" s="306">
        <v>2</v>
      </c>
      <c r="Q39" s="304" t="s">
        <v>1480</v>
      </c>
      <c r="R39" s="305" t="s">
        <v>1047</v>
      </c>
      <c r="S39" s="306" t="s">
        <v>52</v>
      </c>
      <c r="T39" s="303" t="s">
        <v>1283</v>
      </c>
      <c r="U39" s="303" t="s">
        <v>1485</v>
      </c>
      <c r="V39" s="305" t="s">
        <v>1296</v>
      </c>
      <c r="W39" s="304" t="s">
        <v>87</v>
      </c>
      <c r="X39" s="303" t="s">
        <v>1284</v>
      </c>
      <c r="Y39" s="302" t="s">
        <v>1483</v>
      </c>
      <c r="Z39" s="302" t="s">
        <v>1050</v>
      </c>
      <c r="AA39" s="303" t="s">
        <v>52</v>
      </c>
      <c r="AB39" s="303" t="s">
        <v>54</v>
      </c>
      <c r="AC39" s="303" t="s">
        <v>101</v>
      </c>
      <c r="AD39" s="302" t="s">
        <v>56</v>
      </c>
      <c r="AE39" s="302" t="s">
        <v>1484</v>
      </c>
      <c r="AF39" s="303" t="s">
        <v>1483</v>
      </c>
      <c r="AG39" s="303">
        <v>1</v>
      </c>
      <c r="AH39" s="307" t="s">
        <v>52</v>
      </c>
      <c r="AI39" s="302" t="s">
        <v>1273</v>
      </c>
      <c r="AJ39" s="302" t="s">
        <v>1051</v>
      </c>
      <c r="AK39" s="302" t="s">
        <v>1286</v>
      </c>
      <c r="AL39" s="300"/>
      <c r="AM39" s="300"/>
      <c r="AN39" s="300"/>
      <c r="AO39" s="300"/>
      <c r="AP39" s="299"/>
      <c r="AQ39" s="299"/>
      <c r="AR39" s="299"/>
      <c r="AS39" s="299"/>
    </row>
    <row r="40" spans="1:45" ht="32.1" customHeight="1">
      <c r="A40" s="310" t="s">
        <v>1289</v>
      </c>
      <c r="B40" s="309" t="s">
        <v>1290</v>
      </c>
      <c r="C40" s="307" t="s">
        <v>1042</v>
      </c>
      <c r="D40" s="307" t="s">
        <v>1445</v>
      </c>
      <c r="E40" s="307"/>
      <c r="F40" s="307" t="s">
        <v>1044</v>
      </c>
      <c r="G40" s="303" t="s">
        <v>1279</v>
      </c>
      <c r="H40" s="307" t="s">
        <v>1444</v>
      </c>
      <c r="I40" s="308" t="s">
        <v>1053</v>
      </c>
      <c r="J40" s="307" t="s">
        <v>1443</v>
      </c>
      <c r="K40" s="307" t="s">
        <v>1482</v>
      </c>
      <c r="L40" s="307" t="s">
        <v>1291</v>
      </c>
      <c r="M40" s="307" t="s">
        <v>1481</v>
      </c>
      <c r="N40" s="302" t="s">
        <v>1280</v>
      </c>
      <c r="O40" s="306" t="s">
        <v>1281</v>
      </c>
      <c r="P40" s="306">
        <v>2</v>
      </c>
      <c r="Q40" s="304" t="s">
        <v>1480</v>
      </c>
      <c r="R40" s="305" t="s">
        <v>1047</v>
      </c>
      <c r="S40" s="306" t="s">
        <v>52</v>
      </c>
      <c r="T40" s="303" t="s">
        <v>1283</v>
      </c>
      <c r="U40" s="303" t="s">
        <v>1479</v>
      </c>
      <c r="V40" s="305" t="s">
        <v>1296</v>
      </c>
      <c r="W40" s="304" t="s">
        <v>87</v>
      </c>
      <c r="X40" s="303" t="s">
        <v>1284</v>
      </c>
      <c r="Y40" s="302" t="s">
        <v>1478</v>
      </c>
      <c r="Z40" s="302" t="s">
        <v>1050</v>
      </c>
      <c r="AA40" s="303" t="s">
        <v>52</v>
      </c>
      <c r="AB40" s="303" t="s">
        <v>54</v>
      </c>
      <c r="AC40" s="303" t="s">
        <v>101</v>
      </c>
      <c r="AD40" s="302" t="s">
        <v>1285</v>
      </c>
      <c r="AE40" s="302" t="s">
        <v>1477</v>
      </c>
      <c r="AF40" s="303" t="s">
        <v>1476</v>
      </c>
      <c r="AG40" s="303">
        <v>1</v>
      </c>
      <c r="AH40" s="307" t="s">
        <v>52</v>
      </c>
      <c r="AI40" s="302" t="s">
        <v>1273</v>
      </c>
      <c r="AJ40" s="302" t="s">
        <v>1051</v>
      </c>
      <c r="AK40" s="302"/>
      <c r="AL40" s="300"/>
      <c r="AM40" s="300"/>
      <c r="AN40" s="300"/>
      <c r="AO40" s="300"/>
      <c r="AP40" s="299"/>
      <c r="AQ40" s="299"/>
      <c r="AR40" s="299"/>
      <c r="AS40" s="299"/>
    </row>
    <row r="41" spans="1:45" ht="32.1" customHeight="1">
      <c r="A41" s="313" t="s">
        <v>1099</v>
      </c>
      <c r="B41" s="307" t="s">
        <v>1100</v>
      </c>
      <c r="C41" s="307" t="s">
        <v>1014</v>
      </c>
      <c r="D41" s="307" t="s">
        <v>1445</v>
      </c>
      <c r="E41" s="307" t="s">
        <v>1101</v>
      </c>
      <c r="F41" s="307" t="s">
        <v>230</v>
      </c>
      <c r="G41" s="308" t="s">
        <v>1466</v>
      </c>
      <c r="H41" s="308" t="s">
        <v>1446</v>
      </c>
      <c r="I41" s="308" t="s">
        <v>110</v>
      </c>
      <c r="J41" s="307" t="s">
        <v>1088</v>
      </c>
      <c r="K41" s="307" t="s">
        <v>1475</v>
      </c>
      <c r="L41" s="307" t="s">
        <v>1075</v>
      </c>
      <c r="M41" s="307" t="s">
        <v>38</v>
      </c>
      <c r="N41" s="302" t="s">
        <v>112</v>
      </c>
      <c r="O41" s="304" t="s">
        <v>1102</v>
      </c>
      <c r="P41" s="304" t="s">
        <v>1103</v>
      </c>
      <c r="Q41" s="304" t="s">
        <v>1104</v>
      </c>
      <c r="R41" s="305" t="s">
        <v>91</v>
      </c>
      <c r="S41" s="303" t="s">
        <v>52</v>
      </c>
      <c r="T41" s="303" t="s">
        <v>1105</v>
      </c>
      <c r="U41" s="303" t="s">
        <v>246</v>
      </c>
      <c r="V41" s="312" t="s">
        <v>1106</v>
      </c>
      <c r="W41" s="304" t="s">
        <v>87</v>
      </c>
      <c r="X41" s="303" t="s">
        <v>1474</v>
      </c>
      <c r="Y41" s="302" t="s">
        <v>1473</v>
      </c>
      <c r="Z41" s="302" t="s">
        <v>1050</v>
      </c>
      <c r="AA41" s="303" t="s">
        <v>1472</v>
      </c>
      <c r="AB41" s="303" t="s">
        <v>54</v>
      </c>
      <c r="AC41" s="311"/>
      <c r="AD41" s="302" t="s">
        <v>1471</v>
      </c>
      <c r="AE41" s="302" t="s">
        <v>1470</v>
      </c>
      <c r="AF41" s="303" t="s">
        <v>1469</v>
      </c>
      <c r="AG41" s="308">
        <v>2</v>
      </c>
      <c r="AH41" s="307" t="s">
        <v>1468</v>
      </c>
      <c r="AI41" s="302" t="s">
        <v>1273</v>
      </c>
      <c r="AJ41" s="302" t="s">
        <v>1467</v>
      </c>
      <c r="AK41" s="302"/>
      <c r="AL41" s="300"/>
      <c r="AM41" s="300"/>
      <c r="AN41" s="300"/>
      <c r="AO41" s="300"/>
      <c r="AP41" s="299"/>
      <c r="AQ41" s="299"/>
      <c r="AR41" s="299"/>
      <c r="AS41" s="299"/>
    </row>
    <row r="42" spans="1:45" ht="32.1" customHeight="1">
      <c r="A42" s="313" t="s">
        <v>1099</v>
      </c>
      <c r="B42" s="307" t="s">
        <v>1107</v>
      </c>
      <c r="C42" s="307" t="s">
        <v>1014</v>
      </c>
      <c r="D42" s="307" t="s">
        <v>1445</v>
      </c>
      <c r="E42" s="307" t="s">
        <v>1101</v>
      </c>
      <c r="F42" s="307" t="s">
        <v>230</v>
      </c>
      <c r="G42" s="308" t="s">
        <v>1466</v>
      </c>
      <c r="H42" s="308" t="s">
        <v>1446</v>
      </c>
      <c r="I42" s="308" t="s">
        <v>84</v>
      </c>
      <c r="J42" s="307" t="s">
        <v>1465</v>
      </c>
      <c r="K42" s="307" t="s">
        <v>42</v>
      </c>
      <c r="L42" s="307" t="s">
        <v>1095</v>
      </c>
      <c r="M42" s="307" t="s">
        <v>38</v>
      </c>
      <c r="N42" s="302" t="s">
        <v>112</v>
      </c>
      <c r="O42" s="304" t="s">
        <v>1102</v>
      </c>
      <c r="P42" s="304" t="s">
        <v>1103</v>
      </c>
      <c r="Q42" s="304" t="s">
        <v>1104</v>
      </c>
      <c r="R42" s="305" t="s">
        <v>91</v>
      </c>
      <c r="S42" s="303" t="s">
        <v>52</v>
      </c>
      <c r="T42" s="303" t="s">
        <v>1105</v>
      </c>
      <c r="U42" s="303" t="s">
        <v>246</v>
      </c>
      <c r="V42" s="312" t="s">
        <v>1106</v>
      </c>
      <c r="W42" s="304" t="s">
        <v>87</v>
      </c>
      <c r="X42" s="303" t="s">
        <v>1464</v>
      </c>
      <c r="Y42" s="302" t="s">
        <v>1463</v>
      </c>
      <c r="Z42" s="302" t="s">
        <v>1050</v>
      </c>
      <c r="AA42" s="303" t="s">
        <v>1462</v>
      </c>
      <c r="AB42" s="303" t="s">
        <v>54</v>
      </c>
      <c r="AC42" s="311"/>
      <c r="AD42" s="302" t="s">
        <v>1461</v>
      </c>
      <c r="AE42" s="302" t="s">
        <v>1449</v>
      </c>
      <c r="AF42" s="303" t="s">
        <v>1460</v>
      </c>
      <c r="AG42" s="308">
        <v>2</v>
      </c>
      <c r="AH42" s="307" t="s">
        <v>1459</v>
      </c>
      <c r="AI42" s="302" t="s">
        <v>1273</v>
      </c>
      <c r="AJ42" s="302" t="s">
        <v>1458</v>
      </c>
      <c r="AK42" s="302"/>
      <c r="AL42" s="300"/>
      <c r="AM42" s="300"/>
      <c r="AN42" s="300"/>
      <c r="AO42" s="300"/>
      <c r="AP42" s="299"/>
      <c r="AQ42" s="299"/>
      <c r="AR42" s="299"/>
      <c r="AS42" s="299"/>
    </row>
    <row r="43" spans="1:45" ht="32.1" customHeight="1">
      <c r="A43" s="310" t="s">
        <v>1292</v>
      </c>
      <c r="B43" s="309" t="s">
        <v>1293</v>
      </c>
      <c r="C43" s="307" t="s">
        <v>1042</v>
      </c>
      <c r="D43" s="307" t="s">
        <v>1445</v>
      </c>
      <c r="E43" s="307"/>
      <c r="F43" s="307" t="s">
        <v>1044</v>
      </c>
      <c r="G43" s="303" t="s">
        <v>1279</v>
      </c>
      <c r="H43" s="307" t="s">
        <v>1444</v>
      </c>
      <c r="I43" s="308" t="s">
        <v>1045</v>
      </c>
      <c r="J43" s="307" t="s">
        <v>1448</v>
      </c>
      <c r="K43" s="307" t="s">
        <v>66</v>
      </c>
      <c r="L43" s="307" t="s">
        <v>111</v>
      </c>
      <c r="M43" s="307" t="s">
        <v>38</v>
      </c>
      <c r="N43" s="302" t="s">
        <v>1280</v>
      </c>
      <c r="O43" s="306" t="s">
        <v>1281</v>
      </c>
      <c r="P43" s="306">
        <v>2</v>
      </c>
      <c r="Q43" s="304" t="s">
        <v>1282</v>
      </c>
      <c r="R43" s="305" t="s">
        <v>1294</v>
      </c>
      <c r="S43" s="306" t="s">
        <v>52</v>
      </c>
      <c r="T43" s="303" t="s">
        <v>1295</v>
      </c>
      <c r="U43" s="303" t="s">
        <v>1457</v>
      </c>
      <c r="V43" s="305" t="s">
        <v>1296</v>
      </c>
      <c r="W43" s="304" t="s">
        <v>87</v>
      </c>
      <c r="X43" s="303" t="s">
        <v>1297</v>
      </c>
      <c r="Y43" s="302" t="s">
        <v>52</v>
      </c>
      <c r="Z43" s="302" t="s">
        <v>53</v>
      </c>
      <c r="AA43" s="303" t="s">
        <v>52</v>
      </c>
      <c r="AB43" s="303" t="s">
        <v>54</v>
      </c>
      <c r="AC43" s="303" t="s">
        <v>101</v>
      </c>
      <c r="AD43" s="302" t="s">
        <v>1439</v>
      </c>
      <c r="AE43" s="302" t="s">
        <v>1449</v>
      </c>
      <c r="AF43" s="303" t="s">
        <v>1298</v>
      </c>
      <c r="AG43" s="303">
        <v>4</v>
      </c>
      <c r="AH43" s="302" t="s">
        <v>52</v>
      </c>
      <c r="AI43" s="302" t="s">
        <v>1273</v>
      </c>
      <c r="AJ43" s="302" t="s">
        <v>1051</v>
      </c>
      <c r="AK43" s="302" t="s">
        <v>1286</v>
      </c>
      <c r="AL43" s="300"/>
      <c r="AM43" s="300"/>
      <c r="AN43" s="300"/>
      <c r="AO43" s="300"/>
      <c r="AP43" s="299"/>
      <c r="AQ43" s="299"/>
      <c r="AR43" s="299"/>
      <c r="AS43" s="299"/>
    </row>
    <row r="44" spans="1:45" ht="32.1" customHeight="1">
      <c r="A44" s="310" t="s">
        <v>1292</v>
      </c>
      <c r="B44" s="309" t="s">
        <v>1299</v>
      </c>
      <c r="C44" s="307" t="s">
        <v>1042</v>
      </c>
      <c r="D44" s="307" t="s">
        <v>1445</v>
      </c>
      <c r="E44" s="307"/>
      <c r="F44" s="307" t="s">
        <v>1044</v>
      </c>
      <c r="G44" s="303" t="s">
        <v>1279</v>
      </c>
      <c r="H44" s="307" t="s">
        <v>1444</v>
      </c>
      <c r="I44" s="308" t="s">
        <v>1045</v>
      </c>
      <c r="J44" s="307" t="s">
        <v>1448</v>
      </c>
      <c r="K44" s="307" t="s">
        <v>66</v>
      </c>
      <c r="L44" s="307" t="s">
        <v>111</v>
      </c>
      <c r="M44" s="307" t="s">
        <v>38</v>
      </c>
      <c r="N44" s="302" t="s">
        <v>1280</v>
      </c>
      <c r="O44" s="306" t="s">
        <v>1281</v>
      </c>
      <c r="P44" s="306">
        <v>2</v>
      </c>
      <c r="Q44" s="304" t="s">
        <v>1288</v>
      </c>
      <c r="R44" s="305" t="s">
        <v>1294</v>
      </c>
      <c r="S44" s="306" t="s">
        <v>52</v>
      </c>
      <c r="T44" s="303" t="s">
        <v>1295</v>
      </c>
      <c r="U44" s="303" t="s">
        <v>1456</v>
      </c>
      <c r="V44" s="305" t="s">
        <v>1296</v>
      </c>
      <c r="W44" s="304" t="s">
        <v>87</v>
      </c>
      <c r="X44" s="303" t="s">
        <v>1297</v>
      </c>
      <c r="Y44" s="302" t="s">
        <v>52</v>
      </c>
      <c r="Z44" s="302" t="s">
        <v>53</v>
      </c>
      <c r="AA44" s="303" t="s">
        <v>52</v>
      </c>
      <c r="AB44" s="303" t="s">
        <v>54</v>
      </c>
      <c r="AC44" s="303" t="s">
        <v>101</v>
      </c>
      <c r="AD44" s="302" t="s">
        <v>1439</v>
      </c>
      <c r="AE44" s="302" t="s">
        <v>1455</v>
      </c>
      <c r="AF44" s="303" t="s">
        <v>1298</v>
      </c>
      <c r="AG44" s="303">
        <v>4</v>
      </c>
      <c r="AH44" s="302" t="s">
        <v>52</v>
      </c>
      <c r="AI44" s="302" t="s">
        <v>1273</v>
      </c>
      <c r="AJ44" s="302" t="s">
        <v>1051</v>
      </c>
      <c r="AK44" s="302" t="s">
        <v>1286</v>
      </c>
      <c r="AL44" s="300"/>
      <c r="AM44" s="300"/>
      <c r="AN44" s="300"/>
      <c r="AO44" s="300"/>
      <c r="AP44" s="299"/>
      <c r="AQ44" s="299"/>
      <c r="AR44" s="299"/>
      <c r="AS44" s="299"/>
    </row>
    <row r="45" spans="1:45" ht="32.1" customHeight="1">
      <c r="A45" s="310" t="s">
        <v>1300</v>
      </c>
      <c r="B45" s="309" t="s">
        <v>1301</v>
      </c>
      <c r="C45" s="307" t="s">
        <v>1042</v>
      </c>
      <c r="D45" s="307" t="s">
        <v>1445</v>
      </c>
      <c r="E45" s="307"/>
      <c r="F45" s="307" t="s">
        <v>1044</v>
      </c>
      <c r="G45" s="303" t="s">
        <v>1279</v>
      </c>
      <c r="H45" s="307" t="s">
        <v>1444</v>
      </c>
      <c r="I45" s="308" t="s">
        <v>1053</v>
      </c>
      <c r="J45" s="307" t="s">
        <v>1443</v>
      </c>
      <c r="K45" s="307" t="s">
        <v>1454</v>
      </c>
      <c r="L45" s="307" t="s">
        <v>1291</v>
      </c>
      <c r="M45" s="307" t="s">
        <v>1453</v>
      </c>
      <c r="N45" s="302" t="s">
        <v>1280</v>
      </c>
      <c r="O45" s="306" t="s">
        <v>1281</v>
      </c>
      <c r="P45" s="306">
        <v>2</v>
      </c>
      <c r="Q45" s="304" t="s">
        <v>1288</v>
      </c>
      <c r="R45" s="305" t="s">
        <v>1294</v>
      </c>
      <c r="S45" s="306" t="s">
        <v>52</v>
      </c>
      <c r="T45" s="303" t="s">
        <v>1295</v>
      </c>
      <c r="U45" s="303" t="s">
        <v>1452</v>
      </c>
      <c r="V45" s="305" t="s">
        <v>1296</v>
      </c>
      <c r="W45" s="304" t="s">
        <v>87</v>
      </c>
      <c r="X45" s="303" t="s">
        <v>1297</v>
      </c>
      <c r="Y45" s="302" t="s">
        <v>52</v>
      </c>
      <c r="Z45" s="302" t="s">
        <v>53</v>
      </c>
      <c r="AA45" s="303" t="s">
        <v>52</v>
      </c>
      <c r="AB45" s="303" t="s">
        <v>54</v>
      </c>
      <c r="AC45" s="303" t="s">
        <v>101</v>
      </c>
      <c r="AD45" s="302" t="s">
        <v>1439</v>
      </c>
      <c r="AE45" s="302" t="s">
        <v>1451</v>
      </c>
      <c r="AF45" s="303" t="s">
        <v>1298</v>
      </c>
      <c r="AG45" s="303">
        <v>4</v>
      </c>
      <c r="AH45" s="302" t="s">
        <v>52</v>
      </c>
      <c r="AI45" s="302" t="s">
        <v>1273</v>
      </c>
      <c r="AJ45" s="302" t="s">
        <v>1051</v>
      </c>
      <c r="AK45" s="302"/>
      <c r="AL45" s="300"/>
      <c r="AM45" s="300"/>
      <c r="AN45" s="300"/>
      <c r="AO45" s="300"/>
      <c r="AP45" s="299"/>
      <c r="AQ45" s="299"/>
      <c r="AR45" s="299"/>
      <c r="AS45" s="299"/>
    </row>
    <row r="46" spans="1:45" ht="32.1" customHeight="1">
      <c r="A46" s="310" t="s">
        <v>1302</v>
      </c>
      <c r="B46" s="309" t="s">
        <v>1303</v>
      </c>
      <c r="C46" s="307" t="s">
        <v>1042</v>
      </c>
      <c r="D46" s="307" t="s">
        <v>1445</v>
      </c>
      <c r="E46" s="307"/>
      <c r="F46" s="307" t="s">
        <v>1044</v>
      </c>
      <c r="G46" s="303" t="s">
        <v>1279</v>
      </c>
      <c r="H46" s="307" t="s">
        <v>1444</v>
      </c>
      <c r="I46" s="308" t="s">
        <v>1045</v>
      </c>
      <c r="J46" s="307" t="s">
        <v>1448</v>
      </c>
      <c r="K46" s="307" t="s">
        <v>66</v>
      </c>
      <c r="L46" s="307" t="s">
        <v>111</v>
      </c>
      <c r="M46" s="307" t="s">
        <v>38</v>
      </c>
      <c r="N46" s="302" t="s">
        <v>1280</v>
      </c>
      <c r="O46" s="306" t="s">
        <v>1281</v>
      </c>
      <c r="P46" s="306">
        <v>2</v>
      </c>
      <c r="Q46" s="304" t="s">
        <v>1282</v>
      </c>
      <c r="R46" s="305" t="s">
        <v>1294</v>
      </c>
      <c r="S46" s="306" t="s">
        <v>52</v>
      </c>
      <c r="T46" s="303" t="s">
        <v>1304</v>
      </c>
      <c r="U46" s="303" t="s">
        <v>1450</v>
      </c>
      <c r="V46" s="305" t="s">
        <v>1296</v>
      </c>
      <c r="W46" s="304" t="s">
        <v>87</v>
      </c>
      <c r="X46" s="303" t="s">
        <v>1297</v>
      </c>
      <c r="Y46" s="302" t="s">
        <v>52</v>
      </c>
      <c r="Z46" s="302" t="s">
        <v>53</v>
      </c>
      <c r="AA46" s="303" t="s">
        <v>52</v>
      </c>
      <c r="AB46" s="303" t="s">
        <v>54</v>
      </c>
      <c r="AC46" s="303" t="s">
        <v>101</v>
      </c>
      <c r="AD46" s="302" t="s">
        <v>1439</v>
      </c>
      <c r="AE46" s="302" t="s">
        <v>1449</v>
      </c>
      <c r="AF46" s="303" t="s">
        <v>1298</v>
      </c>
      <c r="AG46" s="303">
        <v>4</v>
      </c>
      <c r="AH46" s="302" t="s">
        <v>52</v>
      </c>
      <c r="AI46" s="302" t="s">
        <v>1273</v>
      </c>
      <c r="AJ46" s="302" t="s">
        <v>1051</v>
      </c>
      <c r="AK46" s="302" t="s">
        <v>1286</v>
      </c>
      <c r="AL46" s="300"/>
      <c r="AM46" s="300"/>
      <c r="AN46" s="300"/>
      <c r="AO46" s="300"/>
      <c r="AP46" s="299"/>
      <c r="AQ46" s="299"/>
      <c r="AR46" s="299"/>
      <c r="AS46" s="299"/>
    </row>
    <row r="47" spans="1:45" ht="32.1" customHeight="1">
      <c r="A47" s="310" t="s">
        <v>1302</v>
      </c>
      <c r="B47" s="309" t="s">
        <v>1305</v>
      </c>
      <c r="C47" s="307" t="s">
        <v>1042</v>
      </c>
      <c r="D47" s="307" t="s">
        <v>1445</v>
      </c>
      <c r="E47" s="307"/>
      <c r="F47" s="307" t="s">
        <v>1044</v>
      </c>
      <c r="G47" s="303" t="s">
        <v>1279</v>
      </c>
      <c r="H47" s="307" t="s">
        <v>1444</v>
      </c>
      <c r="I47" s="308" t="s">
        <v>1045</v>
      </c>
      <c r="J47" s="307" t="s">
        <v>1448</v>
      </c>
      <c r="K47" s="307" t="s">
        <v>66</v>
      </c>
      <c r="L47" s="307" t="s">
        <v>111</v>
      </c>
      <c r="M47" s="307" t="s">
        <v>38</v>
      </c>
      <c r="N47" s="302" t="s">
        <v>1280</v>
      </c>
      <c r="O47" s="306" t="s">
        <v>1281</v>
      </c>
      <c r="P47" s="306">
        <v>2</v>
      </c>
      <c r="Q47" s="304" t="s">
        <v>1288</v>
      </c>
      <c r="R47" s="305" t="s">
        <v>1294</v>
      </c>
      <c r="S47" s="306" t="s">
        <v>52</v>
      </c>
      <c r="T47" s="303" t="s">
        <v>1304</v>
      </c>
      <c r="U47" s="303" t="s">
        <v>1447</v>
      </c>
      <c r="V47" s="305" t="s">
        <v>1296</v>
      </c>
      <c r="W47" s="304" t="s">
        <v>87</v>
      </c>
      <c r="X47" s="303" t="s">
        <v>1297</v>
      </c>
      <c r="Y47" s="302" t="s">
        <v>52</v>
      </c>
      <c r="Z47" s="302" t="s">
        <v>53</v>
      </c>
      <c r="AA47" s="303" t="s">
        <v>52</v>
      </c>
      <c r="AB47" s="303" t="s">
        <v>54</v>
      </c>
      <c r="AC47" s="303" t="s">
        <v>101</v>
      </c>
      <c r="AD47" s="302" t="s">
        <v>1446</v>
      </c>
      <c r="AE47" s="302" t="s">
        <v>1438</v>
      </c>
      <c r="AF47" s="303" t="s">
        <v>1298</v>
      </c>
      <c r="AG47" s="303">
        <v>4</v>
      </c>
      <c r="AH47" s="302" t="s">
        <v>52</v>
      </c>
      <c r="AI47" s="302" t="s">
        <v>1273</v>
      </c>
      <c r="AJ47" s="302" t="s">
        <v>1051</v>
      </c>
      <c r="AK47" s="302" t="s">
        <v>1286</v>
      </c>
      <c r="AL47" s="300"/>
      <c r="AM47" s="300"/>
      <c r="AN47" s="300"/>
      <c r="AO47" s="300"/>
      <c r="AP47" s="299"/>
      <c r="AQ47" s="299"/>
      <c r="AR47" s="299"/>
      <c r="AS47" s="299"/>
    </row>
    <row r="48" spans="1:45" ht="32.1" customHeight="1">
      <c r="A48" s="310" t="s">
        <v>1306</v>
      </c>
      <c r="B48" s="309" t="s">
        <v>1307</v>
      </c>
      <c r="C48" s="307" t="s">
        <v>1042</v>
      </c>
      <c r="D48" s="307" t="s">
        <v>1445</v>
      </c>
      <c r="E48" s="307"/>
      <c r="F48" s="307" t="s">
        <v>1044</v>
      </c>
      <c r="G48" s="303" t="s">
        <v>1279</v>
      </c>
      <c r="H48" s="307" t="s">
        <v>1444</v>
      </c>
      <c r="I48" s="308" t="s">
        <v>1053</v>
      </c>
      <c r="J48" s="307" t="s">
        <v>1443</v>
      </c>
      <c r="K48" s="307" t="s">
        <v>1442</v>
      </c>
      <c r="L48" s="307" t="s">
        <v>1291</v>
      </c>
      <c r="M48" s="307" t="s">
        <v>1441</v>
      </c>
      <c r="N48" s="302" t="s">
        <v>1280</v>
      </c>
      <c r="O48" s="306" t="s">
        <v>1281</v>
      </c>
      <c r="P48" s="306">
        <v>2</v>
      </c>
      <c r="Q48" s="304" t="s">
        <v>1288</v>
      </c>
      <c r="R48" s="305" t="s">
        <v>1294</v>
      </c>
      <c r="S48" s="306" t="s">
        <v>52</v>
      </c>
      <c r="T48" s="303" t="s">
        <v>1304</v>
      </c>
      <c r="U48" s="303" t="s">
        <v>1440</v>
      </c>
      <c r="V48" s="305" t="s">
        <v>1296</v>
      </c>
      <c r="W48" s="304" t="s">
        <v>87</v>
      </c>
      <c r="X48" s="303" t="s">
        <v>1297</v>
      </c>
      <c r="Y48" s="302" t="s">
        <v>52</v>
      </c>
      <c r="Z48" s="302" t="s">
        <v>53</v>
      </c>
      <c r="AA48" s="303" t="s">
        <v>52</v>
      </c>
      <c r="AB48" s="303" t="s">
        <v>54</v>
      </c>
      <c r="AC48" s="303" t="s">
        <v>101</v>
      </c>
      <c r="AD48" s="302" t="s">
        <v>1439</v>
      </c>
      <c r="AE48" s="302" t="s">
        <v>1438</v>
      </c>
      <c r="AF48" s="303" t="s">
        <v>1298</v>
      </c>
      <c r="AG48" s="303">
        <v>4</v>
      </c>
      <c r="AH48" s="302" t="s">
        <v>52</v>
      </c>
      <c r="AI48" s="302" t="s">
        <v>1273</v>
      </c>
      <c r="AJ48" s="302" t="s">
        <v>1051</v>
      </c>
      <c r="AK48" s="302"/>
      <c r="AL48" s="300"/>
      <c r="AM48" s="300"/>
      <c r="AN48" s="300"/>
      <c r="AO48" s="300"/>
      <c r="AP48" s="299"/>
      <c r="AQ48" s="299"/>
      <c r="AR48" s="299"/>
      <c r="AS48" s="299"/>
    </row>
    <row r="49" spans="1:45">
      <c r="G49" s="299"/>
      <c r="H49" s="299"/>
      <c r="J49" s="299"/>
      <c r="K49" s="299"/>
      <c r="L49" s="299"/>
      <c r="M49" s="299"/>
      <c r="N49" s="299"/>
      <c r="O49" s="299"/>
      <c r="P49" s="299"/>
      <c r="Q49" s="299"/>
      <c r="R49" s="299"/>
      <c r="S49" s="299"/>
      <c r="T49" s="299"/>
      <c r="U49" s="299"/>
      <c r="V49" s="299"/>
      <c r="W49" s="299"/>
      <c r="X49" s="299"/>
      <c r="Y49" s="299"/>
      <c r="Z49" s="299"/>
      <c r="AA49" s="299"/>
      <c r="AB49" s="299"/>
      <c r="AC49" s="299"/>
      <c r="AD49" s="299"/>
      <c r="AE49" s="299"/>
      <c r="AF49" s="299"/>
      <c r="AG49" s="299"/>
      <c r="AH49" s="299"/>
      <c r="AI49" s="299"/>
      <c r="AJ49" s="299"/>
      <c r="AK49" s="299"/>
      <c r="AL49" s="299"/>
      <c r="AM49" s="299"/>
      <c r="AN49" s="299"/>
      <c r="AO49" s="299"/>
      <c r="AP49" s="299"/>
      <c r="AQ49" s="299"/>
      <c r="AR49" s="299"/>
      <c r="AS49" s="299"/>
    </row>
    <row r="50" spans="1:45">
      <c r="G50" s="299"/>
      <c r="H50" s="299"/>
      <c r="J50" s="299"/>
      <c r="K50" s="299"/>
      <c r="L50" s="299"/>
      <c r="M50" s="299"/>
      <c r="N50" s="299"/>
      <c r="O50" s="299"/>
      <c r="P50" s="299"/>
      <c r="Q50" s="299"/>
      <c r="R50" s="299"/>
      <c r="S50" s="299"/>
      <c r="T50" s="299"/>
      <c r="U50" s="299"/>
      <c r="V50" s="299"/>
      <c r="W50" s="299"/>
      <c r="X50" s="299"/>
      <c r="Y50" s="299"/>
      <c r="Z50" s="299"/>
      <c r="AA50" s="299"/>
      <c r="AB50" s="299"/>
      <c r="AC50" s="299"/>
      <c r="AD50" s="299"/>
      <c r="AE50" s="299"/>
      <c r="AF50" s="299"/>
      <c r="AG50" s="299"/>
      <c r="AH50" s="299"/>
      <c r="AI50" s="299"/>
      <c r="AJ50" s="299"/>
      <c r="AK50" s="299"/>
      <c r="AL50" s="299"/>
      <c r="AM50" s="299"/>
      <c r="AN50" s="299"/>
      <c r="AO50" s="299"/>
      <c r="AP50" s="299"/>
      <c r="AQ50" s="299"/>
      <c r="AR50" s="299"/>
      <c r="AS50" s="299"/>
    </row>
    <row r="51" spans="1:45">
      <c r="G51" s="299"/>
      <c r="H51" s="299"/>
      <c r="J51" s="299"/>
      <c r="K51" s="299"/>
      <c r="L51" s="299"/>
      <c r="M51" s="299"/>
      <c r="N51" s="299"/>
      <c r="O51" s="299"/>
      <c r="P51" s="299"/>
      <c r="Q51" s="299"/>
      <c r="R51" s="299"/>
      <c r="S51" s="299"/>
      <c r="T51" s="299"/>
      <c r="U51" s="299"/>
      <c r="V51" s="299"/>
      <c r="W51" s="299"/>
      <c r="X51" s="299"/>
      <c r="Y51" s="299"/>
      <c r="Z51" s="299"/>
      <c r="AA51" s="299"/>
      <c r="AB51" s="299"/>
      <c r="AC51" s="299"/>
      <c r="AD51" s="299"/>
      <c r="AE51" s="299"/>
      <c r="AF51" s="299"/>
      <c r="AG51" s="299"/>
      <c r="AH51" s="299"/>
      <c r="AI51" s="299"/>
      <c r="AJ51" s="299"/>
      <c r="AK51" s="299"/>
      <c r="AL51" s="299"/>
      <c r="AM51" s="299"/>
      <c r="AN51" s="299"/>
      <c r="AO51" s="299"/>
      <c r="AP51" s="299"/>
      <c r="AQ51" s="299"/>
      <c r="AR51" s="299"/>
      <c r="AS51" s="299"/>
    </row>
    <row r="52" spans="1:45">
      <c r="G52" s="299"/>
      <c r="H52" s="299"/>
      <c r="J52" s="299"/>
      <c r="K52" s="299"/>
      <c r="L52" s="299"/>
      <c r="M52" s="299"/>
      <c r="N52" s="299"/>
      <c r="O52" s="299"/>
      <c r="P52" s="299"/>
      <c r="Q52" s="299"/>
      <c r="R52" s="299"/>
      <c r="S52" s="299"/>
      <c r="T52" s="299"/>
      <c r="U52" s="299"/>
      <c r="V52" s="299"/>
      <c r="W52" s="299"/>
      <c r="X52" s="299"/>
      <c r="Y52" s="299"/>
      <c r="Z52" s="299"/>
      <c r="AA52" s="299"/>
      <c r="AB52" s="299"/>
      <c r="AC52" s="299"/>
      <c r="AD52" s="299"/>
      <c r="AE52" s="299"/>
      <c r="AF52" s="299"/>
      <c r="AG52" s="299"/>
      <c r="AH52" s="299"/>
      <c r="AI52" s="299"/>
      <c r="AJ52" s="299"/>
      <c r="AK52" s="299"/>
      <c r="AL52" s="299"/>
      <c r="AM52" s="299"/>
      <c r="AN52" s="299"/>
      <c r="AO52" s="299"/>
      <c r="AP52" s="299"/>
      <c r="AQ52" s="299"/>
      <c r="AR52" s="299"/>
      <c r="AS52" s="299"/>
    </row>
    <row r="53" spans="1:45">
      <c r="A53" s="298"/>
      <c r="B53" s="298"/>
      <c r="C53" s="298"/>
      <c r="D53" s="298"/>
      <c r="E53" s="298"/>
      <c r="F53" s="298"/>
      <c r="G53" s="299"/>
      <c r="H53" s="299"/>
      <c r="J53" s="299"/>
      <c r="K53" s="299"/>
      <c r="L53" s="299"/>
      <c r="M53" s="299"/>
      <c r="N53" s="299"/>
      <c r="O53" s="299"/>
      <c r="P53" s="299"/>
      <c r="Q53" s="299"/>
      <c r="R53" s="299"/>
      <c r="S53" s="299"/>
      <c r="T53" s="299"/>
      <c r="U53" s="299"/>
      <c r="V53" s="299"/>
      <c r="W53" s="299"/>
      <c r="X53" s="299"/>
      <c r="Y53" s="299"/>
      <c r="Z53" s="299"/>
      <c r="AA53" s="299"/>
      <c r="AB53" s="299"/>
      <c r="AC53" s="299"/>
      <c r="AD53" s="299"/>
      <c r="AE53" s="299"/>
      <c r="AF53" s="299"/>
      <c r="AG53" s="299"/>
      <c r="AH53" s="299"/>
      <c r="AI53" s="299"/>
      <c r="AJ53" s="299"/>
      <c r="AK53" s="299"/>
      <c r="AL53" s="299"/>
      <c r="AM53" s="299"/>
      <c r="AN53" s="299"/>
      <c r="AO53" s="299"/>
      <c r="AP53" s="299"/>
      <c r="AQ53" s="299"/>
      <c r="AR53" s="299"/>
      <c r="AS53" s="299"/>
    </row>
    <row r="54" spans="1:45">
      <c r="A54" s="298"/>
      <c r="B54" s="298"/>
      <c r="C54" s="298"/>
      <c r="D54" s="298"/>
      <c r="E54" s="298"/>
      <c r="F54" s="298"/>
      <c r="G54" s="299"/>
      <c r="H54" s="299"/>
      <c r="J54" s="299"/>
      <c r="K54" s="299"/>
      <c r="L54" s="299"/>
      <c r="M54" s="299"/>
      <c r="N54" s="299"/>
      <c r="O54" s="299"/>
      <c r="P54" s="299"/>
      <c r="Q54" s="299"/>
      <c r="R54" s="299"/>
      <c r="S54" s="299"/>
      <c r="T54" s="299"/>
      <c r="U54" s="299"/>
      <c r="V54" s="299"/>
      <c r="W54" s="299"/>
      <c r="X54" s="299"/>
      <c r="Y54" s="299"/>
      <c r="Z54" s="299"/>
      <c r="AA54" s="299"/>
      <c r="AB54" s="299"/>
      <c r="AC54" s="299"/>
      <c r="AD54" s="299"/>
      <c r="AE54" s="299"/>
      <c r="AF54" s="299"/>
      <c r="AG54" s="299"/>
      <c r="AH54" s="299"/>
      <c r="AI54" s="299"/>
      <c r="AJ54" s="299"/>
      <c r="AK54" s="299"/>
      <c r="AL54" s="299"/>
      <c r="AM54" s="299"/>
      <c r="AN54" s="299"/>
      <c r="AO54" s="299"/>
      <c r="AP54" s="299"/>
      <c r="AQ54" s="299"/>
      <c r="AR54" s="299"/>
      <c r="AS54" s="299"/>
    </row>
    <row r="55" spans="1:45">
      <c r="A55" s="298"/>
      <c r="B55" s="298"/>
      <c r="C55" s="298"/>
      <c r="D55" s="298"/>
      <c r="E55" s="298"/>
      <c r="F55" s="298"/>
      <c r="G55" s="299"/>
      <c r="H55" s="299"/>
      <c r="J55" s="299"/>
      <c r="K55" s="299"/>
      <c r="L55" s="299"/>
      <c r="M55" s="299"/>
      <c r="N55" s="299"/>
      <c r="O55" s="299"/>
      <c r="P55" s="299"/>
      <c r="Q55" s="299"/>
      <c r="R55" s="299"/>
      <c r="S55" s="299"/>
      <c r="T55" s="299"/>
      <c r="U55" s="299"/>
      <c r="V55" s="299"/>
      <c r="W55" s="299"/>
      <c r="X55" s="299"/>
      <c r="Y55" s="299"/>
      <c r="Z55" s="299"/>
      <c r="AA55" s="299"/>
      <c r="AB55" s="299"/>
      <c r="AC55" s="299"/>
      <c r="AD55" s="299"/>
      <c r="AE55" s="299"/>
      <c r="AF55" s="299"/>
      <c r="AG55" s="299"/>
      <c r="AH55" s="299"/>
      <c r="AI55" s="299"/>
      <c r="AJ55" s="299"/>
      <c r="AK55" s="299"/>
      <c r="AL55" s="299"/>
      <c r="AM55" s="299"/>
      <c r="AN55" s="299"/>
      <c r="AO55" s="299"/>
      <c r="AP55" s="299"/>
      <c r="AQ55" s="299"/>
      <c r="AR55" s="299"/>
      <c r="AS55" s="299"/>
    </row>
    <row r="56" spans="1:45">
      <c r="A56" s="298"/>
      <c r="B56" s="298"/>
      <c r="C56" s="298"/>
      <c r="D56" s="298"/>
      <c r="E56" s="298"/>
      <c r="F56" s="298"/>
      <c r="G56" s="299"/>
      <c r="H56" s="299"/>
      <c r="J56" s="299"/>
      <c r="K56" s="299"/>
      <c r="L56" s="299"/>
      <c r="M56" s="299"/>
      <c r="N56" s="299"/>
      <c r="O56" s="299"/>
      <c r="P56" s="299"/>
      <c r="Q56" s="299"/>
      <c r="R56" s="299"/>
      <c r="S56" s="299"/>
      <c r="T56" s="299"/>
      <c r="U56" s="299"/>
      <c r="V56" s="299"/>
      <c r="W56" s="299"/>
      <c r="X56" s="299"/>
      <c r="Y56" s="299"/>
      <c r="Z56" s="299"/>
      <c r="AA56" s="299"/>
      <c r="AB56" s="299"/>
      <c r="AC56" s="299"/>
      <c r="AD56" s="299"/>
      <c r="AE56" s="299"/>
      <c r="AF56" s="299"/>
      <c r="AG56" s="299"/>
      <c r="AH56" s="299"/>
      <c r="AI56" s="299"/>
      <c r="AJ56" s="299"/>
      <c r="AK56" s="299"/>
      <c r="AL56" s="299"/>
      <c r="AM56" s="299"/>
      <c r="AN56" s="299"/>
      <c r="AO56" s="299"/>
      <c r="AP56" s="299"/>
      <c r="AQ56" s="299"/>
      <c r="AR56" s="299"/>
      <c r="AS56" s="299"/>
    </row>
    <row r="57" spans="1:45">
      <c r="A57" s="298"/>
      <c r="B57" s="298"/>
      <c r="C57" s="298"/>
      <c r="D57" s="298"/>
      <c r="E57" s="298"/>
      <c r="F57" s="298"/>
      <c r="G57" s="299"/>
      <c r="H57" s="299"/>
      <c r="J57" s="299"/>
      <c r="K57" s="299"/>
      <c r="L57" s="299"/>
      <c r="M57" s="299"/>
      <c r="N57" s="299"/>
      <c r="O57" s="299"/>
      <c r="P57" s="299"/>
      <c r="Q57" s="299"/>
      <c r="R57" s="299"/>
      <c r="S57" s="299"/>
      <c r="T57" s="299"/>
      <c r="U57" s="299"/>
      <c r="V57" s="299"/>
      <c r="W57" s="299"/>
      <c r="X57" s="299"/>
      <c r="Y57" s="299"/>
      <c r="Z57" s="299"/>
      <c r="AA57" s="299"/>
      <c r="AB57" s="299"/>
      <c r="AC57" s="299"/>
      <c r="AD57" s="299"/>
      <c r="AE57" s="299"/>
      <c r="AF57" s="299"/>
      <c r="AG57" s="299"/>
      <c r="AH57" s="299"/>
      <c r="AI57" s="299"/>
      <c r="AJ57" s="299"/>
      <c r="AK57" s="299"/>
      <c r="AL57" s="299"/>
      <c r="AM57" s="299"/>
      <c r="AN57" s="299"/>
      <c r="AO57" s="299"/>
      <c r="AP57" s="299"/>
      <c r="AQ57" s="299"/>
      <c r="AR57" s="299"/>
      <c r="AS57" s="299"/>
    </row>
    <row r="58" spans="1:45">
      <c r="A58" s="298"/>
      <c r="B58" s="298"/>
      <c r="C58" s="298"/>
      <c r="D58" s="298"/>
      <c r="E58" s="298"/>
      <c r="F58" s="298"/>
      <c r="G58" s="299"/>
      <c r="H58" s="299"/>
      <c r="J58" s="299"/>
      <c r="K58" s="299"/>
      <c r="L58" s="299"/>
      <c r="M58" s="299"/>
      <c r="N58" s="299"/>
      <c r="O58" s="299"/>
      <c r="P58" s="299"/>
      <c r="Q58" s="299"/>
      <c r="R58" s="299"/>
      <c r="S58" s="299"/>
      <c r="T58" s="299"/>
      <c r="U58" s="299"/>
      <c r="V58" s="299"/>
      <c r="W58" s="299"/>
      <c r="X58" s="299"/>
      <c r="Y58" s="299"/>
      <c r="Z58" s="299"/>
      <c r="AA58" s="299"/>
      <c r="AB58" s="299"/>
      <c r="AC58" s="299"/>
      <c r="AD58" s="299"/>
      <c r="AE58" s="299"/>
      <c r="AF58" s="299"/>
      <c r="AG58" s="299"/>
      <c r="AH58" s="299"/>
      <c r="AI58" s="299"/>
      <c r="AJ58" s="299"/>
      <c r="AK58" s="299"/>
      <c r="AL58" s="299"/>
      <c r="AM58" s="299"/>
      <c r="AN58" s="299"/>
      <c r="AO58" s="299"/>
      <c r="AP58" s="299"/>
      <c r="AQ58" s="299"/>
      <c r="AR58" s="299"/>
      <c r="AS58" s="299"/>
    </row>
    <row r="59" spans="1:45">
      <c r="A59" s="298"/>
      <c r="B59" s="298"/>
      <c r="C59" s="298"/>
      <c r="D59" s="298"/>
      <c r="E59" s="298"/>
      <c r="F59" s="298"/>
      <c r="G59" s="299"/>
      <c r="H59" s="299"/>
      <c r="J59" s="299"/>
      <c r="K59" s="299"/>
      <c r="L59" s="299"/>
      <c r="M59" s="299"/>
      <c r="N59" s="299"/>
      <c r="O59" s="299"/>
      <c r="P59" s="299"/>
      <c r="Q59" s="299"/>
      <c r="R59" s="299"/>
      <c r="S59" s="299"/>
      <c r="T59" s="299"/>
      <c r="U59" s="299"/>
      <c r="V59" s="299"/>
      <c r="W59" s="299"/>
      <c r="X59" s="299"/>
      <c r="Y59" s="299"/>
      <c r="Z59" s="299"/>
      <c r="AA59" s="299"/>
      <c r="AB59" s="299"/>
      <c r="AC59" s="299"/>
      <c r="AD59" s="299"/>
      <c r="AE59" s="299"/>
      <c r="AF59" s="299"/>
      <c r="AG59" s="299"/>
      <c r="AH59" s="299"/>
      <c r="AI59" s="299"/>
      <c r="AJ59" s="299"/>
      <c r="AK59" s="299"/>
      <c r="AL59" s="299"/>
      <c r="AM59" s="299"/>
      <c r="AN59" s="299"/>
      <c r="AO59" s="299"/>
      <c r="AP59" s="299"/>
      <c r="AQ59" s="299"/>
      <c r="AR59" s="299"/>
      <c r="AS59" s="299"/>
    </row>
    <row r="60" spans="1:45">
      <c r="A60" s="298"/>
      <c r="B60" s="298"/>
      <c r="C60" s="298"/>
      <c r="D60" s="298"/>
      <c r="E60" s="298"/>
      <c r="F60" s="298"/>
      <c r="G60" s="299"/>
      <c r="H60" s="299"/>
      <c r="J60" s="299"/>
      <c r="K60" s="299"/>
      <c r="L60" s="299"/>
      <c r="M60" s="299"/>
      <c r="N60" s="299"/>
      <c r="O60" s="299"/>
      <c r="P60" s="299"/>
      <c r="Q60" s="299"/>
      <c r="R60" s="299"/>
      <c r="S60" s="299"/>
      <c r="T60" s="299"/>
      <c r="U60" s="299"/>
      <c r="V60" s="299"/>
      <c r="W60" s="299"/>
      <c r="X60" s="299"/>
      <c r="Y60" s="299"/>
      <c r="Z60" s="299"/>
      <c r="AA60" s="299"/>
      <c r="AB60" s="299"/>
      <c r="AC60" s="299"/>
      <c r="AD60" s="299"/>
      <c r="AE60" s="299"/>
      <c r="AF60" s="299"/>
      <c r="AG60" s="299"/>
      <c r="AH60" s="299"/>
      <c r="AI60" s="299"/>
      <c r="AJ60" s="299"/>
      <c r="AK60" s="299"/>
      <c r="AL60" s="299"/>
      <c r="AM60" s="299"/>
      <c r="AN60" s="299"/>
      <c r="AO60" s="299"/>
      <c r="AP60" s="299"/>
      <c r="AQ60" s="299"/>
      <c r="AR60" s="299"/>
      <c r="AS60" s="299"/>
    </row>
    <row r="61" spans="1:45">
      <c r="A61" s="298"/>
      <c r="B61" s="298"/>
      <c r="C61" s="298"/>
      <c r="D61" s="298"/>
      <c r="E61" s="298"/>
      <c r="F61" s="298"/>
      <c r="G61" s="299"/>
      <c r="H61" s="299"/>
      <c r="J61" s="299"/>
      <c r="K61" s="299"/>
      <c r="L61" s="299"/>
      <c r="M61" s="299"/>
      <c r="N61" s="299"/>
      <c r="O61" s="299"/>
      <c r="P61" s="299"/>
      <c r="Q61" s="299"/>
      <c r="R61" s="299"/>
      <c r="S61" s="299"/>
      <c r="T61" s="299"/>
      <c r="U61" s="299"/>
      <c r="V61" s="299"/>
      <c r="W61" s="299"/>
      <c r="X61" s="299"/>
      <c r="Y61" s="299"/>
      <c r="Z61" s="299"/>
      <c r="AA61" s="299"/>
      <c r="AB61" s="299"/>
      <c r="AC61" s="299"/>
      <c r="AD61" s="299"/>
      <c r="AE61" s="299"/>
      <c r="AF61" s="299"/>
      <c r="AG61" s="299"/>
      <c r="AH61" s="299"/>
      <c r="AI61" s="299"/>
      <c r="AJ61" s="299"/>
      <c r="AK61" s="299"/>
      <c r="AL61" s="299"/>
      <c r="AM61" s="299"/>
      <c r="AN61" s="299"/>
      <c r="AO61" s="299"/>
      <c r="AP61" s="299"/>
      <c r="AQ61" s="299"/>
      <c r="AR61" s="299"/>
      <c r="AS61" s="299"/>
    </row>
    <row r="62" spans="1:45">
      <c r="A62" s="298"/>
      <c r="B62" s="298"/>
      <c r="C62" s="298"/>
      <c r="D62" s="298"/>
      <c r="E62" s="298"/>
      <c r="F62" s="298"/>
      <c r="G62" s="299"/>
      <c r="H62" s="299"/>
      <c r="J62" s="299"/>
      <c r="K62" s="299"/>
      <c r="L62" s="299"/>
      <c r="M62" s="299"/>
      <c r="N62" s="299"/>
      <c r="O62" s="299"/>
      <c r="P62" s="299"/>
      <c r="Q62" s="299"/>
      <c r="R62" s="299"/>
      <c r="S62" s="299"/>
      <c r="T62" s="299"/>
      <c r="U62" s="299"/>
      <c r="V62" s="299"/>
      <c r="W62" s="299"/>
      <c r="X62" s="299"/>
      <c r="Y62" s="299"/>
      <c r="Z62" s="299"/>
      <c r="AA62" s="299"/>
      <c r="AB62" s="299"/>
      <c r="AC62" s="299"/>
      <c r="AD62" s="299"/>
      <c r="AE62" s="299"/>
      <c r="AF62" s="299"/>
      <c r="AG62" s="299"/>
      <c r="AH62" s="299"/>
      <c r="AI62" s="299"/>
      <c r="AJ62" s="299"/>
      <c r="AK62" s="299"/>
      <c r="AL62" s="299"/>
      <c r="AM62" s="299"/>
      <c r="AN62" s="299"/>
      <c r="AO62" s="299"/>
      <c r="AP62" s="299"/>
      <c r="AQ62" s="299"/>
      <c r="AR62" s="299"/>
      <c r="AS62" s="299"/>
    </row>
    <row r="63" spans="1:45">
      <c r="A63" s="298"/>
      <c r="B63" s="298"/>
      <c r="C63" s="298"/>
      <c r="D63" s="298"/>
      <c r="E63" s="298"/>
      <c r="F63" s="298"/>
      <c r="G63" s="299"/>
      <c r="H63" s="299"/>
      <c r="J63" s="299"/>
      <c r="K63" s="299"/>
      <c r="L63" s="299"/>
      <c r="M63" s="299"/>
      <c r="N63" s="299"/>
      <c r="O63" s="299"/>
      <c r="P63" s="299"/>
      <c r="Q63" s="299"/>
      <c r="R63" s="299"/>
      <c r="S63" s="299"/>
      <c r="T63" s="299"/>
      <c r="U63" s="299"/>
      <c r="V63" s="299"/>
      <c r="W63" s="299"/>
      <c r="X63" s="299"/>
      <c r="Y63" s="299"/>
      <c r="Z63" s="299"/>
      <c r="AA63" s="299"/>
      <c r="AB63" s="299"/>
      <c r="AC63" s="299"/>
      <c r="AD63" s="299"/>
      <c r="AE63" s="299"/>
      <c r="AF63" s="299"/>
      <c r="AG63" s="299"/>
      <c r="AH63" s="299"/>
      <c r="AI63" s="299"/>
      <c r="AJ63" s="299"/>
      <c r="AK63" s="299"/>
      <c r="AL63" s="299"/>
      <c r="AM63" s="299"/>
      <c r="AN63" s="299"/>
      <c r="AO63" s="299"/>
      <c r="AP63" s="299"/>
      <c r="AQ63" s="299"/>
      <c r="AR63" s="299"/>
      <c r="AS63" s="299"/>
    </row>
    <row r="64" spans="1:45">
      <c r="A64" s="298"/>
      <c r="B64" s="298"/>
      <c r="C64" s="298"/>
      <c r="D64" s="298"/>
      <c r="E64" s="298"/>
      <c r="F64" s="298"/>
      <c r="G64" s="299"/>
      <c r="H64" s="299"/>
      <c r="J64" s="299"/>
      <c r="K64" s="299"/>
      <c r="L64" s="299"/>
      <c r="M64" s="299"/>
      <c r="N64" s="299"/>
      <c r="O64" s="299"/>
      <c r="P64" s="299"/>
      <c r="Q64" s="299"/>
      <c r="R64" s="299"/>
      <c r="S64" s="299"/>
      <c r="T64" s="299"/>
      <c r="U64" s="299"/>
      <c r="V64" s="299"/>
      <c r="W64" s="299"/>
      <c r="X64" s="299"/>
      <c r="Y64" s="299"/>
      <c r="Z64" s="299"/>
      <c r="AA64" s="299"/>
      <c r="AB64" s="299"/>
      <c r="AC64" s="299"/>
      <c r="AD64" s="299"/>
      <c r="AE64" s="299"/>
      <c r="AF64" s="299"/>
      <c r="AG64" s="299"/>
      <c r="AH64" s="299"/>
      <c r="AI64" s="299"/>
      <c r="AJ64" s="299"/>
      <c r="AK64" s="299"/>
      <c r="AL64" s="299"/>
      <c r="AM64" s="299"/>
      <c r="AN64" s="299"/>
      <c r="AO64" s="299"/>
      <c r="AP64" s="299"/>
      <c r="AQ64" s="299"/>
      <c r="AR64" s="299"/>
      <c r="AS64" s="299"/>
    </row>
    <row r="65" spans="1:45">
      <c r="A65" s="298"/>
      <c r="B65" s="298"/>
      <c r="C65" s="298"/>
      <c r="D65" s="298"/>
      <c r="E65" s="298"/>
      <c r="F65" s="298"/>
      <c r="G65" s="299"/>
      <c r="H65" s="299"/>
      <c r="J65" s="299"/>
      <c r="K65" s="299"/>
      <c r="L65" s="299"/>
      <c r="M65" s="299"/>
      <c r="N65" s="299"/>
      <c r="O65" s="299"/>
      <c r="P65" s="299"/>
      <c r="Q65" s="299"/>
      <c r="R65" s="299"/>
      <c r="S65" s="299"/>
      <c r="T65" s="299"/>
      <c r="U65" s="299"/>
      <c r="V65" s="299"/>
      <c r="W65" s="299"/>
      <c r="X65" s="299"/>
      <c r="Y65" s="299"/>
      <c r="Z65" s="299"/>
      <c r="AA65" s="299"/>
      <c r="AB65" s="299"/>
      <c r="AC65" s="299"/>
      <c r="AD65" s="299"/>
      <c r="AE65" s="299"/>
      <c r="AF65" s="299"/>
      <c r="AG65" s="299"/>
      <c r="AH65" s="299"/>
      <c r="AI65" s="299"/>
      <c r="AJ65" s="299"/>
      <c r="AK65" s="299"/>
      <c r="AL65" s="299"/>
      <c r="AM65" s="299"/>
      <c r="AN65" s="299"/>
      <c r="AO65" s="299"/>
      <c r="AP65" s="299"/>
      <c r="AQ65" s="299"/>
      <c r="AR65" s="299"/>
      <c r="AS65" s="299"/>
    </row>
    <row r="66" spans="1:45">
      <c r="A66" s="298"/>
      <c r="B66" s="298"/>
      <c r="C66" s="298"/>
      <c r="D66" s="298"/>
      <c r="E66" s="298"/>
      <c r="F66" s="298"/>
      <c r="G66" s="299"/>
      <c r="H66" s="299"/>
      <c r="J66" s="299"/>
      <c r="K66" s="299"/>
      <c r="L66" s="299"/>
      <c r="M66" s="299"/>
      <c r="N66" s="299"/>
      <c r="O66" s="299"/>
      <c r="P66" s="299"/>
      <c r="Q66" s="299"/>
      <c r="R66" s="299"/>
      <c r="S66" s="299"/>
      <c r="T66" s="299"/>
      <c r="U66" s="299"/>
      <c r="V66" s="299"/>
      <c r="W66" s="299"/>
      <c r="X66" s="299"/>
      <c r="Y66" s="299"/>
      <c r="Z66" s="299"/>
      <c r="AA66" s="299"/>
      <c r="AB66" s="299"/>
      <c r="AC66" s="299"/>
      <c r="AD66" s="299"/>
      <c r="AE66" s="299"/>
      <c r="AF66" s="299"/>
      <c r="AG66" s="299"/>
      <c r="AH66" s="299"/>
      <c r="AI66" s="299"/>
      <c r="AJ66" s="299"/>
      <c r="AK66" s="299"/>
      <c r="AL66" s="299"/>
      <c r="AM66" s="299"/>
      <c r="AN66" s="299"/>
      <c r="AO66" s="299"/>
      <c r="AP66" s="299"/>
      <c r="AQ66" s="299"/>
      <c r="AR66" s="299"/>
      <c r="AS66" s="299"/>
    </row>
    <row r="67" spans="1:45">
      <c r="A67" s="298"/>
      <c r="B67" s="298"/>
      <c r="C67" s="298"/>
      <c r="D67" s="298"/>
      <c r="E67" s="298"/>
      <c r="F67" s="298"/>
      <c r="G67" s="299"/>
      <c r="H67" s="299"/>
      <c r="J67" s="299"/>
      <c r="K67" s="299"/>
      <c r="L67" s="299"/>
      <c r="M67" s="299"/>
      <c r="N67" s="299"/>
      <c r="O67" s="299"/>
      <c r="P67" s="299"/>
      <c r="Q67" s="299"/>
      <c r="R67" s="299"/>
      <c r="S67" s="299"/>
      <c r="T67" s="299"/>
      <c r="U67" s="299"/>
      <c r="V67" s="299"/>
      <c r="W67" s="299"/>
      <c r="X67" s="299"/>
      <c r="Y67" s="299"/>
      <c r="Z67" s="299"/>
      <c r="AA67" s="299"/>
      <c r="AB67" s="299"/>
      <c r="AC67" s="299"/>
      <c r="AD67" s="299"/>
      <c r="AE67" s="299"/>
      <c r="AF67" s="299"/>
      <c r="AG67" s="299"/>
      <c r="AH67" s="299"/>
      <c r="AI67" s="299"/>
      <c r="AJ67" s="299"/>
      <c r="AK67" s="299"/>
      <c r="AL67" s="299"/>
      <c r="AM67" s="299"/>
      <c r="AN67" s="299"/>
      <c r="AO67" s="299"/>
      <c r="AP67" s="299"/>
      <c r="AQ67" s="299"/>
      <c r="AR67" s="299"/>
      <c r="AS67" s="299"/>
    </row>
    <row r="68" spans="1:45">
      <c r="A68" s="298"/>
      <c r="B68" s="298"/>
      <c r="C68" s="298"/>
      <c r="D68" s="298"/>
      <c r="E68" s="298"/>
      <c r="F68" s="298"/>
      <c r="G68" s="299"/>
      <c r="H68" s="299"/>
      <c r="J68" s="299"/>
      <c r="K68" s="299"/>
      <c r="L68" s="299"/>
      <c r="M68" s="299"/>
      <c r="N68" s="299"/>
      <c r="O68" s="299"/>
      <c r="P68" s="299"/>
      <c r="Q68" s="299"/>
      <c r="R68" s="299"/>
      <c r="S68" s="299"/>
      <c r="T68" s="299"/>
      <c r="U68" s="299"/>
      <c r="V68" s="299"/>
      <c r="W68" s="299"/>
      <c r="X68" s="299"/>
      <c r="Y68" s="299"/>
      <c r="Z68" s="299"/>
      <c r="AA68" s="299"/>
      <c r="AB68" s="299"/>
      <c r="AC68" s="299"/>
      <c r="AD68" s="299"/>
      <c r="AE68" s="299"/>
      <c r="AF68" s="299"/>
      <c r="AG68" s="299"/>
      <c r="AH68" s="299"/>
      <c r="AI68" s="299"/>
      <c r="AJ68" s="299"/>
      <c r="AK68" s="299"/>
      <c r="AL68" s="299"/>
      <c r="AM68" s="299"/>
      <c r="AN68" s="299"/>
      <c r="AO68" s="299"/>
      <c r="AP68" s="299"/>
      <c r="AQ68" s="299"/>
      <c r="AR68" s="299"/>
      <c r="AS68" s="299"/>
    </row>
    <row r="69" spans="1:45">
      <c r="A69" s="298"/>
      <c r="B69" s="298"/>
      <c r="C69" s="298"/>
      <c r="D69" s="298"/>
      <c r="E69" s="298"/>
      <c r="F69" s="298"/>
      <c r="G69" s="299"/>
      <c r="H69" s="299"/>
      <c r="J69" s="299"/>
      <c r="K69" s="299"/>
      <c r="L69" s="299"/>
      <c r="M69" s="299"/>
      <c r="N69" s="299"/>
      <c r="O69" s="299"/>
      <c r="P69" s="299"/>
      <c r="Q69" s="299"/>
      <c r="R69" s="299"/>
      <c r="S69" s="299"/>
      <c r="T69" s="299"/>
      <c r="U69" s="299"/>
      <c r="V69" s="299"/>
      <c r="W69" s="299"/>
      <c r="X69" s="299"/>
      <c r="Y69" s="299"/>
      <c r="Z69" s="299"/>
      <c r="AA69" s="299"/>
      <c r="AB69" s="299"/>
      <c r="AC69" s="299"/>
      <c r="AD69" s="299"/>
      <c r="AE69" s="299"/>
      <c r="AF69" s="299"/>
      <c r="AG69" s="299"/>
      <c r="AH69" s="299"/>
      <c r="AI69" s="299"/>
      <c r="AJ69" s="299"/>
      <c r="AK69" s="299"/>
      <c r="AL69" s="299"/>
      <c r="AM69" s="299"/>
      <c r="AN69" s="299"/>
      <c r="AO69" s="299"/>
      <c r="AP69" s="299"/>
      <c r="AQ69" s="299"/>
      <c r="AR69" s="299"/>
      <c r="AS69" s="299"/>
    </row>
    <row r="70" spans="1:45">
      <c r="A70" s="298"/>
      <c r="B70" s="298"/>
      <c r="C70" s="298"/>
      <c r="D70" s="298"/>
      <c r="E70" s="298"/>
      <c r="F70" s="298"/>
      <c r="G70" s="299"/>
      <c r="H70" s="299"/>
      <c r="J70" s="299"/>
      <c r="K70" s="299"/>
      <c r="L70" s="299"/>
      <c r="M70" s="299"/>
      <c r="N70" s="299"/>
      <c r="O70" s="299"/>
      <c r="P70" s="299"/>
      <c r="Q70" s="299"/>
      <c r="R70" s="299"/>
      <c r="S70" s="299"/>
      <c r="T70" s="299"/>
      <c r="U70" s="299"/>
      <c r="V70" s="299"/>
      <c r="W70" s="299"/>
      <c r="X70" s="299"/>
      <c r="Y70" s="299"/>
      <c r="Z70" s="299"/>
      <c r="AA70" s="299"/>
      <c r="AB70" s="299"/>
      <c r="AC70" s="299"/>
      <c r="AD70" s="299"/>
      <c r="AE70" s="299"/>
      <c r="AF70" s="299"/>
      <c r="AG70" s="299"/>
      <c r="AH70" s="299"/>
      <c r="AI70" s="299"/>
      <c r="AJ70" s="299"/>
      <c r="AK70" s="299"/>
      <c r="AL70" s="299"/>
      <c r="AM70" s="299"/>
      <c r="AN70" s="299"/>
      <c r="AO70" s="299"/>
      <c r="AP70" s="299"/>
      <c r="AQ70" s="299"/>
      <c r="AR70" s="299"/>
      <c r="AS70" s="299"/>
    </row>
    <row r="71" spans="1:45">
      <c r="A71" s="298"/>
      <c r="B71" s="298"/>
      <c r="C71" s="298"/>
      <c r="D71" s="298"/>
      <c r="E71" s="298"/>
      <c r="F71" s="298"/>
      <c r="G71" s="299"/>
      <c r="H71" s="299"/>
      <c r="J71" s="299"/>
      <c r="K71" s="299"/>
      <c r="L71" s="299"/>
      <c r="M71" s="299"/>
      <c r="N71" s="299"/>
      <c r="O71" s="299"/>
      <c r="P71" s="299"/>
      <c r="Q71" s="299"/>
      <c r="R71" s="299"/>
      <c r="S71" s="299"/>
      <c r="T71" s="299"/>
      <c r="U71" s="299"/>
      <c r="V71" s="299"/>
      <c r="W71" s="299"/>
      <c r="X71" s="299"/>
      <c r="Y71" s="299"/>
      <c r="Z71" s="299"/>
      <c r="AA71" s="299"/>
      <c r="AB71" s="299"/>
      <c r="AC71" s="299"/>
      <c r="AD71" s="299"/>
      <c r="AE71" s="299"/>
      <c r="AF71" s="299"/>
      <c r="AG71" s="299"/>
      <c r="AH71" s="299"/>
      <c r="AI71" s="299"/>
      <c r="AJ71" s="299"/>
      <c r="AK71" s="299"/>
      <c r="AL71" s="299"/>
      <c r="AM71" s="299"/>
      <c r="AN71" s="299"/>
      <c r="AO71" s="299"/>
      <c r="AP71" s="299"/>
      <c r="AQ71" s="299"/>
      <c r="AR71" s="299"/>
      <c r="AS71" s="299"/>
    </row>
    <row r="72" spans="1:45">
      <c r="A72" s="298"/>
      <c r="B72" s="298"/>
      <c r="C72" s="298"/>
      <c r="D72" s="298"/>
      <c r="E72" s="298"/>
      <c r="F72" s="298"/>
      <c r="G72" s="299"/>
      <c r="H72" s="299"/>
      <c r="J72" s="299"/>
      <c r="K72" s="299"/>
      <c r="L72" s="299"/>
      <c r="M72" s="299"/>
      <c r="N72" s="299"/>
      <c r="O72" s="299"/>
      <c r="P72" s="299"/>
      <c r="Q72" s="299"/>
      <c r="R72" s="299"/>
      <c r="S72" s="299"/>
      <c r="T72" s="299"/>
      <c r="U72" s="299"/>
      <c r="V72" s="299"/>
      <c r="W72" s="299"/>
      <c r="X72" s="299"/>
      <c r="Y72" s="299"/>
      <c r="Z72" s="299"/>
      <c r="AA72" s="299"/>
      <c r="AB72" s="299"/>
      <c r="AC72" s="299"/>
      <c r="AD72" s="299"/>
      <c r="AE72" s="299"/>
      <c r="AF72" s="299"/>
      <c r="AG72" s="299"/>
      <c r="AH72" s="299"/>
      <c r="AI72" s="299"/>
      <c r="AJ72" s="299"/>
      <c r="AK72" s="299"/>
      <c r="AL72" s="299"/>
      <c r="AM72" s="299"/>
      <c r="AN72" s="299"/>
      <c r="AO72" s="299"/>
      <c r="AP72" s="299"/>
      <c r="AQ72" s="299"/>
      <c r="AR72" s="299"/>
      <c r="AS72" s="299"/>
    </row>
    <row r="73" spans="1:45">
      <c r="A73" s="298"/>
      <c r="B73" s="298"/>
      <c r="C73" s="298"/>
      <c r="D73" s="298"/>
      <c r="E73" s="298"/>
      <c r="F73" s="298"/>
      <c r="G73" s="299"/>
      <c r="H73" s="299"/>
      <c r="J73" s="299"/>
      <c r="K73" s="299"/>
      <c r="L73" s="299"/>
      <c r="M73" s="299"/>
      <c r="N73" s="299"/>
      <c r="O73" s="299"/>
      <c r="P73" s="299"/>
      <c r="Q73" s="299"/>
      <c r="R73" s="299"/>
      <c r="S73" s="299"/>
      <c r="T73" s="299"/>
      <c r="U73" s="299"/>
      <c r="V73" s="299"/>
      <c r="W73" s="299"/>
      <c r="X73" s="299"/>
      <c r="Y73" s="299"/>
      <c r="Z73" s="299"/>
      <c r="AA73" s="299"/>
      <c r="AB73" s="299"/>
      <c r="AC73" s="299"/>
      <c r="AD73" s="299"/>
      <c r="AE73" s="299"/>
      <c r="AF73" s="299"/>
      <c r="AG73" s="299"/>
      <c r="AH73" s="299"/>
      <c r="AI73" s="299"/>
      <c r="AJ73" s="299"/>
      <c r="AK73" s="299"/>
      <c r="AL73" s="299"/>
      <c r="AM73" s="299"/>
      <c r="AN73" s="299"/>
      <c r="AO73" s="299"/>
      <c r="AP73" s="299"/>
      <c r="AQ73" s="299"/>
      <c r="AR73" s="299"/>
      <c r="AS73" s="299"/>
    </row>
    <row r="74" spans="1:45">
      <c r="A74" s="298"/>
      <c r="B74" s="298"/>
      <c r="C74" s="298"/>
      <c r="D74" s="298"/>
      <c r="E74" s="298"/>
      <c r="F74" s="298"/>
      <c r="G74" s="299"/>
      <c r="H74" s="299"/>
      <c r="J74" s="299"/>
      <c r="K74" s="299"/>
      <c r="L74" s="299"/>
      <c r="M74" s="299"/>
      <c r="N74" s="299"/>
      <c r="O74" s="299"/>
      <c r="P74" s="299"/>
      <c r="Q74" s="299"/>
      <c r="R74" s="299"/>
      <c r="S74" s="299"/>
      <c r="T74" s="299"/>
      <c r="U74" s="299"/>
      <c r="V74" s="299"/>
      <c r="W74" s="299"/>
      <c r="X74" s="299"/>
      <c r="Y74" s="299"/>
      <c r="Z74" s="299"/>
      <c r="AA74" s="299"/>
      <c r="AB74" s="299"/>
      <c r="AC74" s="299"/>
      <c r="AD74" s="299"/>
      <c r="AE74" s="299"/>
      <c r="AF74" s="299"/>
      <c r="AG74" s="299"/>
      <c r="AH74" s="299"/>
      <c r="AI74" s="299"/>
      <c r="AJ74" s="299"/>
      <c r="AK74" s="299"/>
      <c r="AL74" s="299"/>
      <c r="AM74" s="299"/>
      <c r="AN74" s="299"/>
      <c r="AO74" s="299"/>
      <c r="AP74" s="299"/>
      <c r="AQ74" s="299"/>
      <c r="AR74" s="299"/>
      <c r="AS74" s="299"/>
    </row>
    <row r="75" spans="1:45">
      <c r="A75" s="298"/>
      <c r="B75" s="298"/>
      <c r="C75" s="298"/>
      <c r="D75" s="298"/>
      <c r="E75" s="298"/>
      <c r="F75" s="298"/>
      <c r="G75" s="299"/>
      <c r="H75" s="299"/>
      <c r="J75" s="299"/>
      <c r="K75" s="299"/>
      <c r="L75" s="299"/>
      <c r="M75" s="299"/>
      <c r="N75" s="299"/>
      <c r="O75" s="299"/>
      <c r="P75" s="299"/>
      <c r="Q75" s="299"/>
      <c r="R75" s="299"/>
      <c r="S75" s="299"/>
      <c r="T75" s="299"/>
      <c r="U75" s="299"/>
      <c r="V75" s="299"/>
      <c r="W75" s="299"/>
      <c r="X75" s="299"/>
      <c r="Y75" s="299"/>
      <c r="Z75" s="299"/>
      <c r="AA75" s="299"/>
      <c r="AB75" s="299"/>
      <c r="AC75" s="299"/>
      <c r="AD75" s="299"/>
      <c r="AE75" s="299"/>
      <c r="AF75" s="299"/>
      <c r="AG75" s="299"/>
      <c r="AH75" s="299"/>
      <c r="AI75" s="299"/>
      <c r="AJ75" s="299"/>
      <c r="AK75" s="299"/>
      <c r="AL75" s="299"/>
      <c r="AM75" s="299"/>
      <c r="AN75" s="299"/>
      <c r="AO75" s="299"/>
      <c r="AP75" s="299"/>
      <c r="AQ75" s="299"/>
      <c r="AR75" s="299"/>
      <c r="AS75" s="299"/>
    </row>
    <row r="76" spans="1:45">
      <c r="A76" s="298"/>
      <c r="B76" s="298"/>
      <c r="C76" s="298"/>
      <c r="D76" s="298"/>
      <c r="E76" s="298"/>
      <c r="F76" s="298"/>
      <c r="G76" s="299"/>
      <c r="H76" s="299"/>
      <c r="J76" s="299"/>
      <c r="K76" s="299"/>
      <c r="L76" s="299"/>
      <c r="M76" s="299"/>
      <c r="N76" s="299"/>
      <c r="O76" s="299"/>
      <c r="P76" s="299"/>
      <c r="Q76" s="299"/>
      <c r="R76" s="299"/>
      <c r="S76" s="299"/>
      <c r="T76" s="299"/>
      <c r="U76" s="299"/>
      <c r="V76" s="299"/>
      <c r="W76" s="299"/>
      <c r="X76" s="299"/>
      <c r="Y76" s="299"/>
      <c r="Z76" s="299"/>
      <c r="AA76" s="299"/>
      <c r="AB76" s="299"/>
      <c r="AC76" s="299"/>
      <c r="AD76" s="299"/>
      <c r="AE76" s="299"/>
      <c r="AF76" s="299"/>
      <c r="AG76" s="299"/>
      <c r="AH76" s="299"/>
      <c r="AI76" s="299"/>
      <c r="AJ76" s="299"/>
      <c r="AK76" s="299"/>
      <c r="AL76" s="299"/>
      <c r="AM76" s="299"/>
      <c r="AN76" s="299"/>
      <c r="AO76" s="299"/>
      <c r="AP76" s="299"/>
      <c r="AQ76" s="299"/>
      <c r="AR76" s="299"/>
      <c r="AS76" s="299"/>
    </row>
    <row r="77" spans="1:45">
      <c r="A77" s="298"/>
      <c r="B77" s="298"/>
      <c r="C77" s="298"/>
      <c r="D77" s="298"/>
      <c r="E77" s="298"/>
      <c r="F77" s="298"/>
      <c r="G77" s="299"/>
      <c r="H77" s="299"/>
      <c r="J77" s="299"/>
      <c r="K77" s="299"/>
      <c r="L77" s="299"/>
      <c r="M77" s="299"/>
      <c r="N77" s="299"/>
      <c r="O77" s="299"/>
      <c r="P77" s="299"/>
      <c r="Q77" s="299"/>
      <c r="R77" s="299"/>
      <c r="S77" s="299"/>
      <c r="T77" s="299"/>
      <c r="U77" s="299"/>
      <c r="V77" s="299"/>
      <c r="W77" s="299"/>
      <c r="X77" s="299"/>
      <c r="Y77" s="299"/>
      <c r="Z77" s="299"/>
      <c r="AA77" s="299"/>
      <c r="AB77" s="299"/>
      <c r="AC77" s="299"/>
      <c r="AD77" s="299"/>
      <c r="AE77" s="299"/>
      <c r="AF77" s="299"/>
      <c r="AG77" s="299"/>
      <c r="AH77" s="299"/>
      <c r="AI77" s="299"/>
      <c r="AJ77" s="299"/>
      <c r="AK77" s="299"/>
      <c r="AL77" s="299"/>
      <c r="AM77" s="299"/>
      <c r="AN77" s="299"/>
      <c r="AO77" s="299"/>
      <c r="AP77" s="299"/>
      <c r="AQ77" s="299"/>
      <c r="AR77" s="299"/>
      <c r="AS77" s="299"/>
    </row>
    <row r="78" spans="1:45">
      <c r="A78" s="298"/>
      <c r="B78" s="298"/>
      <c r="C78" s="298"/>
      <c r="D78" s="298"/>
      <c r="E78" s="298"/>
      <c r="F78" s="298"/>
      <c r="G78" s="299"/>
      <c r="H78" s="299"/>
      <c r="J78" s="299"/>
      <c r="K78" s="299"/>
      <c r="L78" s="299"/>
      <c r="M78" s="299"/>
      <c r="N78" s="299"/>
      <c r="O78" s="299"/>
      <c r="P78" s="299"/>
      <c r="Q78" s="299"/>
      <c r="R78" s="299"/>
      <c r="S78" s="299"/>
      <c r="T78" s="299"/>
      <c r="U78" s="299"/>
      <c r="V78" s="299"/>
      <c r="W78" s="299"/>
      <c r="X78" s="299"/>
      <c r="Y78" s="299"/>
      <c r="Z78" s="299"/>
      <c r="AA78" s="299"/>
      <c r="AB78" s="299"/>
      <c r="AC78" s="299"/>
      <c r="AD78" s="299"/>
      <c r="AE78" s="299"/>
      <c r="AF78" s="299"/>
      <c r="AG78" s="299"/>
      <c r="AH78" s="299"/>
      <c r="AI78" s="299"/>
      <c r="AJ78" s="299"/>
      <c r="AK78" s="299"/>
      <c r="AL78" s="299"/>
      <c r="AM78" s="299"/>
      <c r="AN78" s="299"/>
      <c r="AO78" s="299"/>
      <c r="AP78" s="299"/>
      <c r="AQ78" s="299"/>
      <c r="AR78" s="299"/>
      <c r="AS78" s="299"/>
    </row>
    <row r="79" spans="1:45">
      <c r="A79" s="298"/>
      <c r="B79" s="298"/>
      <c r="C79" s="298"/>
      <c r="D79" s="298"/>
      <c r="E79" s="298"/>
      <c r="F79" s="298"/>
      <c r="G79" s="299"/>
      <c r="H79" s="299"/>
      <c r="J79" s="299"/>
      <c r="K79" s="299"/>
      <c r="L79" s="299"/>
      <c r="M79" s="299"/>
      <c r="N79" s="299"/>
      <c r="O79" s="299"/>
      <c r="P79" s="299"/>
      <c r="Q79" s="299"/>
      <c r="R79" s="299"/>
      <c r="S79" s="299"/>
      <c r="T79" s="299"/>
      <c r="U79" s="299"/>
      <c r="V79" s="299"/>
      <c r="W79" s="299"/>
      <c r="X79" s="299"/>
      <c r="Y79" s="299"/>
      <c r="Z79" s="299"/>
      <c r="AA79" s="299"/>
      <c r="AB79" s="299"/>
      <c r="AC79" s="299"/>
      <c r="AD79" s="299"/>
      <c r="AE79" s="299"/>
      <c r="AF79" s="299"/>
      <c r="AG79" s="299"/>
      <c r="AH79" s="299"/>
      <c r="AI79" s="299"/>
      <c r="AJ79" s="299"/>
      <c r="AK79" s="299"/>
      <c r="AL79" s="299"/>
      <c r="AM79" s="299"/>
      <c r="AN79" s="299"/>
      <c r="AO79" s="299"/>
      <c r="AP79" s="299"/>
      <c r="AQ79" s="299"/>
      <c r="AR79" s="299"/>
      <c r="AS79" s="299"/>
    </row>
    <row r="80" spans="1:45">
      <c r="A80" s="298"/>
      <c r="B80" s="298"/>
      <c r="C80" s="298"/>
      <c r="D80" s="298"/>
      <c r="E80" s="298"/>
      <c r="F80" s="298"/>
      <c r="G80" s="299"/>
      <c r="H80" s="299"/>
      <c r="J80" s="299"/>
      <c r="K80" s="299"/>
      <c r="L80" s="299"/>
      <c r="M80" s="299"/>
      <c r="N80" s="299"/>
      <c r="O80" s="299"/>
      <c r="P80" s="299"/>
      <c r="Q80" s="299"/>
      <c r="R80" s="299"/>
      <c r="S80" s="299"/>
      <c r="T80" s="299"/>
      <c r="U80" s="299"/>
      <c r="V80" s="299"/>
      <c r="W80" s="299"/>
      <c r="X80" s="299"/>
      <c r="Y80" s="299"/>
      <c r="Z80" s="299"/>
      <c r="AA80" s="299"/>
      <c r="AB80" s="299"/>
      <c r="AC80" s="299"/>
      <c r="AD80" s="299"/>
      <c r="AE80" s="299"/>
      <c r="AF80" s="299"/>
      <c r="AG80" s="299"/>
      <c r="AH80" s="299"/>
      <c r="AI80" s="299"/>
      <c r="AJ80" s="299"/>
      <c r="AK80" s="299"/>
      <c r="AL80" s="299"/>
      <c r="AM80" s="299"/>
      <c r="AN80" s="299"/>
      <c r="AO80" s="299"/>
      <c r="AP80" s="299"/>
      <c r="AQ80" s="299"/>
      <c r="AR80" s="299"/>
      <c r="AS80" s="299"/>
    </row>
    <row r="81" spans="1:45">
      <c r="A81" s="298"/>
      <c r="B81" s="298"/>
      <c r="C81" s="298"/>
      <c r="D81" s="298"/>
      <c r="E81" s="298"/>
      <c r="F81" s="298"/>
      <c r="G81" s="299"/>
      <c r="H81" s="299"/>
      <c r="J81" s="299"/>
      <c r="K81" s="299"/>
      <c r="L81" s="299"/>
      <c r="M81" s="299"/>
      <c r="N81" s="299"/>
      <c r="O81" s="299"/>
      <c r="P81" s="299"/>
      <c r="Q81" s="299"/>
      <c r="R81" s="299"/>
      <c r="S81" s="299"/>
      <c r="T81" s="299"/>
      <c r="U81" s="299"/>
      <c r="V81" s="299"/>
      <c r="W81" s="299"/>
      <c r="X81" s="299"/>
      <c r="Y81" s="299"/>
      <c r="Z81" s="299"/>
      <c r="AA81" s="299"/>
      <c r="AB81" s="299"/>
      <c r="AC81" s="299"/>
      <c r="AD81" s="299"/>
      <c r="AE81" s="299"/>
      <c r="AF81" s="299"/>
      <c r="AG81" s="299"/>
      <c r="AH81" s="299"/>
      <c r="AI81" s="299"/>
      <c r="AJ81" s="299"/>
      <c r="AK81" s="299"/>
      <c r="AL81" s="299"/>
      <c r="AM81" s="299"/>
      <c r="AN81" s="299"/>
      <c r="AO81" s="299"/>
      <c r="AP81" s="299"/>
      <c r="AQ81" s="299"/>
      <c r="AR81" s="299"/>
      <c r="AS81" s="299"/>
    </row>
    <row r="82" spans="1:45">
      <c r="A82" s="298"/>
      <c r="B82" s="298"/>
      <c r="C82" s="298"/>
      <c r="D82" s="298"/>
      <c r="E82" s="298"/>
      <c r="F82" s="298"/>
      <c r="G82" s="299"/>
      <c r="H82" s="299"/>
      <c r="J82" s="299"/>
      <c r="K82" s="299"/>
      <c r="L82" s="299"/>
      <c r="M82" s="299"/>
      <c r="N82" s="299"/>
      <c r="O82" s="299"/>
      <c r="P82" s="299"/>
      <c r="Q82" s="299"/>
      <c r="R82" s="299"/>
      <c r="S82" s="299"/>
      <c r="T82" s="299"/>
      <c r="U82" s="299"/>
      <c r="V82" s="299"/>
      <c r="W82" s="299"/>
      <c r="X82" s="299"/>
      <c r="Y82" s="299"/>
      <c r="Z82" s="299"/>
      <c r="AA82" s="299"/>
      <c r="AB82" s="299"/>
      <c r="AC82" s="299"/>
      <c r="AD82" s="299"/>
      <c r="AE82" s="299"/>
      <c r="AF82" s="299"/>
      <c r="AG82" s="299"/>
      <c r="AH82" s="299"/>
      <c r="AI82" s="299"/>
      <c r="AJ82" s="299"/>
      <c r="AK82" s="299"/>
      <c r="AL82" s="299"/>
      <c r="AM82" s="299"/>
      <c r="AN82" s="299"/>
      <c r="AO82" s="299"/>
      <c r="AP82" s="299"/>
      <c r="AQ82" s="299"/>
      <c r="AR82" s="299"/>
      <c r="AS82" s="299"/>
    </row>
    <row r="83" spans="1:45">
      <c r="A83" s="298"/>
      <c r="B83" s="298"/>
      <c r="C83" s="298"/>
      <c r="D83" s="298"/>
      <c r="E83" s="298"/>
      <c r="F83" s="298"/>
      <c r="G83" s="299"/>
      <c r="H83" s="299"/>
      <c r="J83" s="299"/>
      <c r="K83" s="299"/>
      <c r="L83" s="299"/>
      <c r="M83" s="299"/>
      <c r="N83" s="299"/>
      <c r="O83" s="299"/>
      <c r="P83" s="299"/>
      <c r="Q83" s="299"/>
      <c r="R83" s="299"/>
      <c r="S83" s="299"/>
      <c r="T83" s="299"/>
      <c r="U83" s="299"/>
      <c r="V83" s="299"/>
      <c r="W83" s="299"/>
      <c r="X83" s="299"/>
      <c r="Y83" s="299"/>
      <c r="Z83" s="299"/>
      <c r="AA83" s="299"/>
      <c r="AB83" s="299"/>
      <c r="AC83" s="299"/>
      <c r="AD83" s="299"/>
      <c r="AE83" s="299"/>
      <c r="AF83" s="299"/>
      <c r="AG83" s="299"/>
      <c r="AH83" s="299"/>
      <c r="AI83" s="299"/>
      <c r="AJ83" s="299"/>
      <c r="AK83" s="299"/>
      <c r="AL83" s="299"/>
      <c r="AM83" s="299"/>
      <c r="AN83" s="299"/>
      <c r="AO83" s="299"/>
      <c r="AP83" s="299"/>
      <c r="AQ83" s="299"/>
      <c r="AR83" s="299"/>
      <c r="AS83" s="299"/>
    </row>
    <row r="84" spans="1:45">
      <c r="A84" s="298"/>
      <c r="B84" s="298"/>
      <c r="C84" s="298"/>
      <c r="D84" s="298"/>
      <c r="E84" s="298"/>
      <c r="F84" s="298"/>
      <c r="G84" s="299"/>
      <c r="H84" s="299"/>
      <c r="J84" s="299"/>
      <c r="K84" s="299"/>
      <c r="L84" s="299"/>
      <c r="M84" s="299"/>
      <c r="N84" s="299"/>
      <c r="O84" s="299"/>
      <c r="P84" s="299"/>
      <c r="Q84" s="299"/>
      <c r="R84" s="299"/>
      <c r="S84" s="299"/>
      <c r="T84" s="299"/>
      <c r="U84" s="299"/>
      <c r="V84" s="299"/>
      <c r="W84" s="299"/>
      <c r="X84" s="299"/>
      <c r="Y84" s="299"/>
      <c r="Z84" s="299"/>
      <c r="AA84" s="299"/>
      <c r="AB84" s="299"/>
      <c r="AC84" s="299"/>
      <c r="AD84" s="299"/>
      <c r="AE84" s="299"/>
      <c r="AF84" s="299"/>
      <c r="AG84" s="299"/>
      <c r="AH84" s="299"/>
      <c r="AI84" s="299"/>
      <c r="AJ84" s="299"/>
      <c r="AK84" s="299"/>
      <c r="AL84" s="299"/>
      <c r="AM84" s="299"/>
      <c r="AN84" s="299"/>
      <c r="AO84" s="299"/>
      <c r="AP84" s="299"/>
      <c r="AQ84" s="299"/>
      <c r="AR84" s="299"/>
      <c r="AS84" s="299"/>
    </row>
    <row r="85" spans="1:45">
      <c r="A85" s="298"/>
      <c r="B85" s="298"/>
      <c r="C85" s="298"/>
      <c r="D85" s="298"/>
      <c r="E85" s="298"/>
      <c r="F85" s="298"/>
      <c r="G85" s="299"/>
      <c r="H85" s="299"/>
      <c r="J85" s="299"/>
      <c r="K85" s="299"/>
      <c r="L85" s="299"/>
      <c r="M85" s="299"/>
      <c r="N85" s="299"/>
      <c r="O85" s="299"/>
      <c r="P85" s="299"/>
      <c r="Q85" s="299"/>
      <c r="R85" s="299"/>
      <c r="S85" s="299"/>
      <c r="T85" s="299"/>
      <c r="U85" s="299"/>
      <c r="V85" s="299"/>
      <c r="W85" s="299"/>
      <c r="X85" s="299"/>
      <c r="Y85" s="299"/>
      <c r="Z85" s="299"/>
      <c r="AA85" s="299"/>
      <c r="AB85" s="299"/>
      <c r="AC85" s="299"/>
      <c r="AD85" s="299"/>
      <c r="AE85" s="299"/>
      <c r="AF85" s="299"/>
      <c r="AG85" s="299"/>
      <c r="AH85" s="299"/>
      <c r="AI85" s="299"/>
      <c r="AJ85" s="299"/>
      <c r="AK85" s="299"/>
      <c r="AL85" s="299"/>
      <c r="AM85" s="299"/>
      <c r="AN85" s="299"/>
      <c r="AO85" s="299"/>
      <c r="AP85" s="299"/>
      <c r="AQ85" s="299"/>
      <c r="AR85" s="299"/>
      <c r="AS85" s="299"/>
    </row>
    <row r="86" spans="1:45">
      <c r="A86" s="298"/>
      <c r="B86" s="298"/>
      <c r="C86" s="298"/>
      <c r="D86" s="298"/>
      <c r="E86" s="298"/>
      <c r="F86" s="298"/>
      <c r="G86" s="299"/>
      <c r="H86" s="299"/>
      <c r="J86" s="299"/>
      <c r="K86" s="299"/>
      <c r="L86" s="299"/>
      <c r="M86" s="299"/>
      <c r="N86" s="299"/>
      <c r="O86" s="299"/>
      <c r="P86" s="299"/>
      <c r="Q86" s="299"/>
      <c r="R86" s="299"/>
      <c r="S86" s="299"/>
      <c r="T86" s="299"/>
      <c r="U86" s="299"/>
      <c r="V86" s="299"/>
      <c r="W86" s="299"/>
      <c r="X86" s="299"/>
      <c r="Y86" s="299"/>
      <c r="Z86" s="299"/>
      <c r="AA86" s="299"/>
      <c r="AB86" s="299"/>
      <c r="AC86" s="299"/>
      <c r="AD86" s="299"/>
      <c r="AE86" s="299"/>
      <c r="AF86" s="299"/>
      <c r="AG86" s="299"/>
      <c r="AH86" s="299"/>
      <c r="AI86" s="299"/>
      <c r="AJ86" s="299"/>
      <c r="AK86" s="299"/>
      <c r="AL86" s="299"/>
      <c r="AM86" s="299"/>
      <c r="AN86" s="299"/>
      <c r="AO86" s="299"/>
      <c r="AP86" s="299"/>
      <c r="AQ86" s="299"/>
      <c r="AR86" s="299"/>
      <c r="AS86" s="299"/>
    </row>
    <row r="87" spans="1:45">
      <c r="A87" s="298"/>
      <c r="B87" s="298"/>
      <c r="C87" s="298"/>
      <c r="D87" s="298"/>
      <c r="E87" s="298"/>
      <c r="F87" s="298"/>
      <c r="G87" s="299"/>
      <c r="H87" s="299"/>
      <c r="J87" s="299"/>
      <c r="K87" s="299"/>
      <c r="L87" s="299"/>
      <c r="M87" s="299"/>
      <c r="N87" s="299"/>
      <c r="O87" s="299"/>
      <c r="P87" s="299"/>
      <c r="Q87" s="299"/>
      <c r="R87" s="299"/>
      <c r="S87" s="299"/>
      <c r="T87" s="299"/>
      <c r="U87" s="299"/>
      <c r="V87" s="299"/>
      <c r="W87" s="299"/>
      <c r="X87" s="299"/>
      <c r="Y87" s="299"/>
      <c r="Z87" s="299"/>
      <c r="AA87" s="299"/>
      <c r="AB87" s="299"/>
      <c r="AC87" s="299"/>
      <c r="AD87" s="299"/>
      <c r="AE87" s="299"/>
      <c r="AF87" s="299"/>
      <c r="AG87" s="299"/>
      <c r="AH87" s="299"/>
      <c r="AI87" s="299"/>
      <c r="AJ87" s="299"/>
      <c r="AK87" s="299"/>
      <c r="AL87" s="299"/>
      <c r="AM87" s="299"/>
      <c r="AN87" s="299"/>
      <c r="AO87" s="299"/>
      <c r="AP87" s="299"/>
      <c r="AQ87" s="299"/>
      <c r="AR87" s="299"/>
      <c r="AS87" s="299"/>
    </row>
    <row r="88" spans="1:45">
      <c r="A88" s="298"/>
      <c r="B88" s="298"/>
      <c r="C88" s="298"/>
      <c r="D88" s="298"/>
      <c r="E88" s="298"/>
      <c r="F88" s="298"/>
      <c r="G88" s="299"/>
      <c r="H88" s="299"/>
      <c r="J88" s="299"/>
      <c r="K88" s="299"/>
      <c r="L88" s="299"/>
      <c r="M88" s="299"/>
      <c r="N88" s="299"/>
      <c r="O88" s="299"/>
      <c r="P88" s="299"/>
      <c r="Q88" s="299"/>
      <c r="R88" s="299"/>
      <c r="S88" s="299"/>
      <c r="T88" s="299"/>
      <c r="U88" s="299"/>
      <c r="V88" s="299"/>
      <c r="W88" s="299"/>
      <c r="X88" s="299"/>
      <c r="Y88" s="299"/>
      <c r="Z88" s="299"/>
      <c r="AA88" s="299"/>
      <c r="AB88" s="299"/>
      <c r="AC88" s="299"/>
      <c r="AD88" s="299"/>
      <c r="AE88" s="299"/>
      <c r="AF88" s="299"/>
      <c r="AG88" s="299"/>
      <c r="AH88" s="299"/>
      <c r="AI88" s="299"/>
      <c r="AJ88" s="299"/>
      <c r="AK88" s="299"/>
      <c r="AL88" s="299"/>
      <c r="AM88" s="299"/>
      <c r="AN88" s="299"/>
      <c r="AO88" s="299"/>
      <c r="AP88" s="299"/>
      <c r="AQ88" s="299"/>
      <c r="AR88" s="299"/>
      <c r="AS88" s="299"/>
    </row>
    <row r="89" spans="1:45">
      <c r="A89" s="298"/>
      <c r="B89" s="298"/>
      <c r="C89" s="298"/>
      <c r="D89" s="298"/>
      <c r="E89" s="298"/>
      <c r="F89" s="298"/>
      <c r="G89" s="299"/>
      <c r="H89" s="299"/>
      <c r="J89" s="299"/>
      <c r="K89" s="299"/>
      <c r="L89" s="299"/>
      <c r="M89" s="299"/>
      <c r="N89" s="299"/>
      <c r="O89" s="299"/>
      <c r="P89" s="299"/>
      <c r="Q89" s="299"/>
      <c r="R89" s="299"/>
      <c r="S89" s="299"/>
      <c r="T89" s="299"/>
      <c r="U89" s="299"/>
      <c r="V89" s="299"/>
      <c r="W89" s="299"/>
      <c r="X89" s="299"/>
      <c r="Y89" s="299"/>
      <c r="Z89" s="299"/>
      <c r="AA89" s="299"/>
      <c r="AB89" s="299"/>
      <c r="AC89" s="299"/>
      <c r="AD89" s="299"/>
      <c r="AE89" s="299"/>
      <c r="AF89" s="299"/>
      <c r="AG89" s="299"/>
      <c r="AH89" s="299"/>
      <c r="AI89" s="299"/>
      <c r="AJ89" s="299"/>
      <c r="AK89" s="299"/>
      <c r="AL89" s="299"/>
      <c r="AM89" s="299"/>
      <c r="AN89" s="299"/>
      <c r="AO89" s="299"/>
      <c r="AP89" s="299"/>
      <c r="AQ89" s="299"/>
      <c r="AR89" s="299"/>
      <c r="AS89" s="299"/>
    </row>
    <row r="90" spans="1:45">
      <c r="A90" s="298"/>
      <c r="B90" s="298"/>
      <c r="C90" s="298"/>
      <c r="D90" s="298"/>
      <c r="E90" s="298"/>
      <c r="F90" s="298"/>
      <c r="G90" s="299"/>
      <c r="H90" s="299"/>
      <c r="J90" s="299"/>
      <c r="K90" s="299"/>
      <c r="L90" s="299"/>
      <c r="M90" s="299"/>
      <c r="N90" s="299"/>
      <c r="O90" s="299"/>
      <c r="P90" s="299"/>
      <c r="Q90" s="299"/>
      <c r="R90" s="299"/>
      <c r="S90" s="299"/>
      <c r="T90" s="299"/>
      <c r="U90" s="299"/>
      <c r="V90" s="299"/>
      <c r="W90" s="299"/>
      <c r="X90" s="299"/>
      <c r="Y90" s="299"/>
      <c r="Z90" s="299"/>
      <c r="AA90" s="299"/>
      <c r="AB90" s="299"/>
      <c r="AC90" s="299"/>
      <c r="AD90" s="299"/>
      <c r="AE90" s="299"/>
      <c r="AF90" s="299"/>
      <c r="AG90" s="299"/>
      <c r="AH90" s="299"/>
      <c r="AI90" s="299"/>
      <c r="AJ90" s="299"/>
      <c r="AK90" s="299"/>
      <c r="AL90" s="299"/>
      <c r="AM90" s="299"/>
      <c r="AN90" s="299"/>
      <c r="AO90" s="299"/>
      <c r="AP90" s="299"/>
      <c r="AQ90" s="299"/>
      <c r="AR90" s="299"/>
      <c r="AS90" s="299"/>
    </row>
    <row r="91" spans="1:45">
      <c r="A91" s="298"/>
      <c r="B91" s="298"/>
      <c r="C91" s="298"/>
      <c r="D91" s="298"/>
      <c r="E91" s="298"/>
      <c r="F91" s="298"/>
      <c r="G91" s="299"/>
      <c r="H91" s="299"/>
      <c r="J91" s="299"/>
      <c r="K91" s="299"/>
      <c r="L91" s="299"/>
      <c r="M91" s="299"/>
      <c r="N91" s="299"/>
      <c r="O91" s="299"/>
      <c r="P91" s="299"/>
      <c r="Q91" s="299"/>
      <c r="R91" s="299"/>
      <c r="S91" s="299"/>
      <c r="T91" s="299"/>
      <c r="U91" s="299"/>
      <c r="V91" s="299"/>
      <c r="W91" s="299"/>
      <c r="X91" s="299"/>
      <c r="Y91" s="299"/>
      <c r="Z91" s="299"/>
      <c r="AA91" s="299"/>
      <c r="AB91" s="299"/>
      <c r="AC91" s="299"/>
      <c r="AD91" s="299"/>
      <c r="AE91" s="299"/>
      <c r="AF91" s="299"/>
      <c r="AG91" s="299"/>
      <c r="AH91" s="299"/>
      <c r="AI91" s="299"/>
      <c r="AJ91" s="299"/>
      <c r="AK91" s="299"/>
      <c r="AL91" s="299"/>
      <c r="AM91" s="299"/>
      <c r="AN91" s="299"/>
      <c r="AO91" s="299"/>
      <c r="AP91" s="299"/>
      <c r="AQ91" s="299"/>
      <c r="AR91" s="299"/>
      <c r="AS91" s="299"/>
    </row>
    <row r="92" spans="1:45">
      <c r="A92" s="298"/>
      <c r="B92" s="298"/>
      <c r="C92" s="298"/>
      <c r="D92" s="298"/>
      <c r="E92" s="298"/>
      <c r="F92" s="298"/>
      <c r="G92" s="299"/>
      <c r="H92" s="299"/>
      <c r="J92" s="299"/>
      <c r="K92" s="299"/>
      <c r="L92" s="299"/>
      <c r="M92" s="299"/>
      <c r="N92" s="299"/>
      <c r="O92" s="299"/>
      <c r="P92" s="299"/>
      <c r="Q92" s="299"/>
      <c r="R92" s="299"/>
      <c r="S92" s="299"/>
      <c r="T92" s="299"/>
      <c r="U92" s="299"/>
      <c r="V92" s="299"/>
      <c r="W92" s="299"/>
      <c r="X92" s="299"/>
      <c r="Y92" s="299"/>
      <c r="Z92" s="299"/>
      <c r="AA92" s="299"/>
      <c r="AB92" s="299"/>
      <c r="AC92" s="299"/>
      <c r="AD92" s="299"/>
      <c r="AE92" s="299"/>
      <c r="AF92" s="299"/>
      <c r="AG92" s="299"/>
      <c r="AH92" s="299"/>
      <c r="AI92" s="299"/>
      <c r="AJ92" s="299"/>
      <c r="AK92" s="299"/>
      <c r="AL92" s="299"/>
      <c r="AM92" s="299"/>
      <c r="AN92" s="299"/>
      <c r="AO92" s="299"/>
      <c r="AP92" s="299"/>
      <c r="AQ92" s="299"/>
      <c r="AR92" s="299"/>
      <c r="AS92" s="299"/>
    </row>
    <row r="93" spans="1:45">
      <c r="A93" s="298"/>
      <c r="B93" s="298"/>
      <c r="C93" s="298"/>
      <c r="D93" s="298"/>
      <c r="E93" s="298"/>
      <c r="F93" s="298"/>
      <c r="G93" s="299"/>
      <c r="H93" s="299"/>
      <c r="J93" s="299"/>
      <c r="K93" s="299"/>
      <c r="L93" s="299"/>
      <c r="M93" s="299"/>
      <c r="N93" s="299"/>
      <c r="O93" s="299"/>
      <c r="P93" s="299"/>
      <c r="Q93" s="299"/>
      <c r="R93" s="299"/>
      <c r="S93" s="299"/>
      <c r="T93" s="299"/>
      <c r="U93" s="299"/>
      <c r="V93" s="299"/>
      <c r="W93" s="299"/>
      <c r="X93" s="299"/>
      <c r="Y93" s="299"/>
      <c r="Z93" s="299"/>
      <c r="AA93" s="299"/>
      <c r="AB93" s="299"/>
      <c r="AC93" s="299"/>
      <c r="AD93" s="299"/>
      <c r="AE93" s="299"/>
      <c r="AF93" s="299"/>
      <c r="AG93" s="299"/>
      <c r="AH93" s="299"/>
      <c r="AI93" s="299"/>
      <c r="AJ93" s="299"/>
      <c r="AK93" s="299"/>
      <c r="AL93" s="299"/>
      <c r="AM93" s="299"/>
      <c r="AN93" s="299"/>
      <c r="AO93" s="299"/>
      <c r="AP93" s="299"/>
      <c r="AQ93" s="299"/>
      <c r="AR93" s="299"/>
      <c r="AS93" s="299"/>
    </row>
    <row r="94" spans="1:45">
      <c r="A94" s="298"/>
      <c r="B94" s="298"/>
      <c r="C94" s="298"/>
      <c r="D94" s="298"/>
      <c r="E94" s="298"/>
      <c r="F94" s="298"/>
      <c r="G94" s="299"/>
      <c r="H94" s="299"/>
      <c r="J94" s="299"/>
      <c r="K94" s="299"/>
      <c r="L94" s="299"/>
      <c r="M94" s="299"/>
      <c r="N94" s="299"/>
      <c r="O94" s="299"/>
      <c r="P94" s="299"/>
      <c r="Q94" s="299"/>
      <c r="R94" s="299"/>
      <c r="S94" s="299"/>
      <c r="T94" s="299"/>
      <c r="U94" s="299"/>
      <c r="V94" s="299"/>
      <c r="W94" s="299"/>
      <c r="X94" s="299"/>
      <c r="Y94" s="299"/>
      <c r="Z94" s="299"/>
      <c r="AA94" s="299"/>
      <c r="AB94" s="299"/>
      <c r="AC94" s="299"/>
      <c r="AD94" s="299"/>
      <c r="AE94" s="299"/>
      <c r="AF94" s="299"/>
      <c r="AG94" s="299"/>
      <c r="AH94" s="299"/>
      <c r="AI94" s="299"/>
      <c r="AJ94" s="299"/>
      <c r="AK94" s="299"/>
      <c r="AL94" s="299"/>
      <c r="AM94" s="299"/>
      <c r="AN94" s="299"/>
      <c r="AO94" s="299"/>
      <c r="AP94" s="299"/>
      <c r="AQ94" s="299"/>
      <c r="AR94" s="299"/>
      <c r="AS94" s="299"/>
    </row>
    <row r="95" spans="1:45">
      <c r="A95" s="298"/>
      <c r="B95" s="298"/>
      <c r="C95" s="298"/>
      <c r="D95" s="298"/>
      <c r="E95" s="298"/>
      <c r="F95" s="298"/>
      <c r="G95" s="299"/>
      <c r="H95" s="299"/>
      <c r="J95" s="299"/>
      <c r="K95" s="299"/>
      <c r="L95" s="299"/>
      <c r="M95" s="299"/>
      <c r="N95" s="299"/>
      <c r="O95" s="299"/>
      <c r="P95" s="299"/>
      <c r="Q95" s="299"/>
      <c r="R95" s="299"/>
      <c r="S95" s="299"/>
      <c r="T95" s="299"/>
      <c r="U95" s="299"/>
      <c r="V95" s="299"/>
      <c r="W95" s="299"/>
      <c r="X95" s="299"/>
      <c r="Y95" s="299"/>
      <c r="Z95" s="299"/>
      <c r="AA95" s="299"/>
      <c r="AB95" s="299"/>
      <c r="AC95" s="299"/>
      <c r="AD95" s="299"/>
      <c r="AE95" s="299"/>
      <c r="AF95" s="299"/>
      <c r="AG95" s="299"/>
      <c r="AH95" s="299"/>
      <c r="AI95" s="299"/>
      <c r="AJ95" s="299"/>
      <c r="AK95" s="299"/>
      <c r="AL95" s="299"/>
      <c r="AM95" s="299"/>
      <c r="AN95" s="299"/>
      <c r="AO95" s="299"/>
      <c r="AP95" s="299"/>
      <c r="AQ95" s="299"/>
      <c r="AR95" s="299"/>
      <c r="AS95" s="299"/>
    </row>
    <row r="96" spans="1:45">
      <c r="A96" s="298"/>
      <c r="B96" s="298"/>
      <c r="C96" s="298"/>
      <c r="D96" s="298"/>
      <c r="E96" s="298"/>
      <c r="F96" s="298"/>
      <c r="G96" s="299"/>
      <c r="H96" s="299"/>
      <c r="J96" s="299"/>
      <c r="K96" s="299"/>
      <c r="L96" s="299"/>
      <c r="M96" s="299"/>
      <c r="N96" s="299"/>
      <c r="O96" s="299"/>
      <c r="P96" s="299"/>
      <c r="Q96" s="299"/>
      <c r="R96" s="299"/>
      <c r="S96" s="299"/>
      <c r="T96" s="299"/>
      <c r="U96" s="299"/>
      <c r="V96" s="299"/>
      <c r="W96" s="299"/>
      <c r="X96" s="299"/>
      <c r="Y96" s="299"/>
      <c r="Z96" s="299"/>
      <c r="AA96" s="299"/>
      <c r="AB96" s="299"/>
      <c r="AC96" s="299"/>
      <c r="AD96" s="299"/>
      <c r="AE96" s="299"/>
      <c r="AF96" s="299"/>
      <c r="AG96" s="299"/>
      <c r="AH96" s="299"/>
      <c r="AI96" s="299"/>
      <c r="AJ96" s="299"/>
      <c r="AK96" s="299"/>
      <c r="AL96" s="299"/>
      <c r="AM96" s="299"/>
      <c r="AN96" s="299"/>
      <c r="AO96" s="299"/>
      <c r="AP96" s="299"/>
      <c r="AQ96" s="299"/>
      <c r="AR96" s="299"/>
      <c r="AS96" s="299"/>
    </row>
    <row r="97" spans="1:45">
      <c r="A97" s="298"/>
      <c r="B97" s="298"/>
      <c r="C97" s="298"/>
      <c r="D97" s="298"/>
      <c r="E97" s="298"/>
      <c r="F97" s="298"/>
      <c r="G97" s="299"/>
      <c r="H97" s="299"/>
      <c r="J97" s="299"/>
      <c r="K97" s="299"/>
      <c r="L97" s="299"/>
      <c r="M97" s="299"/>
      <c r="N97" s="299"/>
      <c r="O97" s="299"/>
      <c r="P97" s="299"/>
      <c r="Q97" s="299"/>
      <c r="R97" s="299"/>
      <c r="S97" s="299"/>
      <c r="T97" s="299"/>
      <c r="U97" s="299"/>
      <c r="V97" s="299"/>
      <c r="W97" s="299"/>
      <c r="X97" s="299"/>
      <c r="Y97" s="299"/>
      <c r="Z97" s="299"/>
      <c r="AA97" s="299"/>
      <c r="AB97" s="299"/>
      <c r="AC97" s="299"/>
      <c r="AD97" s="299"/>
      <c r="AE97" s="299"/>
      <c r="AF97" s="299"/>
      <c r="AG97" s="299"/>
      <c r="AH97" s="299"/>
      <c r="AI97" s="299"/>
      <c r="AJ97" s="299"/>
      <c r="AK97" s="299"/>
      <c r="AL97" s="299"/>
      <c r="AM97" s="299"/>
      <c r="AN97" s="299"/>
      <c r="AO97" s="299"/>
      <c r="AP97" s="299"/>
      <c r="AQ97" s="299"/>
      <c r="AR97" s="299"/>
      <c r="AS97" s="299"/>
    </row>
    <row r="98" spans="1:45">
      <c r="A98" s="298"/>
      <c r="B98" s="298"/>
      <c r="C98" s="298"/>
      <c r="D98" s="298"/>
      <c r="E98" s="298"/>
      <c r="F98" s="298"/>
      <c r="G98" s="299"/>
      <c r="H98" s="299"/>
      <c r="J98" s="299"/>
      <c r="K98" s="299"/>
      <c r="L98" s="299"/>
      <c r="M98" s="299"/>
      <c r="N98" s="299"/>
      <c r="O98" s="299"/>
      <c r="P98" s="299"/>
      <c r="Q98" s="299"/>
      <c r="R98" s="299"/>
      <c r="S98" s="299"/>
      <c r="T98" s="299"/>
      <c r="U98" s="299"/>
      <c r="V98" s="299"/>
      <c r="W98" s="299"/>
      <c r="X98" s="299"/>
      <c r="Y98" s="299"/>
      <c r="Z98" s="299"/>
      <c r="AA98" s="299"/>
      <c r="AB98" s="299"/>
      <c r="AC98" s="299"/>
      <c r="AD98" s="299"/>
      <c r="AE98" s="299"/>
      <c r="AF98" s="299"/>
      <c r="AG98" s="299"/>
      <c r="AH98" s="299"/>
      <c r="AI98" s="299"/>
      <c r="AJ98" s="299"/>
      <c r="AK98" s="299"/>
      <c r="AL98" s="299"/>
      <c r="AM98" s="299"/>
      <c r="AN98" s="299"/>
      <c r="AO98" s="299"/>
      <c r="AP98" s="299"/>
      <c r="AQ98" s="299"/>
      <c r="AR98" s="299"/>
      <c r="AS98" s="299"/>
    </row>
    <row r="99" spans="1:45">
      <c r="A99" s="298"/>
      <c r="B99" s="298"/>
      <c r="C99" s="298"/>
      <c r="D99" s="298"/>
      <c r="E99" s="298"/>
      <c r="F99" s="298"/>
      <c r="G99" s="299"/>
      <c r="H99" s="299"/>
      <c r="J99" s="299"/>
      <c r="K99" s="299"/>
      <c r="L99" s="299"/>
      <c r="M99" s="299"/>
      <c r="N99" s="299"/>
      <c r="O99" s="299"/>
      <c r="P99" s="299"/>
      <c r="Q99" s="299"/>
      <c r="R99" s="299"/>
      <c r="S99" s="299"/>
      <c r="T99" s="299"/>
      <c r="U99" s="299"/>
      <c r="V99" s="299"/>
      <c r="W99" s="299"/>
      <c r="X99" s="299"/>
      <c r="Y99" s="299"/>
      <c r="Z99" s="299"/>
      <c r="AA99" s="299"/>
      <c r="AB99" s="299"/>
      <c r="AC99" s="299"/>
      <c r="AD99" s="299"/>
      <c r="AE99" s="299"/>
      <c r="AF99" s="299"/>
      <c r="AG99" s="299"/>
      <c r="AH99" s="299"/>
      <c r="AI99" s="299"/>
      <c r="AJ99" s="299"/>
      <c r="AK99" s="299"/>
      <c r="AL99" s="299"/>
      <c r="AM99" s="299"/>
      <c r="AN99" s="299"/>
      <c r="AO99" s="299"/>
      <c r="AP99" s="299"/>
      <c r="AQ99" s="299"/>
      <c r="AR99" s="299"/>
      <c r="AS99" s="299"/>
    </row>
    <row r="100" spans="1:45">
      <c r="A100" s="298"/>
      <c r="B100" s="298"/>
      <c r="C100" s="298"/>
      <c r="D100" s="298"/>
      <c r="E100" s="298"/>
      <c r="F100" s="298"/>
      <c r="G100" s="299"/>
      <c r="H100" s="299"/>
      <c r="J100" s="299"/>
      <c r="K100" s="299"/>
      <c r="L100" s="299"/>
      <c r="M100" s="299"/>
      <c r="N100" s="299"/>
      <c r="O100" s="299"/>
      <c r="P100" s="299"/>
      <c r="Q100" s="299"/>
      <c r="R100" s="299"/>
      <c r="S100" s="299"/>
      <c r="T100" s="299"/>
      <c r="U100" s="299"/>
      <c r="V100" s="299"/>
      <c r="W100" s="299"/>
      <c r="X100" s="299"/>
      <c r="Y100" s="299"/>
      <c r="Z100" s="299"/>
      <c r="AA100" s="299"/>
      <c r="AB100" s="299"/>
      <c r="AC100" s="299"/>
      <c r="AD100" s="299"/>
      <c r="AE100" s="299"/>
      <c r="AF100" s="299"/>
      <c r="AG100" s="299"/>
      <c r="AH100" s="299"/>
      <c r="AI100" s="299"/>
      <c r="AJ100" s="299"/>
      <c r="AK100" s="299"/>
      <c r="AL100" s="299"/>
      <c r="AM100" s="299"/>
      <c r="AN100" s="299"/>
      <c r="AO100" s="299"/>
      <c r="AP100" s="299"/>
      <c r="AQ100" s="299"/>
      <c r="AR100" s="299"/>
      <c r="AS100" s="299"/>
    </row>
    <row r="101" spans="1:45">
      <c r="A101" s="298"/>
      <c r="B101" s="298"/>
      <c r="C101" s="298"/>
      <c r="D101" s="298"/>
      <c r="E101" s="298"/>
      <c r="F101" s="298"/>
      <c r="G101" s="299"/>
      <c r="H101" s="299"/>
      <c r="J101" s="299"/>
      <c r="K101" s="299"/>
      <c r="L101" s="299"/>
      <c r="M101" s="299"/>
      <c r="N101" s="299"/>
      <c r="O101" s="299"/>
      <c r="P101" s="299"/>
      <c r="Q101" s="299"/>
      <c r="R101" s="299"/>
      <c r="S101" s="299"/>
      <c r="T101" s="299"/>
      <c r="U101" s="299"/>
      <c r="V101" s="299"/>
      <c r="W101" s="299"/>
      <c r="X101" s="299"/>
      <c r="Y101" s="299"/>
      <c r="Z101" s="299"/>
      <c r="AA101" s="299"/>
      <c r="AB101" s="299"/>
      <c r="AC101" s="299"/>
      <c r="AD101" s="299"/>
      <c r="AE101" s="299"/>
      <c r="AF101" s="299"/>
      <c r="AG101" s="299"/>
      <c r="AH101" s="299"/>
      <c r="AI101" s="299"/>
      <c r="AJ101" s="299"/>
      <c r="AK101" s="299"/>
      <c r="AL101" s="299"/>
      <c r="AM101" s="299"/>
      <c r="AN101" s="299"/>
      <c r="AO101" s="299"/>
      <c r="AP101" s="299"/>
      <c r="AQ101" s="299"/>
      <c r="AR101" s="299"/>
      <c r="AS101" s="299"/>
    </row>
    <row r="102" spans="1:45">
      <c r="A102" s="298"/>
      <c r="B102" s="298"/>
      <c r="C102" s="298"/>
      <c r="D102" s="298"/>
      <c r="E102" s="298"/>
      <c r="F102" s="298"/>
      <c r="G102" s="299"/>
      <c r="H102" s="299"/>
      <c r="J102" s="299"/>
      <c r="K102" s="299"/>
      <c r="L102" s="299"/>
      <c r="M102" s="299"/>
      <c r="N102" s="299"/>
      <c r="O102" s="299"/>
      <c r="P102" s="299"/>
      <c r="Q102" s="299"/>
      <c r="R102" s="299"/>
      <c r="S102" s="299"/>
      <c r="T102" s="299"/>
      <c r="U102" s="299"/>
      <c r="V102" s="299"/>
      <c r="W102" s="299"/>
      <c r="X102" s="299"/>
      <c r="Y102" s="299"/>
      <c r="Z102" s="299"/>
      <c r="AA102" s="299"/>
      <c r="AB102" s="299"/>
      <c r="AC102" s="299"/>
      <c r="AD102" s="299"/>
      <c r="AE102" s="299"/>
      <c r="AF102" s="299"/>
      <c r="AG102" s="299"/>
      <c r="AH102" s="299"/>
      <c r="AI102" s="299"/>
      <c r="AJ102" s="299"/>
      <c r="AK102" s="299"/>
      <c r="AL102" s="299"/>
      <c r="AM102" s="299"/>
      <c r="AN102" s="299"/>
      <c r="AO102" s="299"/>
      <c r="AP102" s="299"/>
      <c r="AQ102" s="299"/>
      <c r="AR102" s="299"/>
      <c r="AS102" s="299"/>
    </row>
    <row r="103" spans="1:45">
      <c r="A103" s="298"/>
      <c r="B103" s="298"/>
      <c r="C103" s="298"/>
      <c r="D103" s="298"/>
      <c r="E103" s="298"/>
      <c r="F103" s="298"/>
      <c r="G103" s="299"/>
      <c r="H103" s="299"/>
      <c r="J103" s="299"/>
      <c r="K103" s="299"/>
      <c r="L103" s="299"/>
      <c r="M103" s="299"/>
      <c r="N103" s="299"/>
      <c r="O103" s="299"/>
      <c r="P103" s="299"/>
      <c r="Q103" s="299"/>
      <c r="R103" s="299"/>
      <c r="S103" s="299"/>
      <c r="T103" s="299"/>
      <c r="U103" s="299"/>
      <c r="V103" s="299"/>
      <c r="W103" s="299"/>
      <c r="X103" s="299"/>
      <c r="Y103" s="299"/>
      <c r="Z103" s="299"/>
      <c r="AA103" s="299"/>
      <c r="AB103" s="299"/>
      <c r="AC103" s="299"/>
      <c r="AD103" s="299"/>
      <c r="AE103" s="299"/>
      <c r="AF103" s="299"/>
      <c r="AG103" s="299"/>
      <c r="AH103" s="299"/>
      <c r="AI103" s="299"/>
      <c r="AJ103" s="299"/>
      <c r="AK103" s="299"/>
      <c r="AL103" s="299"/>
      <c r="AM103" s="299"/>
      <c r="AN103" s="299"/>
      <c r="AO103" s="299"/>
      <c r="AP103" s="299"/>
      <c r="AQ103" s="299"/>
      <c r="AR103" s="299"/>
      <c r="AS103" s="299"/>
    </row>
    <row r="104" spans="1:45">
      <c r="A104" s="298"/>
      <c r="B104" s="298"/>
      <c r="C104" s="298"/>
      <c r="D104" s="298"/>
      <c r="E104" s="298"/>
      <c r="F104" s="298"/>
      <c r="G104" s="299"/>
      <c r="H104" s="299"/>
      <c r="J104" s="299"/>
      <c r="K104" s="299"/>
      <c r="L104" s="299"/>
      <c r="M104" s="299"/>
      <c r="N104" s="299"/>
      <c r="O104" s="299"/>
      <c r="P104" s="299"/>
      <c r="Q104" s="299"/>
      <c r="R104" s="299"/>
      <c r="S104" s="299"/>
      <c r="T104" s="299"/>
      <c r="U104" s="299"/>
      <c r="V104" s="299"/>
      <c r="W104" s="299"/>
      <c r="X104" s="299"/>
      <c r="Y104" s="299"/>
      <c r="Z104" s="299"/>
      <c r="AA104" s="299"/>
      <c r="AB104" s="299"/>
      <c r="AC104" s="299"/>
      <c r="AD104" s="299"/>
      <c r="AE104" s="299"/>
      <c r="AF104" s="299"/>
      <c r="AG104" s="299"/>
      <c r="AH104" s="299"/>
      <c r="AI104" s="299"/>
      <c r="AJ104" s="299"/>
      <c r="AK104" s="299"/>
      <c r="AL104" s="299"/>
      <c r="AM104" s="299"/>
      <c r="AN104" s="299"/>
      <c r="AO104" s="299"/>
      <c r="AP104" s="299"/>
      <c r="AQ104" s="299"/>
      <c r="AR104" s="299"/>
      <c r="AS104" s="299"/>
    </row>
    <row r="105" spans="1:45">
      <c r="A105" s="298"/>
      <c r="B105" s="298"/>
      <c r="C105" s="298"/>
      <c r="D105" s="298"/>
      <c r="E105" s="298"/>
      <c r="F105" s="298"/>
      <c r="G105" s="299"/>
      <c r="H105" s="299"/>
      <c r="J105" s="299"/>
      <c r="K105" s="299"/>
      <c r="L105" s="299"/>
      <c r="M105" s="299"/>
      <c r="N105" s="299"/>
      <c r="O105" s="299"/>
      <c r="P105" s="299"/>
      <c r="Q105" s="299"/>
      <c r="R105" s="299"/>
      <c r="S105" s="299"/>
      <c r="T105" s="299"/>
      <c r="U105" s="299"/>
      <c r="V105" s="299"/>
      <c r="W105" s="299"/>
      <c r="X105" s="299"/>
      <c r="Y105" s="299"/>
      <c r="Z105" s="299"/>
      <c r="AA105" s="299"/>
      <c r="AB105" s="299"/>
      <c r="AC105" s="299"/>
      <c r="AD105" s="299"/>
      <c r="AE105" s="299"/>
      <c r="AF105" s="299"/>
      <c r="AG105" s="299"/>
      <c r="AH105" s="299"/>
      <c r="AI105" s="299"/>
      <c r="AJ105" s="299"/>
      <c r="AK105" s="299"/>
      <c r="AL105" s="299"/>
      <c r="AM105" s="299"/>
      <c r="AN105" s="299"/>
      <c r="AO105" s="299"/>
      <c r="AP105" s="299"/>
      <c r="AQ105" s="299"/>
      <c r="AR105" s="299"/>
      <c r="AS105" s="299"/>
    </row>
    <row r="106" spans="1:45">
      <c r="A106" s="298"/>
      <c r="B106" s="298"/>
      <c r="C106" s="298"/>
      <c r="D106" s="298"/>
      <c r="E106" s="298"/>
      <c r="F106" s="298"/>
      <c r="G106" s="299"/>
      <c r="H106" s="299"/>
      <c r="J106" s="299"/>
      <c r="K106" s="299"/>
      <c r="L106" s="299"/>
      <c r="M106" s="299"/>
      <c r="N106" s="299"/>
      <c r="O106" s="299"/>
      <c r="P106" s="299"/>
      <c r="Q106" s="299"/>
      <c r="R106" s="299"/>
      <c r="S106" s="299"/>
      <c r="T106" s="299"/>
      <c r="U106" s="299"/>
      <c r="V106" s="299"/>
      <c r="W106" s="299"/>
      <c r="X106" s="299"/>
      <c r="Y106" s="299"/>
      <c r="Z106" s="299"/>
      <c r="AA106" s="299"/>
      <c r="AB106" s="299"/>
      <c r="AC106" s="299"/>
      <c r="AD106" s="299"/>
      <c r="AE106" s="299"/>
      <c r="AF106" s="299"/>
      <c r="AG106" s="299"/>
      <c r="AH106" s="299"/>
      <c r="AI106" s="299"/>
      <c r="AJ106" s="299"/>
      <c r="AK106" s="299"/>
      <c r="AL106" s="299"/>
      <c r="AM106" s="299"/>
      <c r="AN106" s="299"/>
      <c r="AO106" s="299"/>
      <c r="AP106" s="299"/>
      <c r="AQ106" s="299"/>
      <c r="AR106" s="299"/>
      <c r="AS106" s="299"/>
    </row>
    <row r="107" spans="1:45">
      <c r="A107" s="298"/>
      <c r="B107" s="298"/>
      <c r="C107" s="298"/>
      <c r="D107" s="298"/>
      <c r="E107" s="298"/>
      <c r="F107" s="298"/>
      <c r="G107" s="299"/>
      <c r="H107" s="299"/>
      <c r="J107" s="299"/>
      <c r="K107" s="299"/>
      <c r="L107" s="299"/>
      <c r="M107" s="299"/>
      <c r="N107" s="299"/>
      <c r="O107" s="299"/>
      <c r="P107" s="299"/>
      <c r="Q107" s="299"/>
      <c r="R107" s="299"/>
      <c r="S107" s="299"/>
      <c r="T107" s="299"/>
      <c r="U107" s="299"/>
      <c r="V107" s="299"/>
      <c r="W107" s="299"/>
      <c r="X107" s="299"/>
      <c r="Y107" s="299"/>
      <c r="Z107" s="299"/>
      <c r="AA107" s="299"/>
      <c r="AB107" s="299"/>
      <c r="AC107" s="299"/>
      <c r="AD107" s="299"/>
      <c r="AE107" s="299"/>
      <c r="AF107" s="299"/>
      <c r="AG107" s="299"/>
      <c r="AH107" s="299"/>
      <c r="AI107" s="299"/>
      <c r="AJ107" s="299"/>
      <c r="AK107" s="299"/>
      <c r="AL107" s="299"/>
      <c r="AM107" s="299"/>
      <c r="AN107" s="299"/>
      <c r="AO107" s="299"/>
      <c r="AP107" s="299"/>
      <c r="AQ107" s="299"/>
      <c r="AR107" s="299"/>
      <c r="AS107" s="299"/>
    </row>
    <row r="108" spans="1:45">
      <c r="A108" s="298"/>
      <c r="B108" s="298"/>
      <c r="C108" s="298"/>
      <c r="D108" s="298"/>
      <c r="E108" s="298"/>
      <c r="F108" s="298"/>
      <c r="G108" s="299"/>
      <c r="H108" s="299"/>
      <c r="J108" s="299"/>
      <c r="K108" s="299"/>
      <c r="L108" s="299"/>
      <c r="M108" s="299"/>
      <c r="N108" s="299"/>
      <c r="O108" s="299"/>
      <c r="P108" s="299"/>
      <c r="Q108" s="299"/>
      <c r="R108" s="299"/>
      <c r="S108" s="299"/>
      <c r="T108" s="299"/>
      <c r="U108" s="299"/>
      <c r="V108" s="299"/>
      <c r="W108" s="299"/>
      <c r="X108" s="299"/>
      <c r="Y108" s="299"/>
      <c r="Z108" s="299"/>
      <c r="AA108" s="299"/>
      <c r="AB108" s="299"/>
      <c r="AC108" s="299"/>
      <c r="AD108" s="299"/>
      <c r="AE108" s="299"/>
      <c r="AF108" s="299"/>
      <c r="AG108" s="299"/>
      <c r="AH108" s="299"/>
      <c r="AI108" s="299"/>
      <c r="AJ108" s="299"/>
      <c r="AK108" s="299"/>
      <c r="AL108" s="299"/>
      <c r="AM108" s="299"/>
      <c r="AN108" s="299"/>
      <c r="AO108" s="299"/>
      <c r="AP108" s="299"/>
      <c r="AQ108" s="299"/>
      <c r="AR108" s="299"/>
      <c r="AS108" s="299"/>
    </row>
    <row r="109" spans="1:45">
      <c r="A109" s="298"/>
      <c r="B109" s="298"/>
      <c r="C109" s="298"/>
      <c r="D109" s="298"/>
      <c r="E109" s="298"/>
      <c r="F109" s="298"/>
      <c r="G109" s="299"/>
      <c r="H109" s="299"/>
      <c r="J109" s="299"/>
      <c r="K109" s="299"/>
      <c r="L109" s="299"/>
      <c r="M109" s="299"/>
      <c r="N109" s="299"/>
      <c r="O109" s="299"/>
      <c r="P109" s="299"/>
      <c r="Q109" s="299"/>
      <c r="R109" s="299"/>
      <c r="S109" s="299"/>
      <c r="T109" s="299"/>
      <c r="U109" s="299"/>
      <c r="V109" s="299"/>
      <c r="W109" s="299"/>
      <c r="X109" s="299"/>
      <c r="Y109" s="299"/>
      <c r="Z109" s="299"/>
      <c r="AA109" s="299"/>
      <c r="AB109" s="299"/>
      <c r="AC109" s="299"/>
      <c r="AD109" s="299"/>
      <c r="AE109" s="299"/>
      <c r="AF109" s="299"/>
      <c r="AG109" s="299"/>
      <c r="AH109" s="299"/>
      <c r="AI109" s="299"/>
      <c r="AJ109" s="299"/>
      <c r="AK109" s="299"/>
      <c r="AL109" s="299"/>
      <c r="AM109" s="299"/>
      <c r="AN109" s="299"/>
      <c r="AO109" s="299"/>
      <c r="AP109" s="299"/>
      <c r="AQ109" s="299"/>
      <c r="AR109" s="299"/>
      <c r="AS109" s="299"/>
    </row>
    <row r="110" spans="1:45">
      <c r="A110" s="298"/>
      <c r="B110" s="298"/>
      <c r="C110" s="298"/>
      <c r="D110" s="298"/>
      <c r="E110" s="298"/>
      <c r="F110" s="298"/>
      <c r="G110" s="299"/>
      <c r="H110" s="299"/>
      <c r="J110" s="299"/>
      <c r="K110" s="299"/>
      <c r="L110" s="299"/>
      <c r="M110" s="299"/>
      <c r="N110" s="299"/>
      <c r="O110" s="299"/>
      <c r="P110" s="299"/>
      <c r="Q110" s="299"/>
      <c r="R110" s="299"/>
      <c r="S110" s="299"/>
      <c r="T110" s="299"/>
      <c r="U110" s="299"/>
      <c r="V110" s="299"/>
      <c r="W110" s="299"/>
      <c r="X110" s="299"/>
      <c r="Y110" s="299"/>
      <c r="Z110" s="299"/>
      <c r="AA110" s="299"/>
      <c r="AB110" s="299"/>
      <c r="AC110" s="299"/>
      <c r="AD110" s="299"/>
      <c r="AE110" s="299"/>
      <c r="AF110" s="299"/>
      <c r="AG110" s="299"/>
      <c r="AH110" s="299"/>
      <c r="AI110" s="299"/>
      <c r="AJ110" s="299"/>
      <c r="AK110" s="299"/>
      <c r="AL110" s="299"/>
      <c r="AM110" s="299"/>
      <c r="AN110" s="299"/>
      <c r="AO110" s="299"/>
      <c r="AP110" s="299"/>
      <c r="AQ110" s="299"/>
      <c r="AR110" s="299"/>
      <c r="AS110" s="299"/>
    </row>
    <row r="111" spans="1:45">
      <c r="A111" s="298"/>
      <c r="B111" s="298"/>
      <c r="C111" s="298"/>
      <c r="D111" s="298"/>
      <c r="E111" s="298"/>
      <c r="F111" s="298"/>
      <c r="G111" s="299"/>
      <c r="H111" s="299"/>
      <c r="J111" s="299"/>
      <c r="K111" s="299"/>
      <c r="L111" s="299"/>
      <c r="M111" s="299"/>
      <c r="N111" s="299"/>
      <c r="O111" s="299"/>
      <c r="P111" s="299"/>
      <c r="Q111" s="299"/>
      <c r="R111" s="299"/>
      <c r="S111" s="299"/>
      <c r="T111" s="299"/>
      <c r="U111" s="299"/>
      <c r="V111" s="299"/>
      <c r="W111" s="299"/>
      <c r="X111" s="299"/>
      <c r="Y111" s="299"/>
      <c r="Z111" s="299"/>
      <c r="AA111" s="299"/>
      <c r="AB111" s="299"/>
      <c r="AC111" s="299"/>
      <c r="AD111" s="299"/>
      <c r="AE111" s="299"/>
      <c r="AF111" s="299"/>
      <c r="AG111" s="299"/>
      <c r="AH111" s="299"/>
      <c r="AI111" s="299"/>
      <c r="AJ111" s="299"/>
      <c r="AK111" s="299"/>
      <c r="AL111" s="299"/>
      <c r="AM111" s="299"/>
      <c r="AN111" s="299"/>
      <c r="AO111" s="299"/>
      <c r="AP111" s="299"/>
      <c r="AQ111" s="299"/>
      <c r="AR111" s="299"/>
      <c r="AS111" s="299"/>
    </row>
    <row r="112" spans="1:45">
      <c r="A112" s="298"/>
      <c r="B112" s="298"/>
      <c r="C112" s="298"/>
      <c r="D112" s="298"/>
      <c r="E112" s="298"/>
      <c r="F112" s="298"/>
      <c r="G112" s="299"/>
      <c r="H112" s="299"/>
      <c r="J112" s="299"/>
      <c r="K112" s="299"/>
      <c r="L112" s="299"/>
      <c r="M112" s="299"/>
      <c r="N112" s="299"/>
      <c r="O112" s="299"/>
      <c r="P112" s="299"/>
      <c r="Q112" s="299"/>
      <c r="R112" s="299"/>
      <c r="S112" s="299"/>
      <c r="T112" s="299"/>
      <c r="U112" s="299"/>
      <c r="V112" s="299"/>
      <c r="W112" s="299"/>
      <c r="X112" s="299"/>
      <c r="Y112" s="299"/>
      <c r="Z112" s="299"/>
      <c r="AA112" s="299"/>
      <c r="AB112" s="299"/>
      <c r="AC112" s="299"/>
      <c r="AD112" s="299"/>
      <c r="AE112" s="299"/>
      <c r="AF112" s="299"/>
      <c r="AG112" s="299"/>
      <c r="AH112" s="299"/>
      <c r="AI112" s="299"/>
      <c r="AJ112" s="299"/>
      <c r="AK112" s="299"/>
      <c r="AL112" s="299"/>
      <c r="AM112" s="299"/>
      <c r="AN112" s="299"/>
      <c r="AO112" s="299"/>
      <c r="AP112" s="299"/>
      <c r="AQ112" s="299"/>
      <c r="AR112" s="299"/>
      <c r="AS112" s="299"/>
    </row>
    <row r="113" spans="1:45">
      <c r="A113" s="298"/>
      <c r="B113" s="298"/>
      <c r="C113" s="298"/>
      <c r="D113" s="298"/>
      <c r="E113" s="298"/>
      <c r="F113" s="298"/>
      <c r="G113" s="299"/>
      <c r="H113" s="299"/>
      <c r="J113" s="299"/>
      <c r="K113" s="299"/>
      <c r="L113" s="299"/>
      <c r="M113" s="299"/>
      <c r="N113" s="299"/>
      <c r="O113" s="299"/>
      <c r="P113" s="299"/>
      <c r="Q113" s="299"/>
      <c r="R113" s="299"/>
      <c r="S113" s="299"/>
      <c r="T113" s="299"/>
      <c r="U113" s="299"/>
      <c r="V113" s="299"/>
      <c r="W113" s="299"/>
      <c r="X113" s="299"/>
      <c r="Y113" s="299"/>
      <c r="Z113" s="299"/>
      <c r="AA113" s="299"/>
      <c r="AB113" s="299"/>
      <c r="AC113" s="299"/>
      <c r="AD113" s="299"/>
      <c r="AE113" s="299"/>
      <c r="AF113" s="299"/>
      <c r="AG113" s="299"/>
      <c r="AH113" s="299"/>
      <c r="AI113" s="299"/>
      <c r="AJ113" s="299"/>
      <c r="AK113" s="299"/>
      <c r="AL113" s="299"/>
      <c r="AM113" s="299"/>
      <c r="AN113" s="299"/>
      <c r="AO113" s="299"/>
      <c r="AP113" s="299"/>
      <c r="AQ113" s="299"/>
      <c r="AR113" s="299"/>
      <c r="AS113" s="299"/>
    </row>
    <row r="114" spans="1:45">
      <c r="A114" s="298"/>
      <c r="B114" s="298"/>
      <c r="C114" s="298"/>
      <c r="D114" s="298"/>
      <c r="E114" s="298"/>
      <c r="F114" s="298"/>
      <c r="G114" s="299"/>
      <c r="H114" s="299"/>
      <c r="J114" s="299"/>
      <c r="K114" s="299"/>
      <c r="L114" s="299"/>
      <c r="M114" s="299"/>
      <c r="N114" s="299"/>
      <c r="O114" s="299"/>
      <c r="P114" s="299"/>
      <c r="Q114" s="299"/>
      <c r="R114" s="299"/>
      <c r="S114" s="299"/>
      <c r="T114" s="299"/>
      <c r="U114" s="299"/>
      <c r="V114" s="299"/>
      <c r="W114" s="299"/>
      <c r="X114" s="299"/>
      <c r="Y114" s="299"/>
      <c r="Z114" s="299"/>
      <c r="AA114" s="299"/>
      <c r="AB114" s="299"/>
      <c r="AC114" s="299"/>
      <c r="AD114" s="299"/>
      <c r="AE114" s="299"/>
      <c r="AF114" s="299"/>
      <c r="AG114" s="299"/>
      <c r="AH114" s="299"/>
      <c r="AI114" s="299"/>
      <c r="AJ114" s="299"/>
      <c r="AK114" s="299"/>
      <c r="AL114" s="299"/>
      <c r="AM114" s="299"/>
      <c r="AN114" s="299"/>
      <c r="AO114" s="299"/>
      <c r="AP114" s="299"/>
      <c r="AQ114" s="299"/>
      <c r="AR114" s="299"/>
      <c r="AS114" s="299"/>
    </row>
    <row r="115" spans="1:45">
      <c r="A115" s="298"/>
      <c r="B115" s="298"/>
      <c r="C115" s="298"/>
      <c r="D115" s="298"/>
      <c r="E115" s="298"/>
      <c r="F115" s="298"/>
      <c r="G115" s="299"/>
      <c r="H115" s="299"/>
      <c r="J115" s="299"/>
      <c r="K115" s="299"/>
      <c r="L115" s="299"/>
      <c r="M115" s="299"/>
      <c r="N115" s="299"/>
      <c r="O115" s="299"/>
      <c r="P115" s="299"/>
      <c r="Q115" s="299"/>
      <c r="R115" s="299"/>
      <c r="S115" s="299"/>
      <c r="T115" s="299"/>
      <c r="U115" s="299"/>
      <c r="V115" s="299"/>
      <c r="W115" s="299"/>
      <c r="X115" s="299"/>
      <c r="Y115" s="299"/>
      <c r="Z115" s="299"/>
      <c r="AA115" s="299"/>
      <c r="AB115" s="299"/>
      <c r="AC115" s="299"/>
      <c r="AD115" s="299"/>
      <c r="AE115" s="299"/>
      <c r="AF115" s="299"/>
      <c r="AG115" s="299"/>
      <c r="AH115" s="299"/>
      <c r="AI115" s="299"/>
      <c r="AJ115" s="299"/>
      <c r="AK115" s="299"/>
      <c r="AL115" s="299"/>
      <c r="AM115" s="299"/>
      <c r="AN115" s="299"/>
      <c r="AO115" s="299"/>
      <c r="AP115" s="299"/>
      <c r="AQ115" s="299"/>
      <c r="AR115" s="299"/>
      <c r="AS115" s="299"/>
    </row>
    <row r="116" spans="1:45">
      <c r="A116" s="298"/>
      <c r="B116" s="298"/>
      <c r="C116" s="298"/>
      <c r="D116" s="298"/>
      <c r="E116" s="298"/>
      <c r="F116" s="298"/>
      <c r="G116" s="299"/>
      <c r="H116" s="299"/>
      <c r="J116" s="299"/>
      <c r="K116" s="299"/>
      <c r="L116" s="299"/>
      <c r="M116" s="299"/>
      <c r="N116" s="299"/>
      <c r="O116" s="299"/>
      <c r="P116" s="299"/>
      <c r="Q116" s="299"/>
      <c r="R116" s="299"/>
      <c r="S116" s="299"/>
      <c r="T116" s="299"/>
      <c r="U116" s="299"/>
      <c r="V116" s="299"/>
      <c r="W116" s="299"/>
      <c r="X116" s="299"/>
      <c r="Y116" s="299"/>
      <c r="Z116" s="299"/>
      <c r="AA116" s="299"/>
      <c r="AB116" s="299"/>
      <c r="AC116" s="299"/>
      <c r="AD116" s="299"/>
      <c r="AE116" s="299"/>
      <c r="AF116" s="299"/>
      <c r="AG116" s="299"/>
      <c r="AH116" s="299"/>
      <c r="AI116" s="299"/>
      <c r="AJ116" s="299"/>
      <c r="AK116" s="299"/>
      <c r="AL116" s="299"/>
      <c r="AM116" s="299"/>
      <c r="AN116" s="299"/>
      <c r="AO116" s="299"/>
      <c r="AP116" s="299"/>
      <c r="AQ116" s="299"/>
      <c r="AR116" s="299"/>
      <c r="AS116" s="299"/>
    </row>
    <row r="117" spans="1:45">
      <c r="A117" s="298"/>
      <c r="B117" s="298"/>
      <c r="C117" s="298"/>
      <c r="D117" s="298"/>
      <c r="E117" s="298"/>
      <c r="F117" s="298"/>
      <c r="G117" s="299"/>
      <c r="H117" s="299"/>
      <c r="J117" s="299"/>
      <c r="K117" s="299"/>
      <c r="L117" s="299"/>
      <c r="M117" s="299"/>
      <c r="N117" s="299"/>
      <c r="O117" s="299"/>
      <c r="P117" s="299"/>
      <c r="Q117" s="299"/>
      <c r="R117" s="299"/>
      <c r="S117" s="299"/>
      <c r="T117" s="299"/>
      <c r="U117" s="299"/>
      <c r="V117" s="299"/>
      <c r="W117" s="299"/>
      <c r="X117" s="299"/>
      <c r="Y117" s="299"/>
      <c r="Z117" s="299"/>
      <c r="AA117" s="299"/>
      <c r="AB117" s="299"/>
      <c r="AC117" s="299"/>
      <c r="AD117" s="299"/>
      <c r="AE117" s="299"/>
      <c r="AF117" s="299"/>
      <c r="AG117" s="299"/>
      <c r="AH117" s="299"/>
      <c r="AI117" s="299"/>
      <c r="AJ117" s="299"/>
      <c r="AK117" s="299"/>
      <c r="AL117" s="299"/>
      <c r="AM117" s="299"/>
      <c r="AN117" s="299"/>
      <c r="AO117" s="299"/>
      <c r="AP117" s="299"/>
      <c r="AQ117" s="299"/>
      <c r="AR117" s="299"/>
      <c r="AS117" s="299"/>
    </row>
    <row r="118" spans="1:45">
      <c r="A118" s="298"/>
      <c r="B118" s="298"/>
      <c r="C118" s="298"/>
      <c r="D118" s="298"/>
      <c r="E118" s="298"/>
      <c r="F118" s="298"/>
      <c r="G118" s="299"/>
      <c r="H118" s="299"/>
      <c r="J118" s="299"/>
      <c r="K118" s="299"/>
      <c r="L118" s="299"/>
      <c r="M118" s="299"/>
      <c r="N118" s="299"/>
      <c r="O118" s="299"/>
      <c r="P118" s="299"/>
      <c r="Q118" s="299"/>
      <c r="R118" s="299"/>
      <c r="S118" s="299"/>
      <c r="T118" s="299"/>
      <c r="U118" s="299"/>
      <c r="V118" s="299"/>
      <c r="W118" s="299"/>
      <c r="X118" s="299"/>
      <c r="Y118" s="299"/>
      <c r="Z118" s="299"/>
      <c r="AA118" s="299"/>
      <c r="AB118" s="299"/>
      <c r="AC118" s="299"/>
      <c r="AD118" s="299"/>
      <c r="AE118" s="299"/>
      <c r="AF118" s="299"/>
      <c r="AG118" s="299"/>
      <c r="AH118" s="299"/>
      <c r="AI118" s="299"/>
      <c r="AJ118" s="299"/>
      <c r="AK118" s="299"/>
      <c r="AL118" s="299"/>
      <c r="AM118" s="299"/>
      <c r="AN118" s="299"/>
      <c r="AO118" s="299"/>
      <c r="AP118" s="299"/>
      <c r="AQ118" s="299"/>
      <c r="AR118" s="299"/>
      <c r="AS118" s="299"/>
    </row>
    <row r="119" spans="1:45">
      <c r="A119" s="298"/>
      <c r="B119" s="298"/>
      <c r="C119" s="298"/>
      <c r="D119" s="298"/>
      <c r="E119" s="298"/>
      <c r="F119" s="298"/>
      <c r="G119" s="299"/>
      <c r="H119" s="299"/>
      <c r="J119" s="299"/>
      <c r="K119" s="299"/>
      <c r="L119" s="299"/>
      <c r="M119" s="299"/>
      <c r="N119" s="299"/>
      <c r="O119" s="299"/>
      <c r="P119" s="299"/>
      <c r="Q119" s="299"/>
      <c r="R119" s="299"/>
      <c r="S119" s="299"/>
      <c r="T119" s="299"/>
      <c r="U119" s="299"/>
      <c r="V119" s="299"/>
      <c r="W119" s="299"/>
      <c r="X119" s="299"/>
      <c r="Y119" s="299"/>
      <c r="Z119" s="299"/>
      <c r="AA119" s="299"/>
      <c r="AB119" s="299"/>
      <c r="AC119" s="299"/>
      <c r="AD119" s="299"/>
      <c r="AE119" s="299"/>
      <c r="AF119" s="299"/>
      <c r="AG119" s="299"/>
      <c r="AH119" s="299"/>
      <c r="AI119" s="299"/>
      <c r="AJ119" s="299"/>
      <c r="AK119" s="299"/>
      <c r="AL119" s="299"/>
      <c r="AM119" s="299"/>
      <c r="AN119" s="299"/>
      <c r="AO119" s="299"/>
      <c r="AP119" s="299"/>
      <c r="AQ119" s="299"/>
      <c r="AR119" s="299"/>
      <c r="AS119" s="299"/>
    </row>
    <row r="120" spans="1:45">
      <c r="A120" s="298"/>
      <c r="B120" s="298"/>
      <c r="C120" s="298"/>
      <c r="D120" s="298"/>
      <c r="E120" s="298"/>
      <c r="F120" s="298"/>
      <c r="G120" s="299"/>
      <c r="H120" s="299"/>
      <c r="J120" s="299"/>
      <c r="K120" s="299"/>
      <c r="L120" s="299"/>
      <c r="M120" s="299"/>
      <c r="N120" s="299"/>
      <c r="O120" s="299"/>
      <c r="P120" s="299"/>
      <c r="Q120" s="299"/>
      <c r="R120" s="299"/>
      <c r="S120" s="299"/>
      <c r="T120" s="299"/>
      <c r="U120" s="299"/>
      <c r="V120" s="299"/>
      <c r="W120" s="299"/>
      <c r="X120" s="299"/>
      <c r="Y120" s="299"/>
      <c r="Z120" s="299"/>
      <c r="AA120" s="299"/>
      <c r="AB120" s="299"/>
      <c r="AC120" s="299"/>
      <c r="AD120" s="299"/>
      <c r="AE120" s="299"/>
      <c r="AF120" s="299"/>
      <c r="AG120" s="299"/>
      <c r="AH120" s="299"/>
      <c r="AI120" s="299"/>
      <c r="AJ120" s="299"/>
      <c r="AK120" s="299"/>
      <c r="AL120" s="299"/>
      <c r="AM120" s="299"/>
      <c r="AN120" s="299"/>
      <c r="AO120" s="299"/>
      <c r="AP120" s="299"/>
      <c r="AQ120" s="299"/>
      <c r="AR120" s="299"/>
      <c r="AS120" s="299"/>
    </row>
    <row r="121" spans="1:45">
      <c r="A121" s="298"/>
      <c r="B121" s="298"/>
      <c r="C121" s="298"/>
      <c r="D121" s="298"/>
      <c r="E121" s="298"/>
      <c r="F121" s="298"/>
      <c r="G121" s="299"/>
      <c r="H121" s="299"/>
      <c r="J121" s="299"/>
      <c r="K121" s="299"/>
      <c r="L121" s="299"/>
      <c r="M121" s="299"/>
      <c r="N121" s="299"/>
      <c r="O121" s="299"/>
      <c r="P121" s="299"/>
      <c r="Q121" s="299"/>
      <c r="R121" s="299"/>
      <c r="S121" s="299"/>
      <c r="T121" s="299"/>
      <c r="U121" s="299"/>
      <c r="V121" s="299"/>
      <c r="W121" s="299"/>
      <c r="X121" s="299"/>
      <c r="Y121" s="299"/>
      <c r="Z121" s="299"/>
      <c r="AA121" s="299"/>
      <c r="AB121" s="299"/>
      <c r="AC121" s="299"/>
      <c r="AD121" s="299"/>
      <c r="AE121" s="299"/>
      <c r="AF121" s="299"/>
      <c r="AG121" s="299"/>
      <c r="AH121" s="299"/>
      <c r="AI121" s="299"/>
      <c r="AJ121" s="299"/>
      <c r="AK121" s="299"/>
      <c r="AL121" s="299"/>
      <c r="AM121" s="299"/>
      <c r="AN121" s="299"/>
      <c r="AO121" s="299"/>
      <c r="AP121" s="299"/>
      <c r="AQ121" s="299"/>
      <c r="AR121" s="299"/>
      <c r="AS121" s="299"/>
    </row>
  </sheetData>
  <autoFilter ref="A4:AS48"/>
  <phoneticPr fontId="47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70C0"/>
    <pageSetUpPr fitToPage="1"/>
  </sheetPr>
  <dimension ref="A1:V76"/>
  <sheetViews>
    <sheetView tabSelected="1" workbookViewId="0">
      <pane xSplit="7" topLeftCell="H1" activePane="topRight" state="frozen"/>
      <selection pane="topRight" activeCell="A15" sqref="A15"/>
    </sheetView>
  </sheetViews>
  <sheetFormatPr defaultRowHeight="12" customHeight="1"/>
  <cols>
    <col min="1" max="1" width="39.25" customWidth="1"/>
    <col min="2" max="2" width="12.625" bestFit="1" customWidth="1"/>
    <col min="3" max="3" width="22.375" customWidth="1"/>
    <col min="4" max="4" width="7.75" customWidth="1"/>
    <col min="5" max="5" width="8.25" customWidth="1"/>
    <col min="6" max="6" width="8.75" customWidth="1"/>
    <col min="7" max="7" width="10.25" customWidth="1"/>
    <col min="8" max="8" width="29.625" customWidth="1"/>
    <col min="9" max="9" width="14.875" customWidth="1"/>
    <col min="10" max="10" width="14.625" customWidth="1"/>
    <col min="11" max="11" width="16.75" customWidth="1"/>
    <col min="12" max="12" width="26.25" customWidth="1"/>
    <col min="13" max="13" width="29.125" customWidth="1"/>
    <col min="14" max="14" width="30.75" customWidth="1"/>
    <col min="15" max="15" width="31.25" customWidth="1"/>
    <col min="16" max="16" width="23.875" customWidth="1"/>
    <col min="17" max="17" width="23.875" bestFit="1" customWidth="1"/>
    <col min="18" max="18" width="17.75" customWidth="1"/>
    <col min="19" max="19" width="19.875" customWidth="1"/>
    <col min="20" max="20" width="68.75" bestFit="1" customWidth="1"/>
    <col min="21" max="21" width="10.875" customWidth="1"/>
    <col min="22" max="22" width="9.25" style="51" customWidth="1"/>
  </cols>
  <sheetData>
    <row r="1" spans="1:22" ht="12" customHeight="1">
      <c r="A1" s="291" t="s">
        <v>2219</v>
      </c>
      <c r="B1" s="9"/>
      <c r="C1" s="9"/>
      <c r="D1" s="9"/>
      <c r="E1" s="8"/>
      <c r="F1" s="10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</row>
    <row r="2" spans="1:22" ht="12" customHeight="1" thickBot="1">
      <c r="A2" s="9"/>
      <c r="B2" s="9"/>
      <c r="C2" s="9"/>
      <c r="D2" s="9"/>
      <c r="E2" s="8"/>
      <c r="F2" s="10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</row>
    <row r="3" spans="1:22" s="53" customFormat="1" ht="39" customHeight="1" thickTop="1" thickBot="1">
      <c r="A3" s="59" t="s">
        <v>251</v>
      </c>
      <c r="B3" s="60" t="s">
        <v>2153</v>
      </c>
      <c r="C3" s="61" t="s">
        <v>1899</v>
      </c>
      <c r="D3" s="62" t="s">
        <v>959</v>
      </c>
      <c r="E3" s="63" t="s">
        <v>960</v>
      </c>
      <c r="F3" s="65" t="s">
        <v>961</v>
      </c>
      <c r="G3" s="66" t="s">
        <v>2030</v>
      </c>
      <c r="H3" s="67" t="s">
        <v>5</v>
      </c>
      <c r="I3" s="67" t="s">
        <v>2</v>
      </c>
      <c r="J3" s="67" t="s">
        <v>218</v>
      </c>
      <c r="K3" s="67" t="s">
        <v>962</v>
      </c>
      <c r="L3" s="67" t="s">
        <v>257</v>
      </c>
      <c r="M3" s="67" t="s">
        <v>3</v>
      </c>
      <c r="N3" s="67" t="s">
        <v>258</v>
      </c>
      <c r="O3" s="67" t="s">
        <v>220</v>
      </c>
      <c r="P3" s="67" t="s">
        <v>219</v>
      </c>
      <c r="Q3" s="67" t="s">
        <v>4</v>
      </c>
      <c r="R3" s="67" t="s">
        <v>19</v>
      </c>
      <c r="S3" s="67" t="s">
        <v>259</v>
      </c>
      <c r="T3" s="67" t="s">
        <v>252</v>
      </c>
      <c r="U3" s="68" t="s">
        <v>963</v>
      </c>
      <c r="V3" s="56"/>
    </row>
    <row r="4" spans="1:22" s="831" customFormat="1" ht="12" customHeight="1">
      <c r="A4" s="652" t="s">
        <v>2155</v>
      </c>
      <c r="B4" s="749" t="s">
        <v>2156</v>
      </c>
      <c r="C4" s="654"/>
      <c r="D4" s="655">
        <v>942000</v>
      </c>
      <c r="E4" s="656">
        <v>1036000</v>
      </c>
      <c r="F4" s="674"/>
      <c r="G4" s="751">
        <v>12</v>
      </c>
      <c r="H4" s="745" t="s">
        <v>287</v>
      </c>
      <c r="I4" s="667" t="s">
        <v>1217</v>
      </c>
      <c r="J4" s="827" t="s">
        <v>1190</v>
      </c>
      <c r="K4" s="828" t="s">
        <v>1195</v>
      </c>
      <c r="L4" s="827" t="s">
        <v>967</v>
      </c>
      <c r="M4" s="828" t="s">
        <v>1202</v>
      </c>
      <c r="N4" s="828" t="s">
        <v>302</v>
      </c>
      <c r="O4" s="828" t="s">
        <v>1197</v>
      </c>
      <c r="P4" s="828" t="s">
        <v>1198</v>
      </c>
      <c r="Q4" s="828" t="s">
        <v>1181</v>
      </c>
      <c r="R4" s="829" t="s">
        <v>968</v>
      </c>
      <c r="S4" s="828" t="s">
        <v>57</v>
      </c>
      <c r="T4" s="828" t="s">
        <v>1218</v>
      </c>
      <c r="U4" s="828"/>
      <c r="V4" s="830"/>
    </row>
    <row r="5" spans="1:22" s="831" customFormat="1" ht="12" customHeight="1">
      <c r="A5" s="652" t="s">
        <v>2158</v>
      </c>
      <c r="B5" s="749" t="s">
        <v>2159</v>
      </c>
      <c r="C5" s="654"/>
      <c r="D5" s="655">
        <v>813000</v>
      </c>
      <c r="E5" s="656">
        <v>894000</v>
      </c>
      <c r="F5" s="674"/>
      <c r="G5" s="751">
        <v>12</v>
      </c>
      <c r="H5" s="745" t="s">
        <v>287</v>
      </c>
      <c r="I5" s="667" t="s">
        <v>1217</v>
      </c>
      <c r="J5" s="827" t="s">
        <v>1190</v>
      </c>
      <c r="K5" s="828" t="s">
        <v>1195</v>
      </c>
      <c r="L5" s="827" t="s">
        <v>1230</v>
      </c>
      <c r="M5" s="828" t="s">
        <v>269</v>
      </c>
      <c r="N5" s="828" t="s">
        <v>263</v>
      </c>
      <c r="O5" s="828" t="s">
        <v>265</v>
      </c>
      <c r="P5" s="828" t="s">
        <v>289</v>
      </c>
      <c r="Q5" s="828" t="s">
        <v>266</v>
      </c>
      <c r="R5" s="829" t="s">
        <v>955</v>
      </c>
      <c r="S5" s="828" t="s">
        <v>57</v>
      </c>
      <c r="T5" s="828" t="s">
        <v>1218</v>
      </c>
      <c r="U5" s="828"/>
      <c r="V5" s="830"/>
    </row>
    <row r="6" spans="1:22" s="831" customFormat="1" ht="12" customHeight="1">
      <c r="A6" s="652" t="s">
        <v>2301</v>
      </c>
      <c r="B6" s="749" t="s">
        <v>2302</v>
      </c>
      <c r="C6" s="654"/>
      <c r="D6" s="655">
        <v>792000</v>
      </c>
      <c r="E6" s="656">
        <v>871000</v>
      </c>
      <c r="F6" s="674" t="s">
        <v>2298</v>
      </c>
      <c r="G6" s="751"/>
      <c r="H6" s="745" t="s">
        <v>287</v>
      </c>
      <c r="I6" s="667" t="s">
        <v>2307</v>
      </c>
      <c r="J6" s="827"/>
      <c r="K6" s="828"/>
      <c r="L6" s="827" t="s">
        <v>1230</v>
      </c>
      <c r="M6" s="828" t="s">
        <v>269</v>
      </c>
      <c r="N6" s="828" t="s">
        <v>263</v>
      </c>
      <c r="O6" s="828" t="s">
        <v>265</v>
      </c>
      <c r="P6" s="828" t="s">
        <v>289</v>
      </c>
      <c r="Q6" s="828" t="s">
        <v>266</v>
      </c>
      <c r="R6" s="829" t="s">
        <v>955</v>
      </c>
      <c r="S6" s="828"/>
      <c r="T6" s="828"/>
      <c r="U6" s="828"/>
      <c r="V6" s="830"/>
    </row>
    <row r="7" spans="1:22" s="831" customFormat="1" ht="12" customHeight="1">
      <c r="A7" s="652" t="s">
        <v>2157</v>
      </c>
      <c r="B7" s="749" t="s">
        <v>2154</v>
      </c>
      <c r="C7" s="654"/>
      <c r="D7" s="655">
        <v>786000</v>
      </c>
      <c r="E7" s="656">
        <v>865000</v>
      </c>
      <c r="F7" s="674"/>
      <c r="G7" s="751">
        <v>2</v>
      </c>
      <c r="H7" s="745" t="s">
        <v>287</v>
      </c>
      <c r="I7" s="667" t="s">
        <v>1217</v>
      </c>
      <c r="J7" s="827" t="s">
        <v>1190</v>
      </c>
      <c r="K7" s="828" t="s">
        <v>1224</v>
      </c>
      <c r="L7" s="827" t="s">
        <v>1230</v>
      </c>
      <c r="M7" s="828" t="s">
        <v>269</v>
      </c>
      <c r="N7" s="828" t="s">
        <v>263</v>
      </c>
      <c r="O7" s="828" t="s">
        <v>265</v>
      </c>
      <c r="P7" s="828" t="s">
        <v>289</v>
      </c>
      <c r="Q7" s="828" t="s">
        <v>266</v>
      </c>
      <c r="R7" s="829" t="s">
        <v>955</v>
      </c>
      <c r="S7" s="828" t="s">
        <v>57</v>
      </c>
      <c r="T7" s="828" t="s">
        <v>1218</v>
      </c>
      <c r="U7" s="828"/>
      <c r="V7" s="830"/>
    </row>
    <row r="8" spans="1:22" s="831" customFormat="1" ht="12" customHeight="1">
      <c r="A8" s="652" t="s">
        <v>2174</v>
      </c>
      <c r="B8" s="749" t="s">
        <v>2175</v>
      </c>
      <c r="C8" s="654" t="s">
        <v>2076</v>
      </c>
      <c r="D8" s="655">
        <v>738000</v>
      </c>
      <c r="E8" s="656">
        <v>812000</v>
      </c>
      <c r="F8" s="674"/>
      <c r="G8" s="751">
        <v>67</v>
      </c>
      <c r="H8" s="745" t="s">
        <v>287</v>
      </c>
      <c r="I8" s="667" t="s">
        <v>2036</v>
      </c>
      <c r="J8" s="827"/>
      <c r="K8" s="828"/>
      <c r="L8" s="827" t="s">
        <v>1924</v>
      </c>
      <c r="M8" s="828" t="s">
        <v>306</v>
      </c>
      <c r="N8" s="828" t="s">
        <v>263</v>
      </c>
      <c r="O8" s="828" t="s">
        <v>1926</v>
      </c>
      <c r="P8" s="828" t="s">
        <v>1923</v>
      </c>
      <c r="Q8" s="828" t="s">
        <v>266</v>
      </c>
      <c r="R8" s="829" t="s">
        <v>955</v>
      </c>
      <c r="S8" s="828" t="s">
        <v>2069</v>
      </c>
      <c r="T8" s="828" t="s">
        <v>2147</v>
      </c>
      <c r="U8" s="828"/>
      <c r="V8" s="830"/>
    </row>
    <row r="9" spans="1:22" s="831" customFormat="1" ht="12" customHeight="1">
      <c r="A9" s="652" t="s">
        <v>2160</v>
      </c>
      <c r="B9" s="749" t="s">
        <v>2161</v>
      </c>
      <c r="C9" s="654"/>
      <c r="D9" s="655">
        <v>1124000</v>
      </c>
      <c r="E9" s="656">
        <v>1236000</v>
      </c>
      <c r="F9" s="750"/>
      <c r="G9" s="751">
        <v>1</v>
      </c>
      <c r="H9" s="745" t="s">
        <v>287</v>
      </c>
      <c r="I9" s="667" t="s">
        <v>1902</v>
      </c>
      <c r="J9" s="827" t="s">
        <v>1190</v>
      </c>
      <c r="K9" s="828" t="s">
        <v>1176</v>
      </c>
      <c r="L9" s="827" t="s">
        <v>1230</v>
      </c>
      <c r="M9" s="828" t="s">
        <v>1178</v>
      </c>
      <c r="N9" s="828" t="s">
        <v>263</v>
      </c>
      <c r="O9" s="832" t="s">
        <v>1231</v>
      </c>
      <c r="P9" s="832" t="s">
        <v>1232</v>
      </c>
      <c r="Q9" s="828" t="s">
        <v>266</v>
      </c>
      <c r="R9" s="829" t="s">
        <v>955</v>
      </c>
      <c r="S9" s="828" t="s">
        <v>1182</v>
      </c>
      <c r="T9" s="828" t="s">
        <v>1241</v>
      </c>
      <c r="U9" s="828"/>
      <c r="V9" s="830"/>
    </row>
    <row r="10" spans="1:22" s="831" customFormat="1" ht="12" customHeight="1">
      <c r="A10" s="652" t="s">
        <v>2309</v>
      </c>
      <c r="B10" s="749" t="s">
        <v>2171</v>
      </c>
      <c r="C10" s="654"/>
      <c r="D10" s="655">
        <v>1391000</v>
      </c>
      <c r="E10" s="656">
        <v>1530000</v>
      </c>
      <c r="F10" s="674"/>
      <c r="G10" s="751">
        <v>2</v>
      </c>
      <c r="H10" s="745" t="s">
        <v>287</v>
      </c>
      <c r="I10" s="667" t="s">
        <v>1174</v>
      </c>
      <c r="J10" s="827" t="s">
        <v>1175</v>
      </c>
      <c r="K10" s="828" t="s">
        <v>1176</v>
      </c>
      <c r="L10" s="827" t="s">
        <v>1230</v>
      </c>
      <c r="M10" s="828" t="s">
        <v>1178</v>
      </c>
      <c r="N10" s="828" t="s">
        <v>1179</v>
      </c>
      <c r="O10" s="832" t="s">
        <v>1231</v>
      </c>
      <c r="P10" s="832" t="s">
        <v>1232</v>
      </c>
      <c r="Q10" s="828" t="s">
        <v>266</v>
      </c>
      <c r="R10" s="829" t="s">
        <v>267</v>
      </c>
      <c r="S10" s="828" t="s">
        <v>1182</v>
      </c>
      <c r="T10" s="828" t="s">
        <v>1172</v>
      </c>
      <c r="U10" s="828"/>
      <c r="V10" s="830"/>
    </row>
    <row r="11" spans="1:22" s="831" customFormat="1" ht="12" customHeight="1">
      <c r="A11" s="652" t="s">
        <v>2172</v>
      </c>
      <c r="B11" s="749" t="s">
        <v>2173</v>
      </c>
      <c r="C11" s="654"/>
      <c r="D11" s="655">
        <v>1231000</v>
      </c>
      <c r="E11" s="656">
        <v>1354000</v>
      </c>
      <c r="F11" s="674"/>
      <c r="G11" s="751">
        <v>12</v>
      </c>
      <c r="H11" s="745" t="s">
        <v>287</v>
      </c>
      <c r="I11" s="667" t="s">
        <v>1904</v>
      </c>
      <c r="J11" s="827" t="s">
        <v>1175</v>
      </c>
      <c r="K11" s="828" t="s">
        <v>1176</v>
      </c>
      <c r="L11" s="827" t="s">
        <v>1230</v>
      </c>
      <c r="M11" s="828" t="s">
        <v>1178</v>
      </c>
      <c r="N11" s="828" t="s">
        <v>263</v>
      </c>
      <c r="O11" s="832" t="s">
        <v>1231</v>
      </c>
      <c r="P11" s="832" t="s">
        <v>1232</v>
      </c>
      <c r="Q11" s="828" t="s">
        <v>266</v>
      </c>
      <c r="R11" s="829" t="s">
        <v>267</v>
      </c>
      <c r="S11" s="828" t="s">
        <v>1182</v>
      </c>
      <c r="T11" s="828" t="s">
        <v>1184</v>
      </c>
      <c r="U11" s="828"/>
      <c r="V11" s="830"/>
    </row>
    <row r="12" spans="1:22" s="831" customFormat="1" ht="12" customHeight="1">
      <c r="A12" s="652" t="s">
        <v>2169</v>
      </c>
      <c r="B12" s="749" t="s">
        <v>2170</v>
      </c>
      <c r="C12" s="654"/>
      <c r="D12" s="655">
        <v>897000</v>
      </c>
      <c r="E12" s="656">
        <v>987000</v>
      </c>
      <c r="F12" s="750"/>
      <c r="G12" s="751">
        <v>10</v>
      </c>
      <c r="H12" s="745" t="s">
        <v>287</v>
      </c>
      <c r="I12" s="667" t="s">
        <v>1211</v>
      </c>
      <c r="J12" s="827" t="s">
        <v>1175</v>
      </c>
      <c r="K12" s="828" t="s">
        <v>1212</v>
      </c>
      <c r="L12" s="827" t="s">
        <v>262</v>
      </c>
      <c r="M12" s="828" t="s">
        <v>306</v>
      </c>
      <c r="N12" s="828" t="s">
        <v>263</v>
      </c>
      <c r="O12" s="828" t="s">
        <v>1180</v>
      </c>
      <c r="P12" s="828"/>
      <c r="Q12" s="828" t="s">
        <v>266</v>
      </c>
      <c r="R12" s="829" t="s">
        <v>267</v>
      </c>
      <c r="S12" s="828" t="s">
        <v>1182</v>
      </c>
      <c r="T12" s="828" t="s">
        <v>1213</v>
      </c>
      <c r="U12" s="828"/>
      <c r="V12" s="830"/>
    </row>
    <row r="13" spans="1:22" s="831" customFormat="1" ht="12" customHeight="1">
      <c r="A13" s="652" t="s">
        <v>2318</v>
      </c>
      <c r="B13" s="749" t="s">
        <v>2162</v>
      </c>
      <c r="C13" s="654"/>
      <c r="D13" s="655">
        <v>1293000</v>
      </c>
      <c r="E13" s="656">
        <v>1422000</v>
      </c>
      <c r="F13" s="674"/>
      <c r="G13" s="751">
        <v>10</v>
      </c>
      <c r="H13" s="745" t="s">
        <v>287</v>
      </c>
      <c r="I13" s="667" t="s">
        <v>1194</v>
      </c>
      <c r="J13" s="827" t="s">
        <v>1175</v>
      </c>
      <c r="K13" s="828" t="s">
        <v>1195</v>
      </c>
      <c r="L13" s="827" t="s">
        <v>1196</v>
      </c>
      <c r="M13" s="828" t="s">
        <v>300</v>
      </c>
      <c r="N13" s="828" t="s">
        <v>302</v>
      </c>
      <c r="O13" s="828" t="s">
        <v>265</v>
      </c>
      <c r="P13" s="828" t="s">
        <v>1198</v>
      </c>
      <c r="Q13" s="828" t="s">
        <v>266</v>
      </c>
      <c r="R13" s="829" t="s">
        <v>267</v>
      </c>
      <c r="S13" s="828" t="s">
        <v>57</v>
      </c>
      <c r="T13" s="828" t="s">
        <v>1199</v>
      </c>
      <c r="U13" s="828"/>
      <c r="V13" s="830"/>
    </row>
    <row r="14" spans="1:22" s="831" customFormat="1" ht="12" customHeight="1">
      <c r="A14" s="652" t="s">
        <v>2303</v>
      </c>
      <c r="B14" s="749" t="s">
        <v>2304</v>
      </c>
      <c r="C14" s="654"/>
      <c r="D14" s="655">
        <v>1293000</v>
      </c>
      <c r="E14" s="656">
        <v>1422000</v>
      </c>
      <c r="F14" s="674" t="s">
        <v>2298</v>
      </c>
      <c r="G14" s="751"/>
      <c r="H14" s="745" t="s">
        <v>287</v>
      </c>
      <c r="I14" s="667" t="s">
        <v>2308</v>
      </c>
      <c r="J14" s="827"/>
      <c r="K14" s="828"/>
      <c r="L14" s="827" t="s">
        <v>1196</v>
      </c>
      <c r="M14" s="828" t="s">
        <v>300</v>
      </c>
      <c r="N14" s="828" t="s">
        <v>302</v>
      </c>
      <c r="O14" s="828" t="s">
        <v>265</v>
      </c>
      <c r="P14" s="828" t="s">
        <v>1198</v>
      </c>
      <c r="Q14" s="828" t="s">
        <v>266</v>
      </c>
      <c r="R14" s="829" t="s">
        <v>267</v>
      </c>
      <c r="S14" s="828"/>
      <c r="T14" s="828"/>
      <c r="U14" s="828"/>
      <c r="V14" s="830"/>
    </row>
    <row r="15" spans="1:22" s="831" customFormat="1" ht="12" customHeight="1">
      <c r="A15" s="652" t="s">
        <v>2163</v>
      </c>
      <c r="B15" s="749" t="s">
        <v>2164</v>
      </c>
      <c r="C15" s="654"/>
      <c r="D15" s="655">
        <v>1172000</v>
      </c>
      <c r="E15" s="656">
        <v>1289000</v>
      </c>
      <c r="F15" s="674"/>
      <c r="G15" s="751">
        <v>11</v>
      </c>
      <c r="H15" s="745" t="s">
        <v>287</v>
      </c>
      <c r="I15" s="667" t="s">
        <v>1194</v>
      </c>
      <c r="J15" s="827" t="s">
        <v>1175</v>
      </c>
      <c r="K15" s="828" t="s">
        <v>1195</v>
      </c>
      <c r="L15" s="827" t="s">
        <v>262</v>
      </c>
      <c r="M15" s="828" t="s">
        <v>1202</v>
      </c>
      <c r="N15" s="828" t="s">
        <v>302</v>
      </c>
      <c r="O15" s="828" t="s">
        <v>265</v>
      </c>
      <c r="P15" s="828" t="s">
        <v>1198</v>
      </c>
      <c r="Q15" s="828" t="s">
        <v>266</v>
      </c>
      <c r="R15" s="829" t="s">
        <v>267</v>
      </c>
      <c r="S15" s="828" t="s">
        <v>57</v>
      </c>
      <c r="T15" s="828" t="s">
        <v>1199</v>
      </c>
      <c r="U15" s="828"/>
      <c r="V15" s="830"/>
    </row>
    <row r="16" spans="1:22" s="831" customFormat="1" ht="12" customHeight="1">
      <c r="A16" s="652" t="s">
        <v>2305</v>
      </c>
      <c r="B16" s="749" t="s">
        <v>2306</v>
      </c>
      <c r="C16" s="654"/>
      <c r="D16" s="655">
        <v>1188000</v>
      </c>
      <c r="E16" s="656">
        <v>1307000</v>
      </c>
      <c r="F16" s="674" t="s">
        <v>2298</v>
      </c>
      <c r="G16" s="751"/>
      <c r="H16" s="745" t="s">
        <v>287</v>
      </c>
      <c r="I16" s="667" t="s">
        <v>2308</v>
      </c>
      <c r="J16" s="827"/>
      <c r="K16" s="828"/>
      <c r="L16" s="827" t="s">
        <v>1196</v>
      </c>
      <c r="M16" s="828" t="s">
        <v>269</v>
      </c>
      <c r="N16" s="828" t="s">
        <v>263</v>
      </c>
      <c r="O16" s="828" t="s">
        <v>265</v>
      </c>
      <c r="P16" s="828" t="s">
        <v>1198</v>
      </c>
      <c r="Q16" s="828" t="s">
        <v>266</v>
      </c>
      <c r="R16" s="829" t="s">
        <v>267</v>
      </c>
      <c r="S16" s="828"/>
      <c r="T16" s="828"/>
      <c r="U16" s="828"/>
      <c r="V16" s="830"/>
    </row>
    <row r="17" spans="1:22" s="831" customFormat="1" ht="12" customHeight="1">
      <c r="A17" s="652" t="s">
        <v>2165</v>
      </c>
      <c r="B17" s="749" t="s">
        <v>2166</v>
      </c>
      <c r="C17" s="654"/>
      <c r="D17" s="655">
        <v>1017000</v>
      </c>
      <c r="E17" s="656">
        <v>1119000</v>
      </c>
      <c r="F17" s="674"/>
      <c r="G17" s="751">
        <v>14</v>
      </c>
      <c r="H17" s="745" t="s">
        <v>287</v>
      </c>
      <c r="I17" s="667" t="s">
        <v>1194</v>
      </c>
      <c r="J17" s="827" t="s">
        <v>1175</v>
      </c>
      <c r="K17" s="828" t="s">
        <v>1195</v>
      </c>
      <c r="L17" s="827" t="s">
        <v>262</v>
      </c>
      <c r="M17" s="828" t="s">
        <v>269</v>
      </c>
      <c r="N17" s="828" t="s">
        <v>263</v>
      </c>
      <c r="O17" s="828" t="s">
        <v>265</v>
      </c>
      <c r="P17" s="828" t="s">
        <v>1198</v>
      </c>
      <c r="Q17" s="828" t="s">
        <v>266</v>
      </c>
      <c r="R17" s="829" t="s">
        <v>267</v>
      </c>
      <c r="S17" s="828" t="s">
        <v>57</v>
      </c>
      <c r="T17" s="828" t="s">
        <v>1199</v>
      </c>
      <c r="U17" s="828"/>
      <c r="V17" s="830"/>
    </row>
    <row r="18" spans="1:22" s="831" customFormat="1" ht="12" customHeight="1">
      <c r="A18" s="652" t="s">
        <v>2167</v>
      </c>
      <c r="B18" s="749" t="s">
        <v>2168</v>
      </c>
      <c r="C18" s="654"/>
      <c r="D18" s="655">
        <v>931000</v>
      </c>
      <c r="E18" s="656">
        <v>1024000</v>
      </c>
      <c r="F18" s="674"/>
      <c r="G18" s="751">
        <v>19</v>
      </c>
      <c r="H18" s="745" t="s">
        <v>287</v>
      </c>
      <c r="I18" s="667" t="s">
        <v>1207</v>
      </c>
      <c r="J18" s="827" t="s">
        <v>1175</v>
      </c>
      <c r="K18" s="828" t="s">
        <v>1195</v>
      </c>
      <c r="L18" s="827" t="s">
        <v>262</v>
      </c>
      <c r="M18" s="828" t="s">
        <v>269</v>
      </c>
      <c r="N18" s="828" t="s">
        <v>263</v>
      </c>
      <c r="O18" s="828" t="s">
        <v>265</v>
      </c>
      <c r="P18" s="828" t="s">
        <v>1198</v>
      </c>
      <c r="Q18" s="828" t="s">
        <v>266</v>
      </c>
      <c r="R18" s="829" t="s">
        <v>267</v>
      </c>
      <c r="S18" s="828" t="s">
        <v>57</v>
      </c>
      <c r="T18" s="828" t="s">
        <v>1199</v>
      </c>
      <c r="U18" s="828"/>
      <c r="V18" s="830"/>
    </row>
    <row r="19" spans="1:22" ht="12" hidden="1" customHeight="1">
      <c r="A19" s="289" t="s">
        <v>1366</v>
      </c>
      <c r="B19" s="290" t="s">
        <v>1319</v>
      </c>
      <c r="C19" s="654"/>
      <c r="D19" s="655">
        <v>760000</v>
      </c>
      <c r="E19" s="656">
        <v>836000</v>
      </c>
      <c r="F19" s="674"/>
      <c r="G19" s="666" t="s">
        <v>1919</v>
      </c>
      <c r="H19" s="75" t="s">
        <v>1369</v>
      </c>
      <c r="I19" s="76" t="s">
        <v>1370</v>
      </c>
      <c r="J19" s="77" t="s">
        <v>1371</v>
      </c>
      <c r="K19" s="78" t="s">
        <v>954</v>
      </c>
      <c r="L19" s="77" t="s">
        <v>221</v>
      </c>
      <c r="M19" s="78" t="s">
        <v>222</v>
      </c>
      <c r="N19" s="78" t="s">
        <v>263</v>
      </c>
      <c r="O19" s="78" t="s">
        <v>1197</v>
      </c>
      <c r="P19" s="78" t="s">
        <v>1376</v>
      </c>
      <c r="Q19" s="78" t="s">
        <v>1377</v>
      </c>
      <c r="R19" s="79" t="s">
        <v>955</v>
      </c>
      <c r="S19" s="78"/>
      <c r="T19" s="78" t="s">
        <v>1378</v>
      </c>
      <c r="U19" s="78"/>
    </row>
    <row r="20" spans="1:22" ht="12" hidden="1" customHeight="1">
      <c r="A20" s="289" t="s">
        <v>1320</v>
      </c>
      <c r="B20" s="290" t="s">
        <v>1321</v>
      </c>
      <c r="C20" s="654"/>
      <c r="D20" s="655">
        <v>685000</v>
      </c>
      <c r="E20" s="656">
        <v>754000</v>
      </c>
      <c r="F20" s="674"/>
      <c r="G20" s="666" t="s">
        <v>1909</v>
      </c>
      <c r="H20" s="75" t="s">
        <v>1369</v>
      </c>
      <c r="I20" s="76" t="s">
        <v>1373</v>
      </c>
      <c r="J20" s="77" t="s">
        <v>1371</v>
      </c>
      <c r="K20" s="78" t="s">
        <v>954</v>
      </c>
      <c r="L20" s="77" t="s">
        <v>221</v>
      </c>
      <c r="M20" s="78" t="s">
        <v>222</v>
      </c>
      <c r="N20" s="78" t="s">
        <v>263</v>
      </c>
      <c r="O20" s="78" t="s">
        <v>1197</v>
      </c>
      <c r="P20" s="78" t="s">
        <v>1376</v>
      </c>
      <c r="Q20" s="78" t="s">
        <v>1377</v>
      </c>
      <c r="R20" s="79" t="s">
        <v>955</v>
      </c>
      <c r="S20" s="78"/>
      <c r="T20" s="78" t="s">
        <v>1378</v>
      </c>
      <c r="U20" s="78"/>
    </row>
    <row r="21" spans="1:22" ht="12.75" hidden="1" customHeight="1">
      <c r="A21" s="289" t="s">
        <v>1322</v>
      </c>
      <c r="B21" s="290" t="s">
        <v>1323</v>
      </c>
      <c r="C21" s="654"/>
      <c r="D21" s="655">
        <v>567000</v>
      </c>
      <c r="E21" s="656">
        <v>624000</v>
      </c>
      <c r="F21" s="674"/>
      <c r="G21" s="666" t="s">
        <v>1909</v>
      </c>
      <c r="H21" s="75" t="s">
        <v>1375</v>
      </c>
      <c r="I21" s="76" t="s">
        <v>1374</v>
      </c>
      <c r="J21" s="77" t="s">
        <v>1371</v>
      </c>
      <c r="K21" s="78" t="s">
        <v>954</v>
      </c>
      <c r="L21" s="77" t="s">
        <v>221</v>
      </c>
      <c r="M21" s="78" t="s">
        <v>1372</v>
      </c>
      <c r="N21" s="78" t="s">
        <v>263</v>
      </c>
      <c r="O21" s="78" t="s">
        <v>1197</v>
      </c>
      <c r="P21" s="78" t="s">
        <v>1376</v>
      </c>
      <c r="Q21" s="78" t="s">
        <v>1377</v>
      </c>
      <c r="R21" s="79" t="s">
        <v>955</v>
      </c>
      <c r="S21" s="78"/>
      <c r="T21" s="78" t="s">
        <v>1378</v>
      </c>
      <c r="U21" s="78"/>
    </row>
    <row r="22" spans="1:22" ht="12.75" hidden="1" customHeight="1">
      <c r="A22" s="289" t="s">
        <v>2032</v>
      </c>
      <c r="B22" s="290" t="s">
        <v>2176</v>
      </c>
      <c r="C22" s="654" t="s">
        <v>1939</v>
      </c>
      <c r="D22" s="655">
        <v>508000</v>
      </c>
      <c r="E22" s="656">
        <v>559000</v>
      </c>
      <c r="F22" s="674" t="s">
        <v>970</v>
      </c>
      <c r="G22" s="666">
        <v>1</v>
      </c>
      <c r="H22" s="75" t="s">
        <v>2054</v>
      </c>
      <c r="I22" s="76" t="s">
        <v>1921</v>
      </c>
      <c r="J22" s="77" t="s">
        <v>1942</v>
      </c>
      <c r="K22" s="78" t="s">
        <v>966</v>
      </c>
      <c r="L22" s="77" t="s">
        <v>1924</v>
      </c>
      <c r="M22" s="78" t="s">
        <v>306</v>
      </c>
      <c r="N22" s="78" t="s">
        <v>263</v>
      </c>
      <c r="O22" s="78" t="s">
        <v>1926</v>
      </c>
      <c r="P22" s="78" t="s">
        <v>1923</v>
      </c>
      <c r="Q22" s="78" t="s">
        <v>1377</v>
      </c>
      <c r="R22" s="79" t="s">
        <v>1922</v>
      </c>
      <c r="S22" s="78"/>
      <c r="T22" s="78" t="s">
        <v>1943</v>
      </c>
      <c r="U22" s="78"/>
    </row>
    <row r="23" spans="1:22" ht="12.75" customHeight="1">
      <c r="A23" s="289" t="s">
        <v>1931</v>
      </c>
      <c r="B23" s="290" t="s">
        <v>2178</v>
      </c>
      <c r="C23" s="654" t="s">
        <v>1939</v>
      </c>
      <c r="D23" s="655">
        <v>369000</v>
      </c>
      <c r="E23" s="656">
        <v>406000</v>
      </c>
      <c r="F23" s="674" t="s">
        <v>970</v>
      </c>
      <c r="G23" s="666">
        <v>36</v>
      </c>
      <c r="H23" s="75" t="s">
        <v>2055</v>
      </c>
      <c r="I23" s="76" t="s">
        <v>1921</v>
      </c>
      <c r="J23" s="77" t="s">
        <v>1942</v>
      </c>
      <c r="K23" s="78" t="s">
        <v>966</v>
      </c>
      <c r="L23" s="77" t="s">
        <v>1924</v>
      </c>
      <c r="M23" s="78" t="s">
        <v>306</v>
      </c>
      <c r="N23" s="78" t="s">
        <v>263</v>
      </c>
      <c r="O23" s="78" t="s">
        <v>1926</v>
      </c>
      <c r="P23" s="78" t="s">
        <v>1923</v>
      </c>
      <c r="Q23" s="78" t="s">
        <v>1377</v>
      </c>
      <c r="R23" s="79" t="s">
        <v>1922</v>
      </c>
      <c r="S23" s="78"/>
      <c r="T23" s="78" t="s">
        <v>1943</v>
      </c>
      <c r="U23" s="78"/>
    </row>
    <row r="24" spans="1:22" ht="12.75" customHeight="1">
      <c r="A24" s="289" t="s">
        <v>1936</v>
      </c>
      <c r="B24" s="290" t="s">
        <v>2181</v>
      </c>
      <c r="C24" s="654" t="s">
        <v>1939</v>
      </c>
      <c r="D24" s="655">
        <v>460000</v>
      </c>
      <c r="E24" s="656">
        <v>506000</v>
      </c>
      <c r="F24" s="674" t="s">
        <v>970</v>
      </c>
      <c r="G24" s="666">
        <v>36</v>
      </c>
      <c r="H24" s="75" t="s">
        <v>2056</v>
      </c>
      <c r="I24" s="76" t="s">
        <v>1921</v>
      </c>
      <c r="J24" s="77" t="s">
        <v>1942</v>
      </c>
      <c r="K24" s="78" t="s">
        <v>966</v>
      </c>
      <c r="L24" s="77" t="s">
        <v>1924</v>
      </c>
      <c r="M24" s="78" t="s">
        <v>306</v>
      </c>
      <c r="N24" s="78" t="s">
        <v>263</v>
      </c>
      <c r="O24" s="78" t="s">
        <v>1926</v>
      </c>
      <c r="P24" s="78" t="s">
        <v>1923</v>
      </c>
      <c r="Q24" s="78" t="s">
        <v>1377</v>
      </c>
      <c r="R24" s="79" t="s">
        <v>1922</v>
      </c>
      <c r="S24" s="78"/>
      <c r="T24" s="78" t="s">
        <v>1943</v>
      </c>
      <c r="U24" s="78"/>
    </row>
    <row r="25" spans="1:22" ht="12.75" customHeight="1">
      <c r="A25" s="289" t="s">
        <v>1932</v>
      </c>
      <c r="B25" s="290" t="s">
        <v>2179</v>
      </c>
      <c r="C25" s="654" t="s">
        <v>1940</v>
      </c>
      <c r="D25" s="655">
        <v>471000</v>
      </c>
      <c r="E25" s="656">
        <v>518000</v>
      </c>
      <c r="F25" s="674" t="s">
        <v>970</v>
      </c>
      <c r="G25" s="666">
        <v>9</v>
      </c>
      <c r="H25" s="75" t="s">
        <v>2054</v>
      </c>
      <c r="I25" s="76" t="s">
        <v>1927</v>
      </c>
      <c r="J25" s="77" t="s">
        <v>1942</v>
      </c>
      <c r="K25" s="78" t="s">
        <v>966</v>
      </c>
      <c r="L25" s="77" t="s">
        <v>1924</v>
      </c>
      <c r="M25" s="78" t="s">
        <v>306</v>
      </c>
      <c r="N25" s="78" t="s">
        <v>263</v>
      </c>
      <c r="O25" s="78" t="s">
        <v>1926</v>
      </c>
      <c r="P25" s="78" t="s">
        <v>1923</v>
      </c>
      <c r="Q25" s="78" t="s">
        <v>1377</v>
      </c>
      <c r="R25" s="79" t="s">
        <v>1922</v>
      </c>
      <c r="S25" s="78"/>
      <c r="T25" s="78" t="s">
        <v>1943</v>
      </c>
      <c r="U25" s="78"/>
    </row>
    <row r="26" spans="1:22" ht="12.75" customHeight="1">
      <c r="A26" s="289" t="s">
        <v>1937</v>
      </c>
      <c r="B26" s="290" t="s">
        <v>2182</v>
      </c>
      <c r="C26" s="654" t="s">
        <v>1940</v>
      </c>
      <c r="D26" s="655">
        <v>342000</v>
      </c>
      <c r="E26" s="656">
        <v>376000</v>
      </c>
      <c r="F26" s="674" t="s">
        <v>970</v>
      </c>
      <c r="G26" s="666">
        <v>8</v>
      </c>
      <c r="H26" s="75" t="s">
        <v>2057</v>
      </c>
      <c r="I26" s="76" t="s">
        <v>1927</v>
      </c>
      <c r="J26" s="77" t="s">
        <v>1942</v>
      </c>
      <c r="K26" s="78" t="s">
        <v>966</v>
      </c>
      <c r="L26" s="77" t="s">
        <v>1924</v>
      </c>
      <c r="M26" s="78" t="s">
        <v>306</v>
      </c>
      <c r="N26" s="78" t="s">
        <v>263</v>
      </c>
      <c r="O26" s="78" t="s">
        <v>1926</v>
      </c>
      <c r="P26" s="78" t="s">
        <v>1923</v>
      </c>
      <c r="Q26" s="78" t="s">
        <v>1377</v>
      </c>
      <c r="R26" s="79" t="s">
        <v>1922</v>
      </c>
      <c r="S26" s="78"/>
      <c r="T26" s="78" t="s">
        <v>1943</v>
      </c>
      <c r="U26" s="78"/>
    </row>
    <row r="27" spans="1:22" ht="12.75" hidden="1" customHeight="1">
      <c r="A27" s="289" t="s">
        <v>2277</v>
      </c>
      <c r="B27" s="290" t="s">
        <v>2177</v>
      </c>
      <c r="C27" s="654" t="s">
        <v>1939</v>
      </c>
      <c r="D27" s="655">
        <v>572000</v>
      </c>
      <c r="E27" s="656">
        <v>629000</v>
      </c>
      <c r="F27" s="674" t="s">
        <v>2070</v>
      </c>
      <c r="G27" s="666">
        <v>2</v>
      </c>
      <c r="H27" s="75" t="s">
        <v>2058</v>
      </c>
      <c r="I27" s="76" t="s">
        <v>1925</v>
      </c>
      <c r="J27" s="77" t="s">
        <v>1942</v>
      </c>
      <c r="K27" s="78" t="s">
        <v>966</v>
      </c>
      <c r="L27" s="77" t="s">
        <v>1924</v>
      </c>
      <c r="M27" s="78" t="s">
        <v>306</v>
      </c>
      <c r="N27" s="78" t="s">
        <v>263</v>
      </c>
      <c r="O27" s="78" t="s">
        <v>1926</v>
      </c>
      <c r="P27" s="78" t="s">
        <v>1923</v>
      </c>
      <c r="Q27" s="78" t="s">
        <v>1377</v>
      </c>
      <c r="R27" s="79" t="s">
        <v>1922</v>
      </c>
      <c r="S27" s="78"/>
      <c r="T27" s="78" t="s">
        <v>1943</v>
      </c>
      <c r="U27" s="78"/>
    </row>
    <row r="28" spans="1:22" ht="12.75" customHeight="1">
      <c r="A28" s="289" t="s">
        <v>1933</v>
      </c>
      <c r="B28" s="290" t="s">
        <v>2180</v>
      </c>
      <c r="C28" s="654" t="s">
        <v>2066</v>
      </c>
      <c r="D28" s="655">
        <v>449000</v>
      </c>
      <c r="E28" s="656">
        <v>494000</v>
      </c>
      <c r="F28" s="674" t="s">
        <v>970</v>
      </c>
      <c r="G28" s="666">
        <v>6</v>
      </c>
      <c r="H28" s="75" t="s">
        <v>964</v>
      </c>
      <c r="I28" s="76" t="s">
        <v>1925</v>
      </c>
      <c r="J28" s="77" t="s">
        <v>1942</v>
      </c>
      <c r="K28" s="78" t="s">
        <v>966</v>
      </c>
      <c r="L28" s="77" t="s">
        <v>1924</v>
      </c>
      <c r="M28" s="78" t="s">
        <v>306</v>
      </c>
      <c r="N28" s="78" t="s">
        <v>263</v>
      </c>
      <c r="O28" s="78" t="s">
        <v>1926</v>
      </c>
      <c r="P28" s="78" t="s">
        <v>1923</v>
      </c>
      <c r="Q28" s="78" t="s">
        <v>1377</v>
      </c>
      <c r="R28" s="79" t="s">
        <v>1922</v>
      </c>
      <c r="S28" s="78"/>
      <c r="T28" s="78" t="s">
        <v>1943</v>
      </c>
      <c r="U28" s="78"/>
    </row>
    <row r="29" spans="1:22" ht="12.75" hidden="1" customHeight="1">
      <c r="A29" s="289" t="s">
        <v>1934</v>
      </c>
      <c r="B29" s="290" t="s">
        <v>1935</v>
      </c>
      <c r="C29" s="654" t="s">
        <v>1940</v>
      </c>
      <c r="D29" s="655">
        <v>674000</v>
      </c>
      <c r="E29" s="656">
        <v>741000</v>
      </c>
      <c r="F29" s="674" t="s">
        <v>2070</v>
      </c>
      <c r="G29" s="666"/>
      <c r="H29" s="75" t="s">
        <v>2059</v>
      </c>
      <c r="I29" s="76" t="s">
        <v>1928</v>
      </c>
      <c r="J29" s="77" t="s">
        <v>1942</v>
      </c>
      <c r="K29" s="78" t="s">
        <v>966</v>
      </c>
      <c r="L29" s="77" t="s">
        <v>1924</v>
      </c>
      <c r="M29" s="78" t="s">
        <v>1929</v>
      </c>
      <c r="N29" s="78" t="s">
        <v>263</v>
      </c>
      <c r="O29" s="78" t="s">
        <v>1926</v>
      </c>
      <c r="P29" s="78" t="s">
        <v>1923</v>
      </c>
      <c r="Q29" s="78" t="s">
        <v>1377</v>
      </c>
      <c r="R29" s="79" t="s">
        <v>1922</v>
      </c>
      <c r="S29" s="78"/>
      <c r="T29" s="78" t="s">
        <v>1944</v>
      </c>
      <c r="U29" s="78"/>
    </row>
    <row r="30" spans="1:22" ht="12.75" customHeight="1">
      <c r="A30" s="289" t="s">
        <v>1938</v>
      </c>
      <c r="B30" s="290" t="s">
        <v>2183</v>
      </c>
      <c r="C30" s="654" t="s">
        <v>1940</v>
      </c>
      <c r="D30" s="655">
        <v>530000</v>
      </c>
      <c r="E30" s="656">
        <v>583000</v>
      </c>
      <c r="F30" s="674" t="s">
        <v>970</v>
      </c>
      <c r="G30" s="666">
        <v>8</v>
      </c>
      <c r="H30" s="75" t="s">
        <v>2057</v>
      </c>
      <c r="I30" s="76" t="s">
        <v>1928</v>
      </c>
      <c r="J30" s="77" t="s">
        <v>1942</v>
      </c>
      <c r="K30" s="78" t="s">
        <v>966</v>
      </c>
      <c r="L30" s="77" t="s">
        <v>1924</v>
      </c>
      <c r="M30" s="78" t="s">
        <v>1930</v>
      </c>
      <c r="N30" s="78" t="s">
        <v>263</v>
      </c>
      <c r="O30" s="78" t="s">
        <v>1926</v>
      </c>
      <c r="P30" s="78" t="s">
        <v>1923</v>
      </c>
      <c r="Q30" s="78" t="s">
        <v>1377</v>
      </c>
      <c r="R30" s="79" t="s">
        <v>1922</v>
      </c>
      <c r="S30" s="78"/>
      <c r="T30" s="78" t="s">
        <v>2068</v>
      </c>
      <c r="U30" s="78"/>
    </row>
    <row r="31" spans="1:22" ht="12.75" customHeight="1">
      <c r="A31" s="786" t="s">
        <v>2289</v>
      </c>
      <c r="B31" s="787" t="s">
        <v>2288</v>
      </c>
      <c r="C31" s="654"/>
      <c r="D31" s="655">
        <v>358000</v>
      </c>
      <c r="E31" s="656">
        <v>394000</v>
      </c>
      <c r="F31" s="674" t="s">
        <v>2298</v>
      </c>
      <c r="G31" s="666"/>
      <c r="H31" s="75" t="s">
        <v>964</v>
      </c>
      <c r="I31" s="667" t="s">
        <v>2146</v>
      </c>
      <c r="J31" s="77"/>
      <c r="K31" s="78"/>
      <c r="L31" s="77" t="s">
        <v>1924</v>
      </c>
      <c r="M31" s="78" t="s">
        <v>306</v>
      </c>
      <c r="N31" s="78" t="s">
        <v>2145</v>
      </c>
      <c r="O31" s="78" t="s">
        <v>1926</v>
      </c>
      <c r="P31" s="78" t="s">
        <v>1923</v>
      </c>
      <c r="Q31" s="78" t="s">
        <v>1377</v>
      </c>
      <c r="R31" s="79" t="s">
        <v>1922</v>
      </c>
      <c r="S31" s="78"/>
      <c r="T31" s="78"/>
      <c r="U31" s="78"/>
    </row>
    <row r="32" spans="1:22" ht="12.75" customHeight="1">
      <c r="A32" s="786" t="s">
        <v>2332</v>
      </c>
      <c r="B32" s="787" t="s">
        <v>2333</v>
      </c>
      <c r="C32" s="654"/>
      <c r="D32" s="655">
        <v>433000</v>
      </c>
      <c r="E32" s="656">
        <v>476000</v>
      </c>
      <c r="F32" s="674" t="s">
        <v>2334</v>
      </c>
      <c r="G32" s="666"/>
      <c r="H32" s="75" t="s">
        <v>964</v>
      </c>
      <c r="I32" s="76" t="s">
        <v>2065</v>
      </c>
      <c r="J32" s="77"/>
      <c r="K32" s="78"/>
      <c r="L32" s="77" t="s">
        <v>1924</v>
      </c>
      <c r="M32" s="78" t="s">
        <v>306</v>
      </c>
      <c r="N32" s="78" t="s">
        <v>2145</v>
      </c>
      <c r="O32" s="78" t="s">
        <v>1926</v>
      </c>
      <c r="P32" s="78" t="s">
        <v>1923</v>
      </c>
      <c r="Q32" s="78" t="s">
        <v>1377</v>
      </c>
      <c r="R32" s="79" t="s">
        <v>1922</v>
      </c>
      <c r="S32" s="78"/>
      <c r="T32" s="78"/>
      <c r="U32" s="78"/>
    </row>
    <row r="33" spans="1:21" ht="12.75" customHeight="1">
      <c r="A33" s="786" t="s">
        <v>2290</v>
      </c>
      <c r="B33" s="787" t="s">
        <v>2291</v>
      </c>
      <c r="C33" s="654"/>
      <c r="D33" s="655">
        <v>524000</v>
      </c>
      <c r="E33" s="656">
        <v>576000</v>
      </c>
      <c r="F33" s="674" t="s">
        <v>2298</v>
      </c>
      <c r="G33" s="666"/>
      <c r="H33" s="75" t="s">
        <v>2056</v>
      </c>
      <c r="I33" s="76" t="s">
        <v>2065</v>
      </c>
      <c r="J33" s="77"/>
      <c r="K33" s="78"/>
      <c r="L33" s="77" t="s">
        <v>1924</v>
      </c>
      <c r="M33" s="78" t="s">
        <v>306</v>
      </c>
      <c r="N33" s="78" t="s">
        <v>2145</v>
      </c>
      <c r="O33" s="78" t="s">
        <v>1926</v>
      </c>
      <c r="P33" s="78" t="s">
        <v>1923</v>
      </c>
      <c r="Q33" s="78" t="s">
        <v>1377</v>
      </c>
      <c r="R33" s="79" t="s">
        <v>1922</v>
      </c>
      <c r="S33" s="78"/>
      <c r="T33" s="78"/>
      <c r="U33" s="78"/>
    </row>
    <row r="34" spans="1:21" ht="12.75" customHeight="1">
      <c r="A34" s="786" t="s">
        <v>2292</v>
      </c>
      <c r="B34" s="787" t="s">
        <v>2293</v>
      </c>
      <c r="C34" s="654"/>
      <c r="D34" s="655">
        <v>653000</v>
      </c>
      <c r="E34" s="656">
        <v>718000</v>
      </c>
      <c r="F34" s="674" t="s">
        <v>2298</v>
      </c>
      <c r="G34" s="666"/>
      <c r="H34" s="75" t="s">
        <v>2056</v>
      </c>
      <c r="I34" s="76" t="s">
        <v>2064</v>
      </c>
      <c r="J34" s="77"/>
      <c r="K34" s="78"/>
      <c r="L34" s="77" t="s">
        <v>1924</v>
      </c>
      <c r="M34" s="78" t="s">
        <v>1929</v>
      </c>
      <c r="N34" s="78" t="s">
        <v>2299</v>
      </c>
      <c r="O34" s="78" t="s">
        <v>1926</v>
      </c>
      <c r="P34" s="78" t="s">
        <v>1923</v>
      </c>
      <c r="Q34" s="78" t="s">
        <v>1377</v>
      </c>
      <c r="R34" s="79" t="s">
        <v>1922</v>
      </c>
      <c r="S34" s="78"/>
      <c r="T34" s="78"/>
      <c r="U34" s="78"/>
    </row>
    <row r="35" spans="1:21" ht="12.75" customHeight="1">
      <c r="A35" s="786" t="s">
        <v>2294</v>
      </c>
      <c r="B35" s="787" t="s">
        <v>2295</v>
      </c>
      <c r="C35" s="654"/>
      <c r="D35" s="655">
        <v>610000</v>
      </c>
      <c r="E35" s="656">
        <v>671000</v>
      </c>
      <c r="F35" s="674" t="s">
        <v>2298</v>
      </c>
      <c r="G35" s="666"/>
      <c r="H35" s="75" t="s">
        <v>2056</v>
      </c>
      <c r="I35" s="76" t="s">
        <v>2064</v>
      </c>
      <c r="J35" s="77"/>
      <c r="K35" s="78"/>
      <c r="L35" s="77" t="s">
        <v>1924</v>
      </c>
      <c r="M35" s="78" t="s">
        <v>1929</v>
      </c>
      <c r="N35" s="78" t="s">
        <v>2145</v>
      </c>
      <c r="O35" s="78" t="s">
        <v>1926</v>
      </c>
      <c r="P35" s="78" t="s">
        <v>1923</v>
      </c>
      <c r="Q35" s="78" t="s">
        <v>1377</v>
      </c>
      <c r="R35" s="79" t="s">
        <v>1922</v>
      </c>
      <c r="S35" s="78"/>
      <c r="T35" s="78"/>
      <c r="U35" s="78"/>
    </row>
    <row r="36" spans="1:21" ht="12.75" customHeight="1">
      <c r="A36" s="786" t="s">
        <v>2296</v>
      </c>
      <c r="B36" s="787" t="s">
        <v>2297</v>
      </c>
      <c r="C36" s="654"/>
      <c r="D36" s="655">
        <v>407000</v>
      </c>
      <c r="E36" s="656">
        <v>448000</v>
      </c>
      <c r="F36" s="674" t="s">
        <v>2298</v>
      </c>
      <c r="G36" s="666"/>
      <c r="H36" s="75" t="s">
        <v>2056</v>
      </c>
      <c r="I36" s="76" t="s">
        <v>2300</v>
      </c>
      <c r="J36" s="77"/>
      <c r="K36" s="78"/>
      <c r="L36" s="77" t="s">
        <v>1924</v>
      </c>
      <c r="M36" s="78" t="s">
        <v>306</v>
      </c>
      <c r="N36" s="78" t="s">
        <v>2145</v>
      </c>
      <c r="O36" s="78" t="s">
        <v>1926</v>
      </c>
      <c r="P36" s="78" t="s">
        <v>1923</v>
      </c>
      <c r="Q36" s="78" t="s">
        <v>1377</v>
      </c>
      <c r="R36" s="79" t="s">
        <v>1922</v>
      </c>
      <c r="S36" s="78"/>
      <c r="T36" s="78"/>
      <c r="U36" s="78"/>
    </row>
    <row r="37" spans="1:21" ht="12.75" customHeight="1">
      <c r="A37" s="786" t="s">
        <v>2193</v>
      </c>
      <c r="B37" s="787" t="s">
        <v>2194</v>
      </c>
      <c r="C37" s="654"/>
      <c r="D37" s="655">
        <v>653000</v>
      </c>
      <c r="E37" s="656">
        <v>718000</v>
      </c>
      <c r="F37" s="674"/>
      <c r="G37" s="666">
        <v>45</v>
      </c>
      <c r="H37" s="75" t="s">
        <v>2059</v>
      </c>
      <c r="I37" s="76" t="s">
        <v>2064</v>
      </c>
      <c r="J37" s="77"/>
      <c r="K37" s="78"/>
      <c r="L37" s="77" t="s">
        <v>1924</v>
      </c>
      <c r="M37" s="78" t="s">
        <v>1929</v>
      </c>
      <c r="N37" s="78" t="s">
        <v>263</v>
      </c>
      <c r="O37" s="78" t="s">
        <v>1926</v>
      </c>
      <c r="P37" s="78" t="s">
        <v>1923</v>
      </c>
      <c r="Q37" s="78" t="s">
        <v>1377</v>
      </c>
      <c r="R37" s="79" t="s">
        <v>1922</v>
      </c>
      <c r="S37" s="78"/>
      <c r="T37" s="78" t="s">
        <v>2068</v>
      </c>
      <c r="U37" s="78"/>
    </row>
    <row r="38" spans="1:21" ht="12.75" customHeight="1">
      <c r="A38" s="786" t="s">
        <v>2199</v>
      </c>
      <c r="B38" s="787" t="s">
        <v>2218</v>
      </c>
      <c r="C38" s="654"/>
      <c r="D38" s="655">
        <v>556000</v>
      </c>
      <c r="E38" s="656">
        <v>612000</v>
      </c>
      <c r="F38" s="674"/>
      <c r="G38" s="666">
        <v>53</v>
      </c>
      <c r="H38" s="75" t="s">
        <v>2059</v>
      </c>
      <c r="I38" s="76" t="s">
        <v>2065</v>
      </c>
      <c r="J38" s="77"/>
      <c r="K38" s="78"/>
      <c r="L38" s="77" t="s">
        <v>1924</v>
      </c>
      <c r="M38" s="78" t="s">
        <v>306</v>
      </c>
      <c r="N38" s="78" t="s">
        <v>2145</v>
      </c>
      <c r="O38" s="78" t="s">
        <v>1926</v>
      </c>
      <c r="P38" s="78" t="s">
        <v>1923</v>
      </c>
      <c r="Q38" s="78" t="s">
        <v>1377</v>
      </c>
      <c r="R38" s="79" t="s">
        <v>1922</v>
      </c>
      <c r="S38" s="78"/>
      <c r="T38" s="78" t="s">
        <v>2068</v>
      </c>
      <c r="U38" s="78"/>
    </row>
    <row r="39" spans="1:21" ht="12" customHeight="1">
      <c r="A39" s="786" t="s">
        <v>2197</v>
      </c>
      <c r="B39" s="787" t="s">
        <v>2198</v>
      </c>
      <c r="C39" s="785"/>
      <c r="D39" s="655">
        <v>449000</v>
      </c>
      <c r="E39" s="656">
        <v>494000</v>
      </c>
      <c r="F39" s="674"/>
      <c r="G39" s="666">
        <v>100</v>
      </c>
      <c r="H39" s="75" t="s">
        <v>2056</v>
      </c>
      <c r="I39" s="667" t="s">
        <v>2146</v>
      </c>
      <c r="J39" s="77"/>
      <c r="K39" s="78"/>
      <c r="L39" s="77" t="s">
        <v>1924</v>
      </c>
      <c r="M39" s="78" t="s">
        <v>306</v>
      </c>
      <c r="N39" s="78" t="s">
        <v>2145</v>
      </c>
      <c r="O39" s="78" t="s">
        <v>1926</v>
      </c>
      <c r="P39" s="78" t="s">
        <v>1923</v>
      </c>
      <c r="Q39" s="78" t="s">
        <v>1377</v>
      </c>
      <c r="R39" s="79" t="s">
        <v>1922</v>
      </c>
      <c r="S39" s="78"/>
      <c r="T39" s="78"/>
      <c r="U39" s="78"/>
    </row>
    <row r="40" spans="1:21" ht="12" customHeight="1">
      <c r="A40" s="786" t="s">
        <v>2196</v>
      </c>
      <c r="B40" s="787" t="s">
        <v>2195</v>
      </c>
      <c r="C40" s="785"/>
      <c r="D40" s="655">
        <v>498000</v>
      </c>
      <c r="E40" s="656">
        <v>548000</v>
      </c>
      <c r="F40" s="674"/>
      <c r="G40" s="666">
        <v>35</v>
      </c>
      <c r="H40" s="75" t="s">
        <v>2059</v>
      </c>
      <c r="I40" s="667" t="s">
        <v>2146</v>
      </c>
      <c r="J40" s="77"/>
      <c r="K40" s="78"/>
      <c r="L40" s="77" t="s">
        <v>1924</v>
      </c>
      <c r="M40" s="78" t="s">
        <v>306</v>
      </c>
      <c r="N40" s="78" t="s">
        <v>2145</v>
      </c>
      <c r="O40" s="78" t="s">
        <v>1926</v>
      </c>
      <c r="P40" s="78" t="s">
        <v>1923</v>
      </c>
      <c r="Q40" s="78" t="s">
        <v>1377</v>
      </c>
      <c r="R40" s="79" t="s">
        <v>1922</v>
      </c>
      <c r="S40" s="78"/>
      <c r="T40" s="78"/>
      <c r="U40" s="78"/>
    </row>
    <row r="41" spans="1:21" ht="12" hidden="1" customHeight="1">
      <c r="A41" s="47" t="s">
        <v>1108</v>
      </c>
      <c r="B41" s="71" t="s">
        <v>1109</v>
      </c>
      <c r="C41" s="654"/>
      <c r="D41" s="655">
        <v>342000</v>
      </c>
      <c r="E41" s="656">
        <v>376000</v>
      </c>
      <c r="F41" s="674" t="s">
        <v>2067</v>
      </c>
      <c r="G41" s="666"/>
      <c r="H41" s="75" t="s">
        <v>964</v>
      </c>
      <c r="I41" s="76" t="s">
        <v>965</v>
      </c>
      <c r="J41" s="77"/>
      <c r="K41" s="78" t="s">
        <v>966</v>
      </c>
      <c r="L41" s="77" t="s">
        <v>967</v>
      </c>
      <c r="M41" s="78" t="s">
        <v>306</v>
      </c>
      <c r="N41" s="78"/>
      <c r="O41" s="78" t="s">
        <v>225</v>
      </c>
      <c r="P41" s="78" t="s">
        <v>224</v>
      </c>
      <c r="Q41" s="78" t="s">
        <v>223</v>
      </c>
      <c r="R41" s="79" t="s">
        <v>968</v>
      </c>
      <c r="S41" s="78"/>
      <c r="T41" s="78"/>
      <c r="U41" s="78"/>
    </row>
    <row r="42" spans="1:21" ht="12" hidden="1" customHeight="1">
      <c r="A42" s="259" t="s">
        <v>1379</v>
      </c>
      <c r="B42" s="71" t="s">
        <v>1235</v>
      </c>
      <c r="C42" s="654"/>
      <c r="D42" s="655">
        <v>342000</v>
      </c>
      <c r="E42" s="656">
        <v>385000</v>
      </c>
      <c r="F42" s="674" t="s">
        <v>970</v>
      </c>
      <c r="G42" s="666"/>
      <c r="H42" s="75" t="s">
        <v>953</v>
      </c>
      <c r="I42" s="280" t="s">
        <v>1236</v>
      </c>
      <c r="J42" s="77"/>
      <c r="K42" s="78" t="s">
        <v>954</v>
      </c>
      <c r="L42" s="77" t="s">
        <v>1230</v>
      </c>
      <c r="M42" s="78" t="s">
        <v>306</v>
      </c>
      <c r="N42" s="78"/>
      <c r="O42" s="78" t="s">
        <v>225</v>
      </c>
      <c r="P42" s="78" t="s">
        <v>224</v>
      </c>
      <c r="Q42" s="78" t="s">
        <v>223</v>
      </c>
      <c r="R42" s="79" t="s">
        <v>955</v>
      </c>
      <c r="S42" s="78"/>
      <c r="T42" s="78"/>
      <c r="U42" s="78"/>
    </row>
    <row r="43" spans="1:21" ht="12" hidden="1" customHeight="1">
      <c r="A43" s="652" t="s">
        <v>2061</v>
      </c>
      <c r="B43" s="749" t="s">
        <v>2062</v>
      </c>
      <c r="C43" s="785"/>
      <c r="D43" s="655">
        <v>362000</v>
      </c>
      <c r="E43" s="656">
        <v>398000</v>
      </c>
      <c r="F43" s="674" t="s">
        <v>2067</v>
      </c>
      <c r="G43" s="666"/>
      <c r="H43" s="745" t="s">
        <v>2060</v>
      </c>
      <c r="I43" s="667" t="s">
        <v>1236</v>
      </c>
      <c r="J43" s="77"/>
      <c r="K43" s="78" t="s">
        <v>954</v>
      </c>
      <c r="L43" s="77" t="s">
        <v>1230</v>
      </c>
      <c r="M43" s="78" t="s">
        <v>306</v>
      </c>
      <c r="N43" s="78" t="s">
        <v>263</v>
      </c>
      <c r="O43" s="78" t="s">
        <v>225</v>
      </c>
      <c r="P43" s="78" t="s">
        <v>224</v>
      </c>
      <c r="Q43" s="78" t="s">
        <v>223</v>
      </c>
      <c r="R43" s="79" t="s">
        <v>955</v>
      </c>
      <c r="S43" s="78"/>
      <c r="T43" s="78"/>
      <c r="U43" s="78"/>
    </row>
    <row r="44" spans="1:21" ht="12" hidden="1" customHeight="1">
      <c r="A44" s="790" t="s">
        <v>1240</v>
      </c>
      <c r="B44" s="791" t="s">
        <v>1237</v>
      </c>
      <c r="C44" s="654"/>
      <c r="D44" s="655">
        <v>433000</v>
      </c>
      <c r="E44" s="656">
        <v>476000</v>
      </c>
      <c r="F44" s="674" t="s">
        <v>2067</v>
      </c>
      <c r="G44" s="666"/>
      <c r="H44" s="745" t="s">
        <v>1992</v>
      </c>
      <c r="I44" s="667" t="s">
        <v>1236</v>
      </c>
      <c r="J44" s="77"/>
      <c r="K44" s="78" t="s">
        <v>966</v>
      </c>
      <c r="L44" s="77" t="s">
        <v>221</v>
      </c>
      <c r="M44" s="78" t="s">
        <v>306</v>
      </c>
      <c r="N44" s="78"/>
      <c r="O44" s="78" t="s">
        <v>225</v>
      </c>
      <c r="P44" s="78" t="s">
        <v>224</v>
      </c>
      <c r="Q44" s="78" t="s">
        <v>223</v>
      </c>
      <c r="R44" s="79" t="s">
        <v>968</v>
      </c>
      <c r="S44" s="78"/>
      <c r="T44" s="78"/>
      <c r="U44" s="78"/>
    </row>
    <row r="45" spans="1:21" ht="12" hidden="1" customHeight="1">
      <c r="A45" s="652" t="s">
        <v>2189</v>
      </c>
      <c r="B45" s="653" t="s">
        <v>2188</v>
      </c>
      <c r="C45" s="654"/>
      <c r="D45" s="655">
        <v>433000</v>
      </c>
      <c r="E45" s="656">
        <v>476000</v>
      </c>
      <c r="F45" s="674" t="s">
        <v>2067</v>
      </c>
      <c r="G45" s="666">
        <v>1</v>
      </c>
      <c r="H45" s="745" t="s">
        <v>1238</v>
      </c>
      <c r="I45" s="667" t="s">
        <v>1236</v>
      </c>
      <c r="J45" s="77"/>
      <c r="K45" s="78" t="s">
        <v>966</v>
      </c>
      <c r="L45" s="77" t="s">
        <v>221</v>
      </c>
      <c r="M45" s="78" t="s">
        <v>306</v>
      </c>
      <c r="N45" s="78"/>
      <c r="O45" s="78" t="s">
        <v>225</v>
      </c>
      <c r="P45" s="78" t="s">
        <v>224</v>
      </c>
      <c r="Q45" s="78" t="s">
        <v>223</v>
      </c>
      <c r="R45" s="79" t="s">
        <v>968</v>
      </c>
      <c r="S45" s="78"/>
      <c r="T45" s="78"/>
      <c r="U45" s="78"/>
    </row>
    <row r="46" spans="1:21" ht="12" hidden="1" customHeight="1">
      <c r="A46" s="652" t="s">
        <v>2275</v>
      </c>
      <c r="B46" s="653" t="s">
        <v>2191</v>
      </c>
      <c r="C46" s="654"/>
      <c r="D46" s="655">
        <v>433000</v>
      </c>
      <c r="E46" s="656">
        <v>476000</v>
      </c>
      <c r="F46" s="674" t="s">
        <v>2067</v>
      </c>
      <c r="G46" s="666">
        <v>10</v>
      </c>
      <c r="H46" s="745" t="s">
        <v>1992</v>
      </c>
      <c r="I46" s="667" t="s">
        <v>1236</v>
      </c>
      <c r="J46" s="77"/>
      <c r="K46" s="78" t="s">
        <v>966</v>
      </c>
      <c r="L46" s="77" t="s">
        <v>221</v>
      </c>
      <c r="M46" s="78" t="s">
        <v>306</v>
      </c>
      <c r="N46" s="78"/>
      <c r="O46" s="78" t="s">
        <v>225</v>
      </c>
      <c r="P46" s="78" t="s">
        <v>224</v>
      </c>
      <c r="Q46" s="78" t="s">
        <v>223</v>
      </c>
      <c r="R46" s="79" t="s">
        <v>968</v>
      </c>
      <c r="S46" s="78"/>
      <c r="T46" s="78"/>
      <c r="U46" s="78"/>
    </row>
    <row r="47" spans="1:21" ht="12" hidden="1" customHeight="1">
      <c r="A47" s="652" t="s">
        <v>1905</v>
      </c>
      <c r="B47" s="653" t="s">
        <v>1242</v>
      </c>
      <c r="C47" s="654"/>
      <c r="D47" s="655">
        <v>476000</v>
      </c>
      <c r="E47" s="656">
        <v>524000</v>
      </c>
      <c r="F47" s="674" t="s">
        <v>2067</v>
      </c>
      <c r="G47" s="666"/>
      <c r="H47" s="745" t="s">
        <v>1991</v>
      </c>
      <c r="I47" s="667" t="s">
        <v>1239</v>
      </c>
      <c r="J47" s="77"/>
      <c r="K47" s="78" t="s">
        <v>966</v>
      </c>
      <c r="L47" s="77" t="s">
        <v>221</v>
      </c>
      <c r="M47" s="78" t="s">
        <v>306</v>
      </c>
      <c r="N47" s="78"/>
      <c r="O47" s="78" t="s">
        <v>225</v>
      </c>
      <c r="P47" s="78" t="s">
        <v>224</v>
      </c>
      <c r="Q47" s="78" t="s">
        <v>223</v>
      </c>
      <c r="R47" s="79" t="s">
        <v>968</v>
      </c>
      <c r="S47" s="78"/>
      <c r="T47" s="78"/>
      <c r="U47" s="78"/>
    </row>
    <row r="48" spans="1:21" ht="12" hidden="1" customHeight="1">
      <c r="A48" s="652" t="s">
        <v>1913</v>
      </c>
      <c r="B48" s="653" t="s">
        <v>1914</v>
      </c>
      <c r="C48" s="654" t="s">
        <v>1907</v>
      </c>
      <c r="D48" s="655">
        <v>487000</v>
      </c>
      <c r="E48" s="656">
        <v>536000</v>
      </c>
      <c r="F48" s="674" t="s">
        <v>2067</v>
      </c>
      <c r="G48" s="666"/>
      <c r="H48" s="745" t="s">
        <v>1991</v>
      </c>
      <c r="I48" s="667" t="s">
        <v>1239</v>
      </c>
      <c r="J48" s="77"/>
      <c r="K48" s="78" t="s">
        <v>966</v>
      </c>
      <c r="L48" s="77" t="s">
        <v>221</v>
      </c>
      <c r="M48" s="78" t="s">
        <v>306</v>
      </c>
      <c r="N48" s="78"/>
      <c r="O48" s="78" t="s">
        <v>225</v>
      </c>
      <c r="P48" s="78" t="s">
        <v>224</v>
      </c>
      <c r="Q48" s="78" t="s">
        <v>223</v>
      </c>
      <c r="R48" s="79" t="s">
        <v>968</v>
      </c>
      <c r="S48" s="78"/>
      <c r="T48" s="78"/>
      <c r="U48" s="78"/>
    </row>
    <row r="49" spans="1:21" ht="12" hidden="1" customHeight="1">
      <c r="A49" s="652" t="s">
        <v>2276</v>
      </c>
      <c r="B49" s="653" t="s">
        <v>2190</v>
      </c>
      <c r="C49" s="654"/>
      <c r="D49" s="655">
        <v>487000</v>
      </c>
      <c r="E49" s="656">
        <v>536000</v>
      </c>
      <c r="F49" s="674" t="s">
        <v>970</v>
      </c>
      <c r="G49" s="666">
        <v>75</v>
      </c>
      <c r="H49" s="745" t="s">
        <v>1367</v>
      </c>
      <c r="I49" s="667" t="s">
        <v>1239</v>
      </c>
      <c r="J49" s="77"/>
      <c r="K49" s="78" t="s">
        <v>966</v>
      </c>
      <c r="L49" s="77" t="s">
        <v>221</v>
      </c>
      <c r="M49" s="78" t="s">
        <v>306</v>
      </c>
      <c r="N49" s="78"/>
      <c r="O49" s="78" t="s">
        <v>225</v>
      </c>
      <c r="P49" s="78" t="s">
        <v>224</v>
      </c>
      <c r="Q49" s="78" t="s">
        <v>223</v>
      </c>
      <c r="R49" s="79" t="s">
        <v>968</v>
      </c>
      <c r="S49" s="78"/>
      <c r="T49" s="78"/>
      <c r="U49" s="78"/>
    </row>
    <row r="50" spans="1:21" ht="12" hidden="1" customHeight="1">
      <c r="A50" s="47" t="s">
        <v>951</v>
      </c>
      <c r="B50" s="80" t="s">
        <v>956</v>
      </c>
      <c r="C50" s="654"/>
      <c r="D50" s="655">
        <v>476000</v>
      </c>
      <c r="E50" s="656">
        <v>524000</v>
      </c>
      <c r="F50" s="750"/>
      <c r="G50" s="751"/>
      <c r="H50" s="745"/>
      <c r="I50" s="667"/>
      <c r="J50" s="77"/>
      <c r="K50" s="78"/>
      <c r="L50" s="77"/>
      <c r="M50" s="78"/>
      <c r="N50" s="78"/>
      <c r="O50" s="78"/>
      <c r="P50" s="78"/>
      <c r="Q50" s="78"/>
      <c r="R50" s="79"/>
      <c r="S50" s="78"/>
      <c r="T50" s="78"/>
      <c r="U50" s="78"/>
    </row>
    <row r="51" spans="1:21" ht="12" hidden="1" customHeight="1">
      <c r="A51" s="47" t="s">
        <v>969</v>
      </c>
      <c r="B51" s="80" t="s">
        <v>294</v>
      </c>
      <c r="C51" s="654"/>
      <c r="D51" s="655">
        <v>963000</v>
      </c>
      <c r="E51" s="656">
        <v>1059000</v>
      </c>
      <c r="F51" s="750"/>
      <c r="G51" s="751"/>
      <c r="H51" s="746" t="s">
        <v>970</v>
      </c>
      <c r="I51" s="667"/>
      <c r="J51" s="77"/>
      <c r="K51" s="78"/>
      <c r="L51" s="77"/>
      <c r="M51" s="78"/>
      <c r="N51" s="78"/>
      <c r="O51" s="78" t="s">
        <v>225</v>
      </c>
      <c r="P51" s="78"/>
      <c r="Q51" s="78" t="s">
        <v>223</v>
      </c>
      <c r="R51" s="78"/>
      <c r="S51" s="78"/>
      <c r="T51" s="78"/>
      <c r="U51" s="78"/>
    </row>
    <row r="52" spans="1:21" ht="12" hidden="1" customHeight="1">
      <c r="A52" s="47" t="s">
        <v>971</v>
      </c>
      <c r="B52" s="80" t="s">
        <v>254</v>
      </c>
      <c r="C52" s="654"/>
      <c r="D52" s="655">
        <v>777000</v>
      </c>
      <c r="E52" s="656">
        <v>855000</v>
      </c>
      <c r="F52" s="750"/>
      <c r="G52" s="751"/>
      <c r="H52" s="745" t="s">
        <v>264</v>
      </c>
      <c r="I52" s="667" t="s">
        <v>270</v>
      </c>
      <c r="J52" s="77"/>
      <c r="K52" s="78"/>
      <c r="L52" s="77" t="s">
        <v>221</v>
      </c>
      <c r="M52" s="78" t="s">
        <v>222</v>
      </c>
      <c r="N52" s="78"/>
      <c r="O52" s="78" t="s">
        <v>225</v>
      </c>
      <c r="P52" s="78"/>
      <c r="Q52" s="78" t="s">
        <v>223</v>
      </c>
      <c r="R52" s="78"/>
      <c r="S52" s="78"/>
      <c r="T52" s="78"/>
      <c r="U52" s="78"/>
    </row>
    <row r="53" spans="1:21" ht="12" hidden="1" customHeight="1">
      <c r="A53" s="47" t="s">
        <v>972</v>
      </c>
      <c r="B53" s="80" t="s">
        <v>309</v>
      </c>
      <c r="C53" s="654"/>
      <c r="D53" s="655">
        <v>827000</v>
      </c>
      <c r="E53" s="656">
        <v>910000</v>
      </c>
      <c r="F53" s="750"/>
      <c r="G53" s="751"/>
      <c r="H53" s="745" t="s">
        <v>287</v>
      </c>
      <c r="I53" s="667" t="s">
        <v>227</v>
      </c>
      <c r="J53" s="77" t="s">
        <v>271</v>
      </c>
      <c r="K53" s="78" t="s">
        <v>274</v>
      </c>
      <c r="L53" s="77" t="s">
        <v>262</v>
      </c>
      <c r="M53" s="78" t="s">
        <v>306</v>
      </c>
      <c r="N53" s="78" t="s">
        <v>302</v>
      </c>
      <c r="O53" s="78" t="s">
        <v>225</v>
      </c>
      <c r="P53" s="78" t="s">
        <v>289</v>
      </c>
      <c r="Q53" s="78" t="s">
        <v>223</v>
      </c>
      <c r="R53" s="78"/>
      <c r="S53" s="78" t="s">
        <v>57</v>
      </c>
      <c r="T53" s="78" t="s">
        <v>303</v>
      </c>
      <c r="U53" s="78"/>
    </row>
    <row r="54" spans="1:21" ht="12" hidden="1" customHeight="1">
      <c r="A54" s="292" t="s">
        <v>1380</v>
      </c>
      <c r="B54" s="80" t="s">
        <v>1381</v>
      </c>
      <c r="C54" s="654"/>
      <c r="D54" s="655">
        <v>445000</v>
      </c>
      <c r="E54" s="656">
        <v>490000</v>
      </c>
      <c r="F54" s="750"/>
      <c r="G54" s="751"/>
      <c r="H54" s="745" t="s">
        <v>1383</v>
      </c>
      <c r="I54" s="667" t="s">
        <v>1382</v>
      </c>
      <c r="J54" s="77" t="s">
        <v>1384</v>
      </c>
      <c r="K54" s="78" t="s">
        <v>1386</v>
      </c>
      <c r="L54" s="77" t="s">
        <v>262</v>
      </c>
      <c r="M54" s="78" t="s">
        <v>222</v>
      </c>
      <c r="N54" s="78" t="s">
        <v>1385</v>
      </c>
      <c r="O54" s="78" t="s">
        <v>225</v>
      </c>
      <c r="P54" s="78" t="s">
        <v>289</v>
      </c>
      <c r="Q54" s="78" t="s">
        <v>223</v>
      </c>
      <c r="R54" s="78"/>
      <c r="S54" s="78" t="s">
        <v>57</v>
      </c>
      <c r="T54" s="78"/>
      <c r="U54" s="78"/>
    </row>
    <row r="55" spans="1:21" ht="12" hidden="1" customHeight="1">
      <c r="A55" s="47" t="s">
        <v>973</v>
      </c>
      <c r="B55" s="80" t="s">
        <v>934</v>
      </c>
      <c r="C55" s="654"/>
      <c r="D55" s="655">
        <v>685000</v>
      </c>
      <c r="E55" s="656">
        <v>754000</v>
      </c>
      <c r="F55" s="750"/>
      <c r="G55" s="666"/>
      <c r="H55" s="745" t="s">
        <v>1367</v>
      </c>
      <c r="I55" s="667" t="s">
        <v>227</v>
      </c>
      <c r="J55" s="77"/>
      <c r="K55" s="78"/>
      <c r="L55" s="77" t="s">
        <v>221</v>
      </c>
      <c r="M55" s="78" t="s">
        <v>222</v>
      </c>
      <c r="N55" s="78"/>
      <c r="O55" s="78" t="s">
        <v>225</v>
      </c>
      <c r="P55" s="78"/>
      <c r="Q55" s="78" t="s">
        <v>223</v>
      </c>
      <c r="R55" s="78" t="s">
        <v>272</v>
      </c>
      <c r="S55" s="78"/>
      <c r="T55" s="78"/>
      <c r="U55" s="78"/>
    </row>
    <row r="56" spans="1:21" ht="12" hidden="1" customHeight="1">
      <c r="A56" s="672" t="s">
        <v>2045</v>
      </c>
      <c r="B56" s="80" t="s">
        <v>1903</v>
      </c>
      <c r="C56" s="654"/>
      <c r="D56" s="655">
        <v>685000</v>
      </c>
      <c r="E56" s="656">
        <v>754000</v>
      </c>
      <c r="F56" s="750"/>
      <c r="G56" s="666"/>
      <c r="H56" s="745" t="s">
        <v>1990</v>
      </c>
      <c r="I56" s="667" t="s">
        <v>227</v>
      </c>
      <c r="J56" s="77"/>
      <c r="K56" s="78"/>
      <c r="L56" s="77" t="s">
        <v>221</v>
      </c>
      <c r="M56" s="78" t="s">
        <v>222</v>
      </c>
      <c r="N56" s="78"/>
      <c r="O56" s="78" t="s">
        <v>225</v>
      </c>
      <c r="P56" s="78"/>
      <c r="Q56" s="78" t="s">
        <v>223</v>
      </c>
      <c r="R56" s="78" t="s">
        <v>272</v>
      </c>
      <c r="S56" s="78"/>
      <c r="T56" s="78"/>
      <c r="U56" s="78"/>
    </row>
    <row r="57" spans="1:21" ht="12" hidden="1" customHeight="1">
      <c r="A57" s="833" t="s">
        <v>1915</v>
      </c>
      <c r="B57" s="834" t="s">
        <v>2186</v>
      </c>
      <c r="C57" s="654" t="s">
        <v>2151</v>
      </c>
      <c r="D57" s="655">
        <v>685000</v>
      </c>
      <c r="E57" s="656">
        <v>754000</v>
      </c>
      <c r="F57" s="750"/>
      <c r="G57" s="666">
        <v>1</v>
      </c>
      <c r="H57" s="745" t="s">
        <v>1990</v>
      </c>
      <c r="I57" s="667" t="s">
        <v>227</v>
      </c>
      <c r="J57" s="77"/>
      <c r="K57" s="78"/>
      <c r="L57" s="77" t="s">
        <v>221</v>
      </c>
      <c r="M57" s="78" t="s">
        <v>222</v>
      </c>
      <c r="N57" s="78"/>
      <c r="O57" s="78" t="s">
        <v>225</v>
      </c>
      <c r="P57" s="78"/>
      <c r="Q57" s="78" t="s">
        <v>223</v>
      </c>
      <c r="R57" s="78" t="s">
        <v>272</v>
      </c>
      <c r="S57" s="78"/>
      <c r="T57" s="78"/>
      <c r="U57" s="78"/>
    </row>
    <row r="58" spans="1:21" ht="12" customHeight="1">
      <c r="A58" s="833" t="s">
        <v>2278</v>
      </c>
      <c r="B58" s="834" t="s">
        <v>2187</v>
      </c>
      <c r="C58" s="654" t="s">
        <v>2152</v>
      </c>
      <c r="D58" s="655">
        <v>589000</v>
      </c>
      <c r="E58" s="656">
        <v>648000</v>
      </c>
      <c r="F58" s="750"/>
      <c r="G58" s="751">
        <v>259</v>
      </c>
      <c r="H58" s="745" t="s">
        <v>1990</v>
      </c>
      <c r="I58" s="667" t="s">
        <v>227</v>
      </c>
      <c r="J58" s="77"/>
      <c r="K58" s="78"/>
      <c r="L58" s="77" t="s">
        <v>221</v>
      </c>
      <c r="M58" s="78" t="s">
        <v>222</v>
      </c>
      <c r="N58" s="78" t="s">
        <v>2145</v>
      </c>
      <c r="O58" s="78" t="s">
        <v>225</v>
      </c>
      <c r="P58" s="78" t="s">
        <v>2150</v>
      </c>
      <c r="Q58" s="78" t="s">
        <v>223</v>
      </c>
      <c r="R58" s="78" t="s">
        <v>272</v>
      </c>
      <c r="S58" s="78"/>
      <c r="T58" s="78"/>
      <c r="U58" s="78"/>
    </row>
    <row r="59" spans="1:21" ht="12" hidden="1" customHeight="1">
      <c r="A59" s="833" t="s">
        <v>1368</v>
      </c>
      <c r="B59" s="834" t="s">
        <v>957</v>
      </c>
      <c r="C59" s="654" t="s">
        <v>1906</v>
      </c>
      <c r="D59" s="655">
        <v>531000</v>
      </c>
      <c r="E59" s="656">
        <v>584000</v>
      </c>
      <c r="F59" s="750"/>
      <c r="G59" s="751"/>
      <c r="H59" s="75" t="s">
        <v>964</v>
      </c>
      <c r="I59" s="76" t="s">
        <v>227</v>
      </c>
      <c r="J59" s="77"/>
      <c r="K59" s="78"/>
      <c r="L59" s="77" t="s">
        <v>221</v>
      </c>
      <c r="M59" s="78" t="s">
        <v>306</v>
      </c>
      <c r="N59" s="78"/>
      <c r="O59" s="78" t="s">
        <v>225</v>
      </c>
      <c r="P59" s="78" t="s">
        <v>289</v>
      </c>
      <c r="Q59" s="78" t="s">
        <v>223</v>
      </c>
      <c r="R59" s="78" t="s">
        <v>272</v>
      </c>
      <c r="S59" s="78"/>
      <c r="T59" s="78"/>
      <c r="U59" s="78"/>
    </row>
    <row r="60" spans="1:21" ht="12" customHeight="1">
      <c r="A60" s="833" t="s">
        <v>1911</v>
      </c>
      <c r="B60" s="834" t="s">
        <v>2184</v>
      </c>
      <c r="C60" s="654" t="s">
        <v>2151</v>
      </c>
      <c r="D60" s="655">
        <v>531000</v>
      </c>
      <c r="E60" s="656">
        <v>584000</v>
      </c>
      <c r="F60" s="750"/>
      <c r="G60" s="751">
        <v>11</v>
      </c>
      <c r="H60" s="75" t="s">
        <v>964</v>
      </c>
      <c r="I60" s="76" t="s">
        <v>227</v>
      </c>
      <c r="J60" s="77"/>
      <c r="K60" s="78"/>
      <c r="L60" s="77" t="s">
        <v>221</v>
      </c>
      <c r="M60" s="78" t="s">
        <v>306</v>
      </c>
      <c r="N60" s="78"/>
      <c r="O60" s="78" t="s">
        <v>225</v>
      </c>
      <c r="P60" s="78" t="s">
        <v>289</v>
      </c>
      <c r="Q60" s="78" t="s">
        <v>223</v>
      </c>
      <c r="R60" s="78" t="s">
        <v>272</v>
      </c>
      <c r="S60" s="78"/>
      <c r="T60" s="78"/>
      <c r="U60" s="78"/>
    </row>
    <row r="61" spans="1:21" ht="12" customHeight="1">
      <c r="A61" s="833" t="s">
        <v>1916</v>
      </c>
      <c r="B61" s="834" t="s">
        <v>2185</v>
      </c>
      <c r="C61" s="654" t="s">
        <v>2152</v>
      </c>
      <c r="D61" s="655">
        <v>531000</v>
      </c>
      <c r="E61" s="656">
        <v>584000</v>
      </c>
      <c r="F61" s="750"/>
      <c r="G61" s="751">
        <v>96</v>
      </c>
      <c r="H61" s="75" t="s">
        <v>964</v>
      </c>
      <c r="I61" s="76" t="s">
        <v>227</v>
      </c>
      <c r="J61" s="77"/>
      <c r="K61" s="78"/>
      <c r="L61" s="77" t="s">
        <v>221</v>
      </c>
      <c r="M61" s="78" t="s">
        <v>306</v>
      </c>
      <c r="N61" s="78"/>
      <c r="O61" s="78" t="s">
        <v>225</v>
      </c>
      <c r="P61" s="78" t="s">
        <v>289</v>
      </c>
      <c r="Q61" s="78" t="s">
        <v>223</v>
      </c>
      <c r="R61" s="78" t="s">
        <v>272</v>
      </c>
      <c r="S61" s="78"/>
      <c r="T61" s="78"/>
      <c r="U61" s="78"/>
    </row>
    <row r="62" spans="1:21" ht="12" hidden="1" customHeight="1">
      <c r="A62" s="833" t="s">
        <v>1917</v>
      </c>
      <c r="B62" s="834" t="s">
        <v>253</v>
      </c>
      <c r="C62" s="654"/>
      <c r="D62" s="655">
        <v>834000</v>
      </c>
      <c r="E62" s="656">
        <v>917000</v>
      </c>
      <c r="F62" s="750"/>
      <c r="G62" s="751"/>
      <c r="H62" s="75" t="s">
        <v>37</v>
      </c>
      <c r="I62" s="76" t="s">
        <v>227</v>
      </c>
      <c r="J62" s="77"/>
      <c r="K62" s="78"/>
      <c r="L62" s="77" t="s">
        <v>221</v>
      </c>
      <c r="M62" s="78" t="s">
        <v>222</v>
      </c>
      <c r="N62" s="78"/>
      <c r="O62" s="78" t="s">
        <v>225</v>
      </c>
      <c r="P62" s="78" t="s">
        <v>224</v>
      </c>
      <c r="Q62" s="78" t="s">
        <v>223</v>
      </c>
      <c r="R62" s="78" t="s">
        <v>228</v>
      </c>
      <c r="S62" s="78"/>
      <c r="T62" s="78" t="s">
        <v>226</v>
      </c>
      <c r="U62" s="78"/>
    </row>
    <row r="63" spans="1:21" ht="12" hidden="1" customHeight="1">
      <c r="A63" s="833" t="s">
        <v>974</v>
      </c>
      <c r="B63" s="834" t="s">
        <v>295</v>
      </c>
      <c r="C63" s="654"/>
      <c r="D63" s="655">
        <v>711000</v>
      </c>
      <c r="E63" s="656">
        <v>782000</v>
      </c>
      <c r="F63" s="750"/>
      <c r="G63" s="751"/>
      <c r="H63" s="75" t="s">
        <v>287</v>
      </c>
      <c r="I63" s="76" t="s">
        <v>227</v>
      </c>
      <c r="J63" s="77" t="s">
        <v>271</v>
      </c>
      <c r="K63" s="78" t="s">
        <v>275</v>
      </c>
      <c r="L63" s="77" t="s">
        <v>262</v>
      </c>
      <c r="M63" s="78" t="s">
        <v>306</v>
      </c>
      <c r="N63" s="78" t="s">
        <v>263</v>
      </c>
      <c r="O63" s="78" t="s">
        <v>265</v>
      </c>
      <c r="P63" s="78" t="s">
        <v>289</v>
      </c>
      <c r="Q63" s="78" t="s">
        <v>223</v>
      </c>
      <c r="R63" s="78" t="s">
        <v>272</v>
      </c>
      <c r="S63" s="78" t="s">
        <v>57</v>
      </c>
      <c r="T63" s="78" t="s">
        <v>268</v>
      </c>
      <c r="U63" s="78"/>
    </row>
    <row r="64" spans="1:21" ht="12" customHeight="1" thickBot="1">
      <c r="A64" s="833" t="s">
        <v>2337</v>
      </c>
      <c r="B64" s="834" t="s">
        <v>2192</v>
      </c>
      <c r="C64" s="785"/>
      <c r="D64" s="655">
        <v>589000</v>
      </c>
      <c r="E64" s="656">
        <v>648000</v>
      </c>
      <c r="F64" s="750"/>
      <c r="G64" s="751">
        <v>129</v>
      </c>
      <c r="H64" s="75" t="s">
        <v>2071</v>
      </c>
      <c r="I64" s="76" t="s">
        <v>2072</v>
      </c>
      <c r="J64" s="77"/>
      <c r="K64" s="78"/>
      <c r="L64" s="77" t="s">
        <v>221</v>
      </c>
      <c r="M64" s="78" t="s">
        <v>306</v>
      </c>
      <c r="N64" s="78" t="s">
        <v>2073</v>
      </c>
      <c r="O64" s="78" t="s">
        <v>225</v>
      </c>
      <c r="P64" s="78" t="s">
        <v>289</v>
      </c>
      <c r="Q64" s="78" t="s">
        <v>223</v>
      </c>
      <c r="R64" s="78" t="s">
        <v>272</v>
      </c>
      <c r="S64" s="78"/>
      <c r="T64" s="78"/>
      <c r="U64" s="78"/>
    </row>
    <row r="65" spans="1:21" ht="12" hidden="1" customHeight="1">
      <c r="A65" s="47" t="s">
        <v>975</v>
      </c>
      <c r="B65" s="80" t="s">
        <v>296</v>
      </c>
      <c r="C65" s="654"/>
      <c r="D65" s="655" t="e">
        <f>ROUND((#REF!*106%),-3)</f>
        <v>#REF!</v>
      </c>
      <c r="E65" s="656" t="e">
        <f t="shared" ref="E65:E69" si="0">ROUND((D65*1.1),-3)</f>
        <v>#REF!</v>
      </c>
      <c r="F65" s="750"/>
      <c r="G65" s="751"/>
      <c r="H65" s="81" t="s">
        <v>287</v>
      </c>
      <c r="I65" s="667" t="s">
        <v>260</v>
      </c>
      <c r="J65" s="77" t="s">
        <v>261</v>
      </c>
      <c r="K65" s="78" t="s">
        <v>274</v>
      </c>
      <c r="L65" s="77" t="s">
        <v>288</v>
      </c>
      <c r="M65" s="78" t="s">
        <v>300</v>
      </c>
      <c r="N65" s="78" t="s">
        <v>263</v>
      </c>
      <c r="O65" s="78" t="s">
        <v>265</v>
      </c>
      <c r="P65" s="78" t="s">
        <v>289</v>
      </c>
      <c r="Q65" s="78" t="s">
        <v>223</v>
      </c>
      <c r="R65" s="78" t="s">
        <v>267</v>
      </c>
      <c r="S65" s="78" t="s">
        <v>57</v>
      </c>
      <c r="T65" s="78" t="s">
        <v>301</v>
      </c>
      <c r="U65" s="78"/>
    </row>
    <row r="66" spans="1:21" ht="12" hidden="1" customHeight="1">
      <c r="A66" s="652" t="s">
        <v>1912</v>
      </c>
      <c r="B66" s="653" t="s">
        <v>297</v>
      </c>
      <c r="C66" s="654"/>
      <c r="D66" s="655" t="e">
        <f>ROUND((#REF!*106%),-3)</f>
        <v>#REF!</v>
      </c>
      <c r="E66" s="656" t="e">
        <f t="shared" si="0"/>
        <v>#REF!</v>
      </c>
      <c r="F66" s="750"/>
      <c r="G66" s="666"/>
      <c r="H66" s="81" t="s">
        <v>287</v>
      </c>
      <c r="I66" s="76" t="s">
        <v>260</v>
      </c>
      <c r="J66" s="77" t="s">
        <v>261</v>
      </c>
      <c r="K66" s="78" t="s">
        <v>274</v>
      </c>
      <c r="L66" s="77" t="s">
        <v>262</v>
      </c>
      <c r="M66" s="78" t="s">
        <v>269</v>
      </c>
      <c r="N66" s="78" t="s">
        <v>302</v>
      </c>
      <c r="O66" s="78" t="s">
        <v>265</v>
      </c>
      <c r="P66" s="78" t="s">
        <v>289</v>
      </c>
      <c r="Q66" s="78" t="s">
        <v>223</v>
      </c>
      <c r="R66" s="78" t="s">
        <v>267</v>
      </c>
      <c r="S66" s="78" t="s">
        <v>57</v>
      </c>
      <c r="T66" s="78" t="s">
        <v>303</v>
      </c>
      <c r="U66" s="78"/>
    </row>
    <row r="67" spans="1:21" ht="12" hidden="1" customHeight="1">
      <c r="A67" s="47" t="s">
        <v>976</v>
      </c>
      <c r="B67" s="80" t="s">
        <v>298</v>
      </c>
      <c r="C67" s="54"/>
      <c r="D67" s="72" t="e">
        <f>ROUND((#REF!*106%),-3)</f>
        <v>#REF!</v>
      </c>
      <c r="E67" s="73" t="e">
        <f t="shared" si="0"/>
        <v>#REF!</v>
      </c>
      <c r="F67" s="673"/>
      <c r="G67" s="74"/>
      <c r="H67" s="81" t="s">
        <v>287</v>
      </c>
      <c r="I67" s="76" t="s">
        <v>977</v>
      </c>
      <c r="J67" s="77" t="s">
        <v>261</v>
      </c>
      <c r="K67" s="78" t="s">
        <v>274</v>
      </c>
      <c r="L67" s="77" t="s">
        <v>262</v>
      </c>
      <c r="M67" s="78" t="s">
        <v>269</v>
      </c>
      <c r="N67" s="78" t="s">
        <v>263</v>
      </c>
      <c r="O67" s="78" t="s">
        <v>265</v>
      </c>
      <c r="P67" s="78" t="s">
        <v>289</v>
      </c>
      <c r="Q67" s="78" t="s">
        <v>223</v>
      </c>
      <c r="R67" s="78" t="s">
        <v>267</v>
      </c>
      <c r="S67" s="78" t="s">
        <v>57</v>
      </c>
      <c r="T67" s="78" t="s">
        <v>268</v>
      </c>
      <c r="U67" s="78"/>
    </row>
    <row r="68" spans="1:21" ht="12" hidden="1" customHeight="1">
      <c r="A68" s="58" t="s">
        <v>952</v>
      </c>
      <c r="B68" s="82" t="s">
        <v>958</v>
      </c>
      <c r="C68" s="54"/>
      <c r="D68" s="72" t="e">
        <f>ROUND((#REF!*107%),-3)</f>
        <v>#REF!</v>
      </c>
      <c r="E68" s="73" t="e">
        <f t="shared" ref="E68" si="1">ROUND((D68*1.1),-3)</f>
        <v>#REF!</v>
      </c>
      <c r="F68" s="675"/>
      <c r="G68" s="74"/>
      <c r="H68" s="81" t="s">
        <v>287</v>
      </c>
      <c r="I68" s="86" t="s">
        <v>227</v>
      </c>
      <c r="J68" s="87" t="s">
        <v>261</v>
      </c>
      <c r="K68" s="88" t="s">
        <v>274</v>
      </c>
      <c r="L68" s="87" t="s">
        <v>262</v>
      </c>
      <c r="M68" s="88" t="s">
        <v>269</v>
      </c>
      <c r="N68" s="88" t="s">
        <v>263</v>
      </c>
      <c r="O68" s="88" t="s">
        <v>265</v>
      </c>
      <c r="P68" s="88" t="s">
        <v>289</v>
      </c>
      <c r="Q68" s="78" t="s">
        <v>266</v>
      </c>
      <c r="R68" s="88" t="s">
        <v>267</v>
      </c>
      <c r="S68" s="88" t="s">
        <v>57</v>
      </c>
      <c r="T68" s="88" t="s">
        <v>268</v>
      </c>
      <c r="U68" s="88"/>
    </row>
    <row r="69" spans="1:21" ht="12" hidden="1" customHeight="1" thickBot="1">
      <c r="A69" s="58" t="s">
        <v>880</v>
      </c>
      <c r="B69" s="89" t="s">
        <v>881</v>
      </c>
      <c r="C69" s="55"/>
      <c r="D69" s="83" t="e">
        <f>ROUND((#REF!*105%),-3)</f>
        <v>#REF!</v>
      </c>
      <c r="E69" s="84" t="e">
        <f t="shared" si="0"/>
        <v>#REF!</v>
      </c>
      <c r="F69" s="675"/>
      <c r="G69" s="90"/>
      <c r="H69" s="85" t="s">
        <v>287</v>
      </c>
      <c r="I69" s="86" t="s">
        <v>304</v>
      </c>
      <c r="J69" s="87" t="s">
        <v>261</v>
      </c>
      <c r="K69" s="88" t="s">
        <v>305</v>
      </c>
      <c r="L69" s="87" t="s">
        <v>262</v>
      </c>
      <c r="M69" s="88" t="s">
        <v>306</v>
      </c>
      <c r="N69" s="88" t="s">
        <v>263</v>
      </c>
      <c r="O69" s="88" t="s">
        <v>307</v>
      </c>
      <c r="P69" s="88" t="s">
        <v>307</v>
      </c>
      <c r="Q69" s="78" t="s">
        <v>223</v>
      </c>
      <c r="R69" s="88" t="s">
        <v>267</v>
      </c>
      <c r="S69" s="88" t="s">
        <v>57</v>
      </c>
      <c r="T69" s="88" t="s">
        <v>308</v>
      </c>
      <c r="U69" s="88"/>
    </row>
    <row r="70" spans="1:21" ht="12" customHeight="1" thickBot="1">
      <c r="A70" s="91" t="s">
        <v>978</v>
      </c>
      <c r="B70" s="92"/>
      <c r="C70" s="93"/>
      <c r="D70" s="94"/>
      <c r="E70" s="95"/>
      <c r="F70" s="96"/>
      <c r="G70" s="97">
        <f>SUM(G4:G64)</f>
        <v>1093</v>
      </c>
      <c r="H70" s="98">
        <f>SUM(H41:H69)</f>
        <v>0</v>
      </c>
      <c r="I70" s="99">
        <f>SUM(I41:I69)</f>
        <v>0</v>
      </c>
      <c r="J70" s="99">
        <f>SUM(J41:J69)</f>
        <v>0</v>
      </c>
      <c r="K70" s="100"/>
      <c r="L70" s="99">
        <f>SUM(L41:L69)</f>
        <v>0</v>
      </c>
      <c r="M70" s="100"/>
      <c r="N70" s="100"/>
      <c r="O70" s="100"/>
      <c r="P70" s="100"/>
      <c r="Q70" s="100"/>
      <c r="R70" s="100"/>
      <c r="S70" s="100"/>
      <c r="T70" s="100"/>
      <c r="U70" s="100"/>
    </row>
    <row r="71" spans="1:21" ht="12" customHeight="1">
      <c r="G71" s="46"/>
    </row>
    <row r="73" spans="1:21" ht="12" customHeight="1">
      <c r="C73" s="49"/>
      <c r="D73" s="49"/>
    </row>
    <row r="74" spans="1:21" ht="12" customHeight="1">
      <c r="D74" s="49"/>
    </row>
    <row r="75" spans="1:21" ht="12" customHeight="1">
      <c r="D75" s="46"/>
    </row>
    <row r="76" spans="1:21" ht="12" customHeight="1">
      <c r="D76" s="46"/>
    </row>
  </sheetData>
  <autoFilter ref="A3:U71"/>
  <phoneticPr fontId="47" type="noConversion"/>
  <pageMargins left="0.7" right="0.7" top="0.75" bottom="0.75" header="0.3" footer="0.3"/>
  <pageSetup paperSize="9" scale="25" orientation="landscape" horizontalDpi="1200" verticalDpi="1200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W32"/>
  <sheetViews>
    <sheetView zoomScale="85" zoomScaleNormal="85" workbookViewId="0">
      <selection activeCell="F22" sqref="F22"/>
    </sheetView>
  </sheetViews>
  <sheetFormatPr defaultRowHeight="16.5" outlineLevelCol="1"/>
  <cols>
    <col min="1" max="1" width="9" style="166"/>
    <col min="2" max="2" width="16.125" style="166" customWidth="1"/>
    <col min="3" max="4" width="9" style="166"/>
    <col min="5" max="5" width="45.625" style="166" customWidth="1"/>
    <col min="6" max="7" width="9" style="166"/>
    <col min="8" max="8" width="13.875" style="166" customWidth="1" outlineLevel="1"/>
    <col min="9" max="9" width="13.625" style="166" customWidth="1" outlineLevel="1"/>
    <col min="10" max="10" width="13.875" style="166" customWidth="1" outlineLevel="1"/>
    <col min="11" max="11" width="26.375" style="166" customWidth="1" outlineLevel="1"/>
    <col min="12" max="12" width="28.25" style="166" customWidth="1" outlineLevel="1"/>
    <col min="13" max="13" width="15.875" style="166" customWidth="1" outlineLevel="1"/>
    <col min="14" max="14" width="35.25" style="166" customWidth="1" outlineLevel="1"/>
    <col min="15" max="15" width="37.75" style="166" customWidth="1" outlineLevel="1"/>
    <col min="16" max="16" width="24" style="166" customWidth="1" outlineLevel="1"/>
    <col min="17" max="17" width="11.625" style="166" customWidth="1" outlineLevel="1"/>
    <col min="18" max="18" width="7.875" style="166" customWidth="1" outlineLevel="1"/>
    <col min="19" max="19" width="20.5" style="166" customWidth="1" outlineLevel="1"/>
    <col min="20" max="20" width="47.125" style="166" customWidth="1" outlineLevel="1"/>
    <col min="21" max="22" width="9" style="166" customWidth="1" outlineLevel="1"/>
    <col min="23" max="23" width="7.125" style="166" customWidth="1" outlineLevel="1"/>
    <col min="24" max="24" width="9" style="166"/>
    <col min="25" max="26" width="4.25" style="166" bestFit="1" customWidth="1"/>
    <col min="27" max="27" width="9" style="166"/>
    <col min="28" max="28" width="9.625" style="166" bestFit="1" customWidth="1"/>
    <col min="29" max="16384" width="9" style="166"/>
  </cols>
  <sheetData>
    <row r="1" spans="1:23" ht="17.25" thickBot="1">
      <c r="A1" s="168"/>
      <c r="B1" s="169"/>
      <c r="C1" s="169"/>
      <c r="D1" s="170"/>
      <c r="E1" s="171"/>
      <c r="F1" s="172"/>
      <c r="G1" s="173" t="s">
        <v>1110</v>
      </c>
      <c r="H1" s="174"/>
      <c r="I1" s="175"/>
      <c r="J1" s="175"/>
      <c r="K1" s="175"/>
      <c r="L1" s="175"/>
      <c r="M1" s="175"/>
      <c r="N1" s="175"/>
      <c r="O1" s="175"/>
      <c r="P1" s="175" t="s">
        <v>1111</v>
      </c>
      <c r="Q1" s="175"/>
      <c r="R1" s="175"/>
      <c r="S1" s="175"/>
      <c r="T1" s="176"/>
      <c r="U1" s="177"/>
      <c r="V1" s="178"/>
      <c r="W1" s="179" t="s">
        <v>35</v>
      </c>
    </row>
    <row r="2" spans="1:23" ht="17.25" thickBot="1">
      <c r="A2" s="180"/>
      <c r="B2" s="181" t="s">
        <v>138</v>
      </c>
      <c r="C2" s="181" t="s">
        <v>1112</v>
      </c>
      <c r="D2" s="182" t="s">
        <v>140</v>
      </c>
      <c r="E2" s="171" t="s">
        <v>1113</v>
      </c>
      <c r="F2" s="183" t="s">
        <v>1114</v>
      </c>
      <c r="G2" s="184"/>
      <c r="H2" s="185" t="s">
        <v>2</v>
      </c>
      <c r="I2" s="185" t="s">
        <v>218</v>
      </c>
      <c r="J2" s="185" t="s">
        <v>24</v>
      </c>
      <c r="K2" s="185" t="s">
        <v>257</v>
      </c>
      <c r="L2" s="185" t="s">
        <v>3</v>
      </c>
      <c r="M2" s="185" t="s">
        <v>258</v>
      </c>
      <c r="N2" s="185" t="s">
        <v>5</v>
      </c>
      <c r="O2" s="185" t="s">
        <v>220</v>
      </c>
      <c r="P2" s="185" t="s">
        <v>219</v>
      </c>
      <c r="Q2" s="185" t="s">
        <v>4</v>
      </c>
      <c r="R2" s="185" t="s">
        <v>19</v>
      </c>
      <c r="S2" s="185" t="s">
        <v>259</v>
      </c>
      <c r="T2" s="185" t="s">
        <v>1115</v>
      </c>
      <c r="U2" s="186" t="s">
        <v>18</v>
      </c>
      <c r="V2" s="185"/>
      <c r="W2" s="187"/>
    </row>
    <row r="3" spans="1:23">
      <c r="A3" s="884" t="s">
        <v>1116</v>
      </c>
      <c r="B3" s="188" t="s">
        <v>1117</v>
      </c>
      <c r="C3" s="189" t="s">
        <v>148</v>
      </c>
      <c r="D3" s="190" t="s">
        <v>1118</v>
      </c>
      <c r="E3" s="191" t="s">
        <v>1119</v>
      </c>
      <c r="F3" s="192" t="s">
        <v>1120</v>
      </c>
      <c r="G3" s="190" t="s">
        <v>1121</v>
      </c>
      <c r="H3" s="193" t="s">
        <v>260</v>
      </c>
      <c r="I3" s="193" t="s">
        <v>261</v>
      </c>
      <c r="J3" s="193" t="s">
        <v>274</v>
      </c>
      <c r="K3" s="189" t="s">
        <v>262</v>
      </c>
      <c r="L3" s="193" t="s">
        <v>1122</v>
      </c>
      <c r="M3" s="193" t="s">
        <v>263</v>
      </c>
      <c r="N3" s="193" t="s">
        <v>264</v>
      </c>
      <c r="O3" s="193" t="s">
        <v>265</v>
      </c>
      <c r="P3" s="193" t="s">
        <v>1123</v>
      </c>
      <c r="Q3" s="193" t="s">
        <v>266</v>
      </c>
      <c r="R3" s="194" t="s">
        <v>267</v>
      </c>
      <c r="S3" s="193" t="s">
        <v>57</v>
      </c>
      <c r="T3" s="193" t="s">
        <v>1225</v>
      </c>
      <c r="U3" s="195"/>
      <c r="V3" s="193"/>
      <c r="W3" s="196"/>
    </row>
    <row r="4" spans="1:23">
      <c r="A4" s="885"/>
      <c r="B4" s="197" t="s">
        <v>1117</v>
      </c>
      <c r="C4" s="198" t="s">
        <v>148</v>
      </c>
      <c r="D4" s="199" t="s">
        <v>1118</v>
      </c>
      <c r="E4" s="200" t="s">
        <v>1124</v>
      </c>
      <c r="F4" s="201" t="s">
        <v>1125</v>
      </c>
      <c r="G4" s="199" t="s">
        <v>1121</v>
      </c>
      <c r="H4" s="202" t="s">
        <v>1126</v>
      </c>
      <c r="I4" s="202" t="s">
        <v>261</v>
      </c>
      <c r="J4" s="202" t="s">
        <v>274</v>
      </c>
      <c r="K4" s="198" t="s">
        <v>262</v>
      </c>
      <c r="L4" s="202" t="s">
        <v>269</v>
      </c>
      <c r="M4" s="202" t="s">
        <v>263</v>
      </c>
      <c r="N4" s="202" t="s">
        <v>264</v>
      </c>
      <c r="O4" s="202" t="s">
        <v>265</v>
      </c>
      <c r="P4" s="202" t="s">
        <v>1123</v>
      </c>
      <c r="Q4" s="202" t="s">
        <v>266</v>
      </c>
      <c r="R4" s="203" t="s">
        <v>267</v>
      </c>
      <c r="S4" s="202" t="s">
        <v>57</v>
      </c>
      <c r="T4" s="202" t="s">
        <v>268</v>
      </c>
      <c r="U4" s="204"/>
      <c r="V4" s="202"/>
      <c r="W4" s="205"/>
    </row>
    <row r="5" spans="1:23">
      <c r="A5" s="885"/>
      <c r="B5" s="197" t="s">
        <v>1127</v>
      </c>
      <c r="C5" s="198" t="s">
        <v>148</v>
      </c>
      <c r="D5" s="199" t="s">
        <v>1118</v>
      </c>
      <c r="E5" s="200" t="s">
        <v>1128</v>
      </c>
      <c r="F5" s="201" t="s">
        <v>1129</v>
      </c>
      <c r="G5" s="199" t="s">
        <v>1121</v>
      </c>
      <c r="H5" s="202" t="s">
        <v>227</v>
      </c>
      <c r="I5" s="202" t="s">
        <v>261</v>
      </c>
      <c r="J5" s="202" t="s">
        <v>274</v>
      </c>
      <c r="K5" s="198" t="s">
        <v>262</v>
      </c>
      <c r="L5" s="202" t="s">
        <v>269</v>
      </c>
      <c r="M5" s="202" t="s">
        <v>263</v>
      </c>
      <c r="N5" s="202" t="s">
        <v>264</v>
      </c>
      <c r="O5" s="202" t="s">
        <v>265</v>
      </c>
      <c r="P5" s="202" t="s">
        <v>1123</v>
      </c>
      <c r="Q5" s="202" t="s">
        <v>266</v>
      </c>
      <c r="R5" s="203" t="s">
        <v>267</v>
      </c>
      <c r="S5" s="202" t="s">
        <v>57</v>
      </c>
      <c r="T5" s="202" t="s">
        <v>268</v>
      </c>
      <c r="U5" s="204"/>
      <c r="V5" s="202"/>
      <c r="W5" s="205"/>
    </row>
    <row r="6" spans="1:23">
      <c r="A6" s="885"/>
      <c r="B6" s="197" t="s">
        <v>1127</v>
      </c>
      <c r="C6" s="198" t="s">
        <v>148</v>
      </c>
      <c r="D6" s="199" t="s">
        <v>1118</v>
      </c>
      <c r="E6" s="200" t="s">
        <v>1130</v>
      </c>
      <c r="F6" s="201" t="s">
        <v>1131</v>
      </c>
      <c r="G6" s="199" t="s">
        <v>1121</v>
      </c>
      <c r="H6" s="202" t="s">
        <v>270</v>
      </c>
      <c r="I6" s="202" t="s">
        <v>261</v>
      </c>
      <c r="J6" s="202" t="s">
        <v>274</v>
      </c>
      <c r="K6" s="198" t="s">
        <v>262</v>
      </c>
      <c r="L6" s="202" t="s">
        <v>269</v>
      </c>
      <c r="M6" s="202" t="s">
        <v>263</v>
      </c>
      <c r="N6" s="202" t="s">
        <v>264</v>
      </c>
      <c r="O6" s="202" t="s">
        <v>265</v>
      </c>
      <c r="P6" s="202" t="s">
        <v>1123</v>
      </c>
      <c r="Q6" s="202" t="s">
        <v>266</v>
      </c>
      <c r="R6" s="203" t="s">
        <v>267</v>
      </c>
      <c r="S6" s="202" t="s">
        <v>57</v>
      </c>
      <c r="T6" s="202" t="s">
        <v>268</v>
      </c>
      <c r="U6" s="204"/>
      <c r="V6" s="202"/>
      <c r="W6" s="205"/>
    </row>
    <row r="7" spans="1:23">
      <c r="A7" s="885"/>
      <c r="B7" s="197" t="s">
        <v>1132</v>
      </c>
      <c r="C7" s="198" t="s">
        <v>148</v>
      </c>
      <c r="D7" s="199" t="s">
        <v>1118</v>
      </c>
      <c r="E7" s="200" t="s">
        <v>1133</v>
      </c>
      <c r="F7" s="201" t="s">
        <v>1134</v>
      </c>
      <c r="G7" s="199" t="s">
        <v>1121</v>
      </c>
      <c r="H7" s="202" t="s">
        <v>227</v>
      </c>
      <c r="I7" s="202" t="s">
        <v>261</v>
      </c>
      <c r="J7" s="202" t="s">
        <v>275</v>
      </c>
      <c r="K7" s="198" t="s">
        <v>262</v>
      </c>
      <c r="L7" s="202" t="s">
        <v>269</v>
      </c>
      <c r="M7" s="202" t="s">
        <v>1135</v>
      </c>
      <c r="N7" s="202" t="s">
        <v>264</v>
      </c>
      <c r="O7" s="202" t="s">
        <v>265</v>
      </c>
      <c r="P7" s="202" t="s">
        <v>1123</v>
      </c>
      <c r="Q7" s="202" t="s">
        <v>266</v>
      </c>
      <c r="R7" s="203" t="s">
        <v>267</v>
      </c>
      <c r="S7" s="202" t="s">
        <v>57</v>
      </c>
      <c r="T7" s="202" t="s">
        <v>1136</v>
      </c>
      <c r="U7" s="204"/>
      <c r="V7" s="202"/>
      <c r="W7" s="205"/>
    </row>
    <row r="8" spans="1:23">
      <c r="A8" s="885"/>
      <c r="B8" s="197" t="s">
        <v>1132</v>
      </c>
      <c r="C8" s="198" t="s">
        <v>148</v>
      </c>
      <c r="D8" s="199" t="s">
        <v>1118</v>
      </c>
      <c r="E8" s="200" t="s">
        <v>1137</v>
      </c>
      <c r="F8" s="201" t="s">
        <v>1138</v>
      </c>
      <c r="G8" s="199" t="s">
        <v>1121</v>
      </c>
      <c r="H8" s="202" t="s">
        <v>270</v>
      </c>
      <c r="I8" s="202" t="s">
        <v>261</v>
      </c>
      <c r="J8" s="202" t="s">
        <v>275</v>
      </c>
      <c r="K8" s="198" t="s">
        <v>262</v>
      </c>
      <c r="L8" s="202" t="s">
        <v>269</v>
      </c>
      <c r="M8" s="202" t="s">
        <v>263</v>
      </c>
      <c r="N8" s="202" t="s">
        <v>264</v>
      </c>
      <c r="O8" s="202" t="s">
        <v>265</v>
      </c>
      <c r="P8" s="202" t="s">
        <v>1123</v>
      </c>
      <c r="Q8" s="202" t="s">
        <v>266</v>
      </c>
      <c r="R8" s="203" t="s">
        <v>267</v>
      </c>
      <c r="S8" s="202" t="s">
        <v>57</v>
      </c>
      <c r="T8" s="202" t="s">
        <v>1136</v>
      </c>
      <c r="U8" s="204"/>
      <c r="V8" s="202"/>
      <c r="W8" s="205"/>
    </row>
    <row r="9" spans="1:23">
      <c r="A9" s="885"/>
      <c r="B9" s="197" t="s">
        <v>1139</v>
      </c>
      <c r="C9" s="198" t="s">
        <v>148</v>
      </c>
      <c r="D9" s="199" t="s">
        <v>1118</v>
      </c>
      <c r="E9" s="200" t="s">
        <v>1140</v>
      </c>
      <c r="F9" s="201" t="s">
        <v>1141</v>
      </c>
      <c r="G9" s="199" t="s">
        <v>1121</v>
      </c>
      <c r="H9" s="202" t="s">
        <v>1126</v>
      </c>
      <c r="I9" s="202" t="s">
        <v>271</v>
      </c>
      <c r="J9" s="202" t="s">
        <v>274</v>
      </c>
      <c r="K9" s="198" t="s">
        <v>262</v>
      </c>
      <c r="L9" s="202" t="s">
        <v>269</v>
      </c>
      <c r="M9" s="202" t="s">
        <v>1135</v>
      </c>
      <c r="N9" s="202" t="s">
        <v>264</v>
      </c>
      <c r="O9" s="202" t="s">
        <v>265</v>
      </c>
      <c r="P9" s="202" t="s">
        <v>1123</v>
      </c>
      <c r="Q9" s="202" t="s">
        <v>266</v>
      </c>
      <c r="R9" s="203" t="s">
        <v>272</v>
      </c>
      <c r="S9" s="202" t="s">
        <v>57</v>
      </c>
      <c r="T9" s="202" t="s">
        <v>1136</v>
      </c>
      <c r="U9" s="204"/>
      <c r="V9" s="202"/>
      <c r="W9" s="205"/>
    </row>
    <row r="10" spans="1:23">
      <c r="A10" s="885"/>
      <c r="B10" s="197" t="s">
        <v>1139</v>
      </c>
      <c r="C10" s="198" t="s">
        <v>148</v>
      </c>
      <c r="D10" s="199" t="s">
        <v>1118</v>
      </c>
      <c r="E10" s="200" t="s">
        <v>1142</v>
      </c>
      <c r="F10" s="201" t="s">
        <v>1143</v>
      </c>
      <c r="G10" s="199" t="s">
        <v>1121</v>
      </c>
      <c r="H10" s="202" t="s">
        <v>227</v>
      </c>
      <c r="I10" s="202" t="s">
        <v>271</v>
      </c>
      <c r="J10" s="202" t="s">
        <v>274</v>
      </c>
      <c r="K10" s="198" t="s">
        <v>262</v>
      </c>
      <c r="L10" s="202" t="s">
        <v>269</v>
      </c>
      <c r="M10" s="202" t="s">
        <v>263</v>
      </c>
      <c r="N10" s="202" t="s">
        <v>264</v>
      </c>
      <c r="O10" s="202" t="s">
        <v>265</v>
      </c>
      <c r="P10" s="202" t="s">
        <v>1123</v>
      </c>
      <c r="Q10" s="202" t="s">
        <v>266</v>
      </c>
      <c r="R10" s="203" t="s">
        <v>272</v>
      </c>
      <c r="S10" s="202" t="s">
        <v>57</v>
      </c>
      <c r="T10" s="202" t="s">
        <v>268</v>
      </c>
      <c r="U10" s="204"/>
      <c r="V10" s="202"/>
      <c r="W10" s="205"/>
    </row>
    <row r="11" spans="1:23">
      <c r="A11" s="885"/>
      <c r="B11" s="197" t="s">
        <v>1139</v>
      </c>
      <c r="C11" s="198" t="s">
        <v>148</v>
      </c>
      <c r="D11" s="199" t="s">
        <v>1118</v>
      </c>
      <c r="E11" s="200" t="s">
        <v>1144</v>
      </c>
      <c r="F11" s="201" t="s">
        <v>1145</v>
      </c>
      <c r="G11" s="199" t="s">
        <v>1121</v>
      </c>
      <c r="H11" s="202" t="s">
        <v>270</v>
      </c>
      <c r="I11" s="202" t="s">
        <v>271</v>
      </c>
      <c r="J11" s="202" t="s">
        <v>274</v>
      </c>
      <c r="K11" s="198" t="s">
        <v>262</v>
      </c>
      <c r="L11" s="202" t="s">
        <v>269</v>
      </c>
      <c r="M11" s="202" t="s">
        <v>263</v>
      </c>
      <c r="N11" s="202" t="s">
        <v>264</v>
      </c>
      <c r="O11" s="202" t="s">
        <v>265</v>
      </c>
      <c r="P11" s="202" t="s">
        <v>1123</v>
      </c>
      <c r="Q11" s="202" t="s">
        <v>266</v>
      </c>
      <c r="R11" s="203" t="s">
        <v>272</v>
      </c>
      <c r="S11" s="202" t="s">
        <v>57</v>
      </c>
      <c r="T11" s="202" t="s">
        <v>268</v>
      </c>
      <c r="U11" s="204"/>
      <c r="V11" s="202"/>
      <c r="W11" s="205"/>
    </row>
    <row r="12" spans="1:23">
      <c r="A12" s="885"/>
      <c r="B12" s="197" t="s">
        <v>1146</v>
      </c>
      <c r="C12" s="198" t="s">
        <v>148</v>
      </c>
      <c r="D12" s="199" t="s">
        <v>1118</v>
      </c>
      <c r="E12" s="200" t="s">
        <v>1147</v>
      </c>
      <c r="F12" s="201" t="s">
        <v>1148</v>
      </c>
      <c r="G12" s="199" t="s">
        <v>1121</v>
      </c>
      <c r="H12" s="202" t="s">
        <v>227</v>
      </c>
      <c r="I12" s="202" t="s">
        <v>271</v>
      </c>
      <c r="J12" s="202" t="s">
        <v>275</v>
      </c>
      <c r="K12" s="198" t="s">
        <v>262</v>
      </c>
      <c r="L12" s="202" t="s">
        <v>269</v>
      </c>
      <c r="M12" s="202" t="s">
        <v>263</v>
      </c>
      <c r="N12" s="202" t="s">
        <v>264</v>
      </c>
      <c r="O12" s="202" t="s">
        <v>265</v>
      </c>
      <c r="P12" s="202" t="s">
        <v>1123</v>
      </c>
      <c r="Q12" s="202" t="s">
        <v>266</v>
      </c>
      <c r="R12" s="203" t="s">
        <v>272</v>
      </c>
      <c r="S12" s="202" t="s">
        <v>57</v>
      </c>
      <c r="T12" s="202" t="s">
        <v>268</v>
      </c>
      <c r="U12" s="204"/>
      <c r="V12" s="202"/>
      <c r="W12" s="205"/>
    </row>
    <row r="13" spans="1:23">
      <c r="A13" s="885"/>
      <c r="B13" s="197" t="s">
        <v>1146</v>
      </c>
      <c r="C13" s="198" t="s">
        <v>148</v>
      </c>
      <c r="D13" s="199" t="s">
        <v>1118</v>
      </c>
      <c r="E13" s="200" t="s">
        <v>1149</v>
      </c>
      <c r="F13" s="201" t="s">
        <v>1150</v>
      </c>
      <c r="G13" s="199" t="s">
        <v>1121</v>
      </c>
      <c r="H13" s="202" t="s">
        <v>1151</v>
      </c>
      <c r="I13" s="202" t="s">
        <v>271</v>
      </c>
      <c r="J13" s="202" t="s">
        <v>275</v>
      </c>
      <c r="K13" s="198" t="s">
        <v>262</v>
      </c>
      <c r="L13" s="202" t="s">
        <v>269</v>
      </c>
      <c r="M13" s="202" t="s">
        <v>263</v>
      </c>
      <c r="N13" s="202" t="s">
        <v>264</v>
      </c>
      <c r="O13" s="202" t="s">
        <v>265</v>
      </c>
      <c r="P13" s="202" t="s">
        <v>1123</v>
      </c>
      <c r="Q13" s="202" t="s">
        <v>266</v>
      </c>
      <c r="R13" s="203" t="s">
        <v>272</v>
      </c>
      <c r="S13" s="202" t="s">
        <v>57</v>
      </c>
      <c r="T13" s="202" t="s">
        <v>268</v>
      </c>
      <c r="U13" s="204"/>
      <c r="V13" s="202"/>
      <c r="W13" s="205"/>
    </row>
    <row r="14" spans="1:23">
      <c r="A14" s="885"/>
      <c r="B14" s="197" t="s">
        <v>1127</v>
      </c>
      <c r="C14" s="198" t="s">
        <v>148</v>
      </c>
      <c r="D14" s="199" t="s">
        <v>1118</v>
      </c>
      <c r="E14" s="200" t="s">
        <v>1152</v>
      </c>
      <c r="F14" s="201" t="s">
        <v>1153</v>
      </c>
      <c r="G14" s="199" t="s">
        <v>1121</v>
      </c>
      <c r="H14" s="202" t="s">
        <v>260</v>
      </c>
      <c r="I14" s="202" t="s">
        <v>261</v>
      </c>
      <c r="J14" s="202" t="s">
        <v>274</v>
      </c>
      <c r="K14" s="198" t="s">
        <v>262</v>
      </c>
      <c r="L14" s="202" t="s">
        <v>269</v>
      </c>
      <c r="M14" s="202" t="s">
        <v>1135</v>
      </c>
      <c r="N14" s="202" t="s">
        <v>264</v>
      </c>
      <c r="O14" s="202" t="s">
        <v>265</v>
      </c>
      <c r="P14" s="202" t="s">
        <v>1123</v>
      </c>
      <c r="Q14" s="202" t="s">
        <v>266</v>
      </c>
      <c r="R14" s="203" t="s">
        <v>267</v>
      </c>
      <c r="S14" s="202" t="s">
        <v>57</v>
      </c>
      <c r="T14" s="202" t="s">
        <v>268</v>
      </c>
      <c r="U14" s="204"/>
      <c r="V14" s="202"/>
      <c r="W14" s="205"/>
    </row>
    <row r="15" spans="1:23">
      <c r="A15" s="885"/>
      <c r="B15" s="206" t="s">
        <v>1117</v>
      </c>
      <c r="C15" s="207" t="s">
        <v>1154</v>
      </c>
      <c r="D15" s="208" t="s">
        <v>1118</v>
      </c>
      <c r="E15" s="209" t="s">
        <v>1155</v>
      </c>
      <c r="F15" s="210" t="s">
        <v>1156</v>
      </c>
      <c r="G15" s="208" t="s">
        <v>1121</v>
      </c>
      <c r="H15" s="211" t="s">
        <v>260</v>
      </c>
      <c r="I15" s="211" t="s">
        <v>261</v>
      </c>
      <c r="J15" s="211" t="s">
        <v>274</v>
      </c>
      <c r="K15" s="207" t="s">
        <v>288</v>
      </c>
      <c r="L15" s="211" t="s">
        <v>300</v>
      </c>
      <c r="M15" s="211" t="s">
        <v>263</v>
      </c>
      <c r="N15" s="211" t="s">
        <v>287</v>
      </c>
      <c r="O15" s="211" t="s">
        <v>265</v>
      </c>
      <c r="P15" s="211" t="s">
        <v>289</v>
      </c>
      <c r="Q15" s="211" t="s">
        <v>266</v>
      </c>
      <c r="R15" s="212" t="s">
        <v>267</v>
      </c>
      <c r="S15" s="211" t="s">
        <v>57</v>
      </c>
      <c r="T15" s="211" t="s">
        <v>301</v>
      </c>
      <c r="U15" s="213"/>
      <c r="V15" s="211"/>
      <c r="W15" s="214"/>
    </row>
    <row r="16" spans="1:23">
      <c r="A16" s="885"/>
      <c r="B16" s="206" t="s">
        <v>1117</v>
      </c>
      <c r="C16" s="207" t="s">
        <v>1154</v>
      </c>
      <c r="D16" s="208" t="s">
        <v>1118</v>
      </c>
      <c r="E16" s="209" t="s">
        <v>1157</v>
      </c>
      <c r="F16" s="210" t="s">
        <v>1158</v>
      </c>
      <c r="G16" s="208" t="s">
        <v>1121</v>
      </c>
      <c r="H16" s="211" t="s">
        <v>260</v>
      </c>
      <c r="I16" s="211" t="s">
        <v>261</v>
      </c>
      <c r="J16" s="211" t="s">
        <v>274</v>
      </c>
      <c r="K16" s="207" t="s">
        <v>262</v>
      </c>
      <c r="L16" s="211" t="s">
        <v>269</v>
      </c>
      <c r="M16" s="211" t="s">
        <v>302</v>
      </c>
      <c r="N16" s="211" t="s">
        <v>287</v>
      </c>
      <c r="O16" s="211" t="s">
        <v>265</v>
      </c>
      <c r="P16" s="211" t="s">
        <v>289</v>
      </c>
      <c r="Q16" s="211" t="s">
        <v>266</v>
      </c>
      <c r="R16" s="212" t="s">
        <v>267</v>
      </c>
      <c r="S16" s="211" t="s">
        <v>57</v>
      </c>
      <c r="T16" s="211" t="s">
        <v>303</v>
      </c>
      <c r="U16" s="213"/>
      <c r="V16" s="211"/>
      <c r="W16" s="214"/>
    </row>
    <row r="17" spans="1:23">
      <c r="A17" s="885"/>
      <c r="B17" s="206" t="s">
        <v>1117</v>
      </c>
      <c r="C17" s="207" t="s">
        <v>1154</v>
      </c>
      <c r="D17" s="208" t="s">
        <v>1118</v>
      </c>
      <c r="E17" s="209" t="s">
        <v>1159</v>
      </c>
      <c r="F17" s="210" t="s">
        <v>1160</v>
      </c>
      <c r="G17" s="208" t="s">
        <v>1121</v>
      </c>
      <c r="H17" s="211" t="s">
        <v>227</v>
      </c>
      <c r="I17" s="211" t="s">
        <v>261</v>
      </c>
      <c r="J17" s="211" t="s">
        <v>274</v>
      </c>
      <c r="K17" s="207" t="s">
        <v>262</v>
      </c>
      <c r="L17" s="211" t="s">
        <v>269</v>
      </c>
      <c r="M17" s="211" t="s">
        <v>263</v>
      </c>
      <c r="N17" s="211" t="s">
        <v>287</v>
      </c>
      <c r="O17" s="211" t="s">
        <v>265</v>
      </c>
      <c r="P17" s="211" t="s">
        <v>289</v>
      </c>
      <c r="Q17" s="211" t="s">
        <v>266</v>
      </c>
      <c r="R17" s="212" t="s">
        <v>267</v>
      </c>
      <c r="S17" s="211" t="s">
        <v>57</v>
      </c>
      <c r="T17" s="211" t="s">
        <v>268</v>
      </c>
      <c r="U17" s="213"/>
      <c r="V17" s="211"/>
      <c r="W17" s="214"/>
    </row>
    <row r="18" spans="1:23">
      <c r="A18" s="885"/>
      <c r="B18" s="206" t="s">
        <v>1127</v>
      </c>
      <c r="C18" s="207" t="s">
        <v>1154</v>
      </c>
      <c r="D18" s="208" t="s">
        <v>1118</v>
      </c>
      <c r="E18" s="209" t="s">
        <v>1161</v>
      </c>
      <c r="F18" s="210" t="s">
        <v>1162</v>
      </c>
      <c r="G18" s="208" t="s">
        <v>1121</v>
      </c>
      <c r="H18" s="211" t="s">
        <v>227</v>
      </c>
      <c r="I18" s="211" t="s">
        <v>261</v>
      </c>
      <c r="J18" s="211" t="s">
        <v>274</v>
      </c>
      <c r="K18" s="207" t="s">
        <v>262</v>
      </c>
      <c r="L18" s="211" t="s">
        <v>269</v>
      </c>
      <c r="M18" s="211" t="s">
        <v>263</v>
      </c>
      <c r="N18" s="211" t="s">
        <v>287</v>
      </c>
      <c r="O18" s="211" t="s">
        <v>265</v>
      </c>
      <c r="P18" s="211" t="s">
        <v>289</v>
      </c>
      <c r="Q18" s="211" t="s">
        <v>266</v>
      </c>
      <c r="R18" s="212" t="s">
        <v>267</v>
      </c>
      <c r="S18" s="211" t="s">
        <v>57</v>
      </c>
      <c r="T18" s="211" t="s">
        <v>268</v>
      </c>
      <c r="U18" s="213"/>
      <c r="V18" s="211"/>
      <c r="W18" s="214"/>
    </row>
    <row r="19" spans="1:23">
      <c r="A19" s="885"/>
      <c r="B19" s="206" t="s">
        <v>1163</v>
      </c>
      <c r="C19" s="207" t="s">
        <v>1154</v>
      </c>
      <c r="D19" s="208" t="s">
        <v>1164</v>
      </c>
      <c r="E19" s="209" t="s">
        <v>1165</v>
      </c>
      <c r="F19" s="210" t="s">
        <v>1166</v>
      </c>
      <c r="G19" s="208" t="s">
        <v>1121</v>
      </c>
      <c r="H19" s="211" t="s">
        <v>304</v>
      </c>
      <c r="I19" s="211" t="s">
        <v>261</v>
      </c>
      <c r="J19" s="211" t="s">
        <v>305</v>
      </c>
      <c r="K19" s="207" t="s">
        <v>262</v>
      </c>
      <c r="L19" s="211" t="s">
        <v>306</v>
      </c>
      <c r="M19" s="211" t="s">
        <v>263</v>
      </c>
      <c r="N19" s="211" t="s">
        <v>287</v>
      </c>
      <c r="O19" s="211" t="s">
        <v>265</v>
      </c>
      <c r="P19" s="211" t="s">
        <v>289</v>
      </c>
      <c r="Q19" s="211" t="s">
        <v>266</v>
      </c>
      <c r="R19" s="212" t="s">
        <v>267</v>
      </c>
      <c r="S19" s="211" t="s">
        <v>57</v>
      </c>
      <c r="T19" s="211" t="s">
        <v>308</v>
      </c>
      <c r="U19" s="213"/>
      <c r="V19" s="211"/>
      <c r="W19" s="214"/>
    </row>
    <row r="20" spans="1:23">
      <c r="A20" s="885"/>
      <c r="B20" s="206" t="s">
        <v>1139</v>
      </c>
      <c r="C20" s="207" t="s">
        <v>1154</v>
      </c>
      <c r="D20" s="208" t="s">
        <v>1118</v>
      </c>
      <c r="E20" s="209" t="s">
        <v>1167</v>
      </c>
      <c r="F20" s="210" t="s">
        <v>1168</v>
      </c>
      <c r="G20" s="208" t="s">
        <v>1121</v>
      </c>
      <c r="H20" s="211" t="s">
        <v>227</v>
      </c>
      <c r="I20" s="211" t="s">
        <v>271</v>
      </c>
      <c r="J20" s="211" t="s">
        <v>274</v>
      </c>
      <c r="K20" s="207" t="s">
        <v>262</v>
      </c>
      <c r="L20" s="211" t="s">
        <v>306</v>
      </c>
      <c r="M20" s="211" t="s">
        <v>302</v>
      </c>
      <c r="N20" s="211" t="s">
        <v>287</v>
      </c>
      <c r="O20" s="211" t="s">
        <v>265</v>
      </c>
      <c r="P20" s="211" t="s">
        <v>289</v>
      </c>
      <c r="Q20" s="211" t="s">
        <v>266</v>
      </c>
      <c r="R20" s="212" t="s">
        <v>272</v>
      </c>
      <c r="S20" s="211" t="s">
        <v>57</v>
      </c>
      <c r="T20" s="211" t="s">
        <v>303</v>
      </c>
      <c r="U20" s="213"/>
      <c r="V20" s="211"/>
      <c r="W20" s="214"/>
    </row>
    <row r="21" spans="1:23">
      <c r="A21" s="885"/>
      <c r="B21" s="206" t="s">
        <v>1146</v>
      </c>
      <c r="C21" s="207" t="s">
        <v>1154</v>
      </c>
      <c r="D21" s="208" t="s">
        <v>1118</v>
      </c>
      <c r="E21" s="209" t="s">
        <v>1169</v>
      </c>
      <c r="F21" s="210" t="s">
        <v>1170</v>
      </c>
      <c r="G21" s="208" t="s">
        <v>1121</v>
      </c>
      <c r="H21" s="211" t="s">
        <v>227</v>
      </c>
      <c r="I21" s="211" t="s">
        <v>271</v>
      </c>
      <c r="J21" s="211" t="s">
        <v>275</v>
      </c>
      <c r="K21" s="207" t="s">
        <v>262</v>
      </c>
      <c r="L21" s="211" t="s">
        <v>306</v>
      </c>
      <c r="M21" s="211" t="s">
        <v>263</v>
      </c>
      <c r="N21" s="211" t="s">
        <v>287</v>
      </c>
      <c r="O21" s="211" t="s">
        <v>265</v>
      </c>
      <c r="P21" s="211" t="s">
        <v>289</v>
      </c>
      <c r="Q21" s="211" t="s">
        <v>266</v>
      </c>
      <c r="R21" s="212" t="s">
        <v>272</v>
      </c>
      <c r="S21" s="211" t="s">
        <v>57</v>
      </c>
      <c r="T21" s="211" t="s">
        <v>268</v>
      </c>
      <c r="U21" s="213"/>
      <c r="V21" s="211"/>
      <c r="W21" s="214"/>
    </row>
    <row r="22" spans="1:23">
      <c r="A22" s="885"/>
      <c r="B22" s="215" t="s">
        <v>1171</v>
      </c>
      <c r="C22" s="216" t="s">
        <v>299</v>
      </c>
      <c r="D22" s="217" t="s">
        <v>1118</v>
      </c>
      <c r="E22" s="218" t="s">
        <v>1172</v>
      </c>
      <c r="F22" s="219" t="s">
        <v>1173</v>
      </c>
      <c r="G22" s="217" t="s">
        <v>1121</v>
      </c>
      <c r="H22" s="220" t="s">
        <v>1174</v>
      </c>
      <c r="I22" s="220" t="s">
        <v>1175</v>
      </c>
      <c r="J22" s="221" t="s">
        <v>1176</v>
      </c>
      <c r="K22" s="216" t="s">
        <v>1177</v>
      </c>
      <c r="L22" s="220" t="s">
        <v>1178</v>
      </c>
      <c r="M22" s="220" t="s">
        <v>1179</v>
      </c>
      <c r="N22" s="220" t="s">
        <v>287</v>
      </c>
      <c r="O22" s="220" t="s">
        <v>1180</v>
      </c>
      <c r="P22" s="220"/>
      <c r="Q22" s="221" t="s">
        <v>1181</v>
      </c>
      <c r="R22" s="222" t="s">
        <v>267</v>
      </c>
      <c r="S22" s="223" t="s">
        <v>1182</v>
      </c>
      <c r="T22" s="220" t="s">
        <v>1183</v>
      </c>
      <c r="U22" s="224"/>
      <c r="V22" s="220"/>
      <c r="W22" s="225"/>
    </row>
    <row r="23" spans="1:23">
      <c r="A23" s="885"/>
      <c r="B23" s="215" t="s">
        <v>1171</v>
      </c>
      <c r="C23" s="216" t="s">
        <v>299</v>
      </c>
      <c r="D23" s="217" t="s">
        <v>1118</v>
      </c>
      <c r="E23" s="218" t="s">
        <v>1184</v>
      </c>
      <c r="F23" s="219" t="s">
        <v>1185</v>
      </c>
      <c r="G23" s="217" t="s">
        <v>1121</v>
      </c>
      <c r="H23" s="220" t="s">
        <v>1186</v>
      </c>
      <c r="I23" s="220" t="s">
        <v>1175</v>
      </c>
      <c r="J23" s="221" t="s">
        <v>1176</v>
      </c>
      <c r="K23" s="216" t="s">
        <v>1177</v>
      </c>
      <c r="L23" s="220" t="s">
        <v>1178</v>
      </c>
      <c r="M23" s="220" t="s">
        <v>263</v>
      </c>
      <c r="N23" s="220" t="s">
        <v>287</v>
      </c>
      <c r="O23" s="220" t="s">
        <v>1180</v>
      </c>
      <c r="P23" s="220"/>
      <c r="Q23" s="221" t="s">
        <v>1181</v>
      </c>
      <c r="R23" s="222" t="s">
        <v>267</v>
      </c>
      <c r="S23" s="223" t="s">
        <v>1182</v>
      </c>
      <c r="T23" s="220" t="s">
        <v>1183</v>
      </c>
      <c r="U23" s="224"/>
      <c r="V23" s="220"/>
      <c r="W23" s="225"/>
    </row>
    <row r="24" spans="1:23">
      <c r="A24" s="885"/>
      <c r="B24" s="267" t="s">
        <v>1187</v>
      </c>
      <c r="C24" s="249" t="s">
        <v>299</v>
      </c>
      <c r="D24" s="268" t="s">
        <v>1118</v>
      </c>
      <c r="E24" s="269" t="s">
        <v>1233</v>
      </c>
      <c r="F24" s="270" t="s">
        <v>1188</v>
      </c>
      <c r="G24" s="268" t="s">
        <v>1121</v>
      </c>
      <c r="H24" s="253" t="s">
        <v>1189</v>
      </c>
      <c r="I24" s="253" t="s">
        <v>1190</v>
      </c>
      <c r="J24" s="253" t="s">
        <v>1176</v>
      </c>
      <c r="K24" s="249" t="s">
        <v>1177</v>
      </c>
      <c r="L24" s="253" t="s">
        <v>1178</v>
      </c>
      <c r="M24" s="253" t="s">
        <v>263</v>
      </c>
      <c r="N24" s="253" t="s">
        <v>287</v>
      </c>
      <c r="O24" s="253" t="s">
        <v>1180</v>
      </c>
      <c r="P24" s="253"/>
      <c r="Q24" s="253" t="s">
        <v>1181</v>
      </c>
      <c r="R24" s="255" t="s">
        <v>272</v>
      </c>
      <c r="S24" s="254" t="s">
        <v>1182</v>
      </c>
      <c r="T24" s="253" t="s">
        <v>1183</v>
      </c>
      <c r="U24" s="271"/>
      <c r="V24" s="220"/>
      <c r="W24" s="225"/>
    </row>
    <row r="25" spans="1:23">
      <c r="A25" s="885"/>
      <c r="B25" s="215" t="s">
        <v>1191</v>
      </c>
      <c r="C25" s="216" t="s">
        <v>299</v>
      </c>
      <c r="D25" s="217" t="s">
        <v>1118</v>
      </c>
      <c r="E25" s="269" t="s">
        <v>1192</v>
      </c>
      <c r="F25" s="219" t="s">
        <v>1193</v>
      </c>
      <c r="G25" s="217" t="s">
        <v>1121</v>
      </c>
      <c r="H25" s="220" t="s">
        <v>1194</v>
      </c>
      <c r="I25" s="220" t="s">
        <v>1175</v>
      </c>
      <c r="J25" s="221" t="s">
        <v>1195</v>
      </c>
      <c r="K25" s="227" t="s">
        <v>1196</v>
      </c>
      <c r="L25" s="220" t="s">
        <v>300</v>
      </c>
      <c r="M25" s="220" t="s">
        <v>302</v>
      </c>
      <c r="N25" s="220" t="s">
        <v>287</v>
      </c>
      <c r="O25" s="220" t="s">
        <v>1197</v>
      </c>
      <c r="P25" s="220" t="s">
        <v>1198</v>
      </c>
      <c r="Q25" s="221" t="s">
        <v>1181</v>
      </c>
      <c r="R25" s="222" t="s">
        <v>267</v>
      </c>
      <c r="S25" s="220" t="s">
        <v>57</v>
      </c>
      <c r="T25" s="220" t="s">
        <v>1199</v>
      </c>
      <c r="U25" s="224"/>
      <c r="V25" s="220"/>
      <c r="W25" s="225"/>
    </row>
    <row r="26" spans="1:23">
      <c r="A26" s="885"/>
      <c r="B26" s="267" t="s">
        <v>1191</v>
      </c>
      <c r="C26" s="249" t="s">
        <v>299</v>
      </c>
      <c r="D26" s="268" t="s">
        <v>1118</v>
      </c>
      <c r="E26" s="269" t="s">
        <v>1200</v>
      </c>
      <c r="F26" s="270" t="s">
        <v>1201</v>
      </c>
      <c r="G26" s="217" t="s">
        <v>1121</v>
      </c>
      <c r="H26" s="220" t="s">
        <v>1194</v>
      </c>
      <c r="I26" s="220" t="s">
        <v>1175</v>
      </c>
      <c r="J26" s="221" t="s">
        <v>1195</v>
      </c>
      <c r="K26" s="216" t="s">
        <v>262</v>
      </c>
      <c r="L26" s="228" t="s">
        <v>1202</v>
      </c>
      <c r="M26" s="220" t="s">
        <v>302</v>
      </c>
      <c r="N26" s="220" t="s">
        <v>287</v>
      </c>
      <c r="O26" s="220" t="s">
        <v>1197</v>
      </c>
      <c r="P26" s="220" t="s">
        <v>1198</v>
      </c>
      <c r="Q26" s="221" t="s">
        <v>1181</v>
      </c>
      <c r="R26" s="222" t="s">
        <v>267</v>
      </c>
      <c r="S26" s="220" t="s">
        <v>57</v>
      </c>
      <c r="T26" s="220" t="s">
        <v>1199</v>
      </c>
      <c r="U26" s="224"/>
      <c r="V26" s="220"/>
      <c r="W26" s="225"/>
    </row>
    <row r="27" spans="1:23">
      <c r="A27" s="885"/>
      <c r="B27" s="260" t="s">
        <v>1191</v>
      </c>
      <c r="C27" s="261" t="s">
        <v>299</v>
      </c>
      <c r="D27" s="262" t="s">
        <v>1118</v>
      </c>
      <c r="E27" s="263" t="s">
        <v>1203</v>
      </c>
      <c r="F27" s="264" t="s">
        <v>1204</v>
      </c>
      <c r="G27" s="262" t="s">
        <v>1121</v>
      </c>
      <c r="H27" s="265" t="s">
        <v>1194</v>
      </c>
      <c r="I27" s="265" t="s">
        <v>1175</v>
      </c>
      <c r="J27" s="265" t="s">
        <v>1195</v>
      </c>
      <c r="K27" s="261" t="s">
        <v>262</v>
      </c>
      <c r="L27" s="266" t="s">
        <v>269</v>
      </c>
      <c r="M27" s="265" t="s">
        <v>263</v>
      </c>
      <c r="N27" s="265" t="s">
        <v>287</v>
      </c>
      <c r="O27" s="265" t="s">
        <v>1197</v>
      </c>
      <c r="P27" s="265" t="s">
        <v>1198</v>
      </c>
      <c r="Q27" s="265" t="s">
        <v>1181</v>
      </c>
      <c r="R27" s="272" t="s">
        <v>267</v>
      </c>
      <c r="S27" s="265" t="s">
        <v>57</v>
      </c>
      <c r="T27" s="265" t="s">
        <v>1199</v>
      </c>
      <c r="U27" s="224"/>
      <c r="V27" s="220"/>
      <c r="W27" s="225"/>
    </row>
    <row r="28" spans="1:23">
      <c r="A28" s="885"/>
      <c r="B28" s="215" t="s">
        <v>1191</v>
      </c>
      <c r="C28" s="216" t="s">
        <v>299</v>
      </c>
      <c r="D28" s="217" t="s">
        <v>1118</v>
      </c>
      <c r="E28" s="218" t="s">
        <v>1205</v>
      </c>
      <c r="F28" s="219" t="s">
        <v>1206</v>
      </c>
      <c r="G28" s="217" t="s">
        <v>1121</v>
      </c>
      <c r="H28" s="220" t="s">
        <v>1207</v>
      </c>
      <c r="I28" s="220" t="s">
        <v>1175</v>
      </c>
      <c r="J28" s="221" t="s">
        <v>1195</v>
      </c>
      <c r="K28" s="216" t="s">
        <v>262</v>
      </c>
      <c r="L28" s="223" t="s">
        <v>269</v>
      </c>
      <c r="M28" s="220" t="s">
        <v>263</v>
      </c>
      <c r="N28" s="220" t="s">
        <v>287</v>
      </c>
      <c r="O28" s="220" t="s">
        <v>1197</v>
      </c>
      <c r="P28" s="220" t="s">
        <v>1198</v>
      </c>
      <c r="Q28" s="221" t="s">
        <v>1181</v>
      </c>
      <c r="R28" s="222" t="s">
        <v>267</v>
      </c>
      <c r="S28" s="220" t="s">
        <v>57</v>
      </c>
      <c r="T28" s="220" t="s">
        <v>1199</v>
      </c>
      <c r="U28" s="224"/>
      <c r="V28" s="220"/>
      <c r="W28" s="225"/>
    </row>
    <row r="29" spans="1:23">
      <c r="A29" s="885"/>
      <c r="B29" s="229" t="s">
        <v>1208</v>
      </c>
      <c r="C29" s="216" t="s">
        <v>299</v>
      </c>
      <c r="D29" s="230" t="s">
        <v>1118</v>
      </c>
      <c r="E29" s="231" t="s">
        <v>1209</v>
      </c>
      <c r="F29" s="232" t="s">
        <v>1210</v>
      </c>
      <c r="G29" s="230" t="s">
        <v>1121</v>
      </c>
      <c r="H29" s="223" t="s">
        <v>1211</v>
      </c>
      <c r="I29" s="223" t="s">
        <v>1175</v>
      </c>
      <c r="J29" s="228" t="s">
        <v>1212</v>
      </c>
      <c r="K29" s="216" t="s">
        <v>262</v>
      </c>
      <c r="L29" s="223" t="s">
        <v>306</v>
      </c>
      <c r="M29" s="223" t="s">
        <v>263</v>
      </c>
      <c r="N29" s="223" t="s">
        <v>287</v>
      </c>
      <c r="O29" s="223" t="s">
        <v>1180</v>
      </c>
      <c r="P29" s="223"/>
      <c r="Q29" s="221" t="s">
        <v>1181</v>
      </c>
      <c r="R29" s="226" t="s">
        <v>267</v>
      </c>
      <c r="S29" s="223" t="s">
        <v>1182</v>
      </c>
      <c r="T29" s="223" t="s">
        <v>1213</v>
      </c>
      <c r="U29" s="233"/>
      <c r="V29" s="223"/>
      <c r="W29" s="234"/>
    </row>
    <row r="30" spans="1:23">
      <c r="A30" s="885"/>
      <c r="B30" s="248" t="s">
        <v>1214</v>
      </c>
      <c r="C30" s="249" t="s">
        <v>299</v>
      </c>
      <c r="D30" s="250" t="s">
        <v>1118</v>
      </c>
      <c r="E30" s="251" t="s">
        <v>1215</v>
      </c>
      <c r="F30" s="252" t="s">
        <v>1216</v>
      </c>
      <c r="G30" s="250" t="s">
        <v>1121</v>
      </c>
      <c r="H30" s="253" t="s">
        <v>1217</v>
      </c>
      <c r="I30" s="254" t="s">
        <v>1190</v>
      </c>
      <c r="J30" s="253" t="s">
        <v>1195</v>
      </c>
      <c r="K30" s="249" t="s">
        <v>262</v>
      </c>
      <c r="L30" s="254" t="s">
        <v>1202</v>
      </c>
      <c r="M30" s="254" t="s">
        <v>302</v>
      </c>
      <c r="N30" s="254" t="s">
        <v>287</v>
      </c>
      <c r="O30" s="253" t="s">
        <v>1197</v>
      </c>
      <c r="P30" s="253" t="s">
        <v>1198</v>
      </c>
      <c r="Q30" s="253" t="s">
        <v>1181</v>
      </c>
      <c r="R30" s="255" t="s">
        <v>272</v>
      </c>
      <c r="S30" s="254" t="s">
        <v>57</v>
      </c>
      <c r="T30" s="254" t="s">
        <v>1218</v>
      </c>
      <c r="U30" s="256"/>
      <c r="V30" s="254"/>
      <c r="W30" s="257"/>
    </row>
    <row r="31" spans="1:23" s="258" customFormat="1">
      <c r="A31" s="885"/>
      <c r="B31" s="248" t="s">
        <v>1214</v>
      </c>
      <c r="C31" s="249" t="s">
        <v>299</v>
      </c>
      <c r="D31" s="250" t="s">
        <v>1118</v>
      </c>
      <c r="E31" s="251" t="s">
        <v>1219</v>
      </c>
      <c r="F31" s="252" t="s">
        <v>1220</v>
      </c>
      <c r="G31" s="250" t="s">
        <v>1121</v>
      </c>
      <c r="H31" s="253" t="s">
        <v>1217</v>
      </c>
      <c r="I31" s="254" t="s">
        <v>1190</v>
      </c>
      <c r="J31" s="253" t="s">
        <v>1195</v>
      </c>
      <c r="K31" s="249" t="s">
        <v>262</v>
      </c>
      <c r="L31" s="254" t="s">
        <v>269</v>
      </c>
      <c r="M31" s="254" t="s">
        <v>263</v>
      </c>
      <c r="N31" s="254" t="s">
        <v>287</v>
      </c>
      <c r="O31" s="254" t="s">
        <v>265</v>
      </c>
      <c r="P31" s="254" t="s">
        <v>289</v>
      </c>
      <c r="Q31" s="254" t="s">
        <v>266</v>
      </c>
      <c r="R31" s="255" t="s">
        <v>272</v>
      </c>
      <c r="S31" s="254" t="s">
        <v>57</v>
      </c>
      <c r="T31" s="254" t="s">
        <v>1218</v>
      </c>
      <c r="U31" s="256"/>
      <c r="V31" s="254"/>
      <c r="W31" s="257"/>
    </row>
    <row r="32" spans="1:23">
      <c r="A32" s="885"/>
      <c r="B32" s="235" t="s">
        <v>1221</v>
      </c>
      <c r="C32" s="236" t="s">
        <v>299</v>
      </c>
      <c r="D32" s="237" t="s">
        <v>1118</v>
      </c>
      <c r="E32" s="238" t="s">
        <v>1222</v>
      </c>
      <c r="F32" s="239" t="s">
        <v>1223</v>
      </c>
      <c r="G32" s="237" t="s">
        <v>1121</v>
      </c>
      <c r="H32" s="240" t="s">
        <v>1217</v>
      </c>
      <c r="I32" s="241" t="s">
        <v>1190</v>
      </c>
      <c r="J32" s="242" t="s">
        <v>1224</v>
      </c>
      <c r="K32" s="236" t="s">
        <v>262</v>
      </c>
      <c r="L32" s="241" t="s">
        <v>269</v>
      </c>
      <c r="M32" s="241" t="s">
        <v>263</v>
      </c>
      <c r="N32" s="241" t="s">
        <v>287</v>
      </c>
      <c r="O32" s="241" t="s">
        <v>265</v>
      </c>
      <c r="P32" s="241" t="s">
        <v>289</v>
      </c>
      <c r="Q32" s="242" t="s">
        <v>266</v>
      </c>
      <c r="R32" s="243" t="s">
        <v>272</v>
      </c>
      <c r="S32" s="241" t="s">
        <v>57</v>
      </c>
      <c r="T32" s="241" t="s">
        <v>1218</v>
      </c>
      <c r="U32" s="244"/>
      <c r="V32" s="241"/>
      <c r="W32" s="245"/>
    </row>
  </sheetData>
  <mergeCells count="1">
    <mergeCell ref="A3:A32"/>
  </mergeCells>
  <phoneticPr fontId="47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  <pageSetUpPr fitToPage="1"/>
  </sheetPr>
  <dimension ref="A1:J31"/>
  <sheetViews>
    <sheetView workbookViewId="0">
      <pane xSplit="7" ySplit="3" topLeftCell="H4" activePane="bottomRight" state="frozen"/>
      <selection pane="topRight" activeCell="J1" sqref="J1"/>
      <selection pane="bottomLeft" activeCell="A4" sqref="A4"/>
      <selection pane="bottomRight" activeCell="A38" sqref="A38"/>
    </sheetView>
  </sheetViews>
  <sheetFormatPr defaultRowHeight="12" customHeight="1"/>
  <cols>
    <col min="1" max="1" width="37.375" style="143" customWidth="1"/>
    <col min="2" max="2" width="12.625" style="143" bestFit="1" customWidth="1"/>
    <col min="3" max="3" width="8.5" style="143" customWidth="1"/>
    <col min="4" max="4" width="9" style="143" customWidth="1"/>
    <col min="5" max="5" width="8" style="143" hidden="1" customWidth="1"/>
    <col min="6" max="6" width="9" style="143" hidden="1" customWidth="1"/>
    <col min="7" max="7" width="8.625" style="143" customWidth="1"/>
    <col min="8" max="8" width="6.75" style="143" hidden="1" customWidth="1"/>
    <col min="9" max="9" width="8.25" style="143" hidden="1" customWidth="1"/>
    <col min="10" max="16384" width="9" style="143"/>
  </cols>
  <sheetData>
    <row r="1" spans="1:10" ht="12" customHeight="1">
      <c r="A1" s="140" t="s">
        <v>1586</v>
      </c>
      <c r="B1" s="140"/>
      <c r="C1" s="141"/>
      <c r="D1" s="141"/>
      <c r="E1" s="141"/>
      <c r="F1" s="141"/>
      <c r="G1" s="142"/>
      <c r="H1" s="142"/>
      <c r="I1" s="142"/>
    </row>
    <row r="2" spans="1:10" ht="12" customHeight="1" thickBot="1">
      <c r="A2" s="141"/>
      <c r="B2" s="141"/>
      <c r="C2" s="141"/>
      <c r="D2" s="141"/>
      <c r="E2" s="141"/>
      <c r="F2" s="141"/>
      <c r="G2" s="142"/>
      <c r="H2" s="142"/>
      <c r="I2" s="142"/>
    </row>
    <row r="3" spans="1:10" s="148" customFormat="1" ht="37.5" customHeight="1" thickTop="1">
      <c r="A3" s="70" t="s">
        <v>979</v>
      </c>
      <c r="B3" s="64" t="s">
        <v>2215</v>
      </c>
      <c r="C3" s="62" t="s">
        <v>980</v>
      </c>
      <c r="D3" s="63" t="s">
        <v>981</v>
      </c>
      <c r="E3" s="144" t="s">
        <v>999</v>
      </c>
      <c r="F3" s="145" t="s">
        <v>1000</v>
      </c>
      <c r="G3" s="671" t="s">
        <v>1918</v>
      </c>
      <c r="H3" s="146" t="s">
        <v>277</v>
      </c>
      <c r="I3" s="147" t="s">
        <v>1001</v>
      </c>
    </row>
    <row r="4" spans="1:10" ht="12" hidden="1" customHeight="1">
      <c r="A4" s="649" t="s">
        <v>1010</v>
      </c>
      <c r="B4" s="149" t="s">
        <v>1011</v>
      </c>
      <c r="C4" s="150" t="e">
        <f>ROUND((#REF!*107%),-3)</f>
        <v>#REF!</v>
      </c>
      <c r="D4" s="151" t="e">
        <f t="shared" ref="D4" si="0">ROUND((C4*1.1),-3)</f>
        <v>#REF!</v>
      </c>
      <c r="E4" s="152"/>
      <c r="F4" s="153"/>
      <c r="G4" s="668"/>
      <c r="H4" s="137"/>
      <c r="I4" s="136"/>
      <c r="J4" s="143" t="s">
        <v>970</v>
      </c>
    </row>
    <row r="5" spans="1:10" ht="12" customHeight="1">
      <c r="A5" s="649" t="s">
        <v>2205</v>
      </c>
      <c r="B5" s="149" t="s">
        <v>2206</v>
      </c>
      <c r="C5" s="150">
        <v>139000</v>
      </c>
      <c r="D5" s="151">
        <v>153000</v>
      </c>
      <c r="E5" s="152"/>
      <c r="F5" s="153"/>
      <c r="G5" s="668"/>
      <c r="H5" s="137"/>
      <c r="I5" s="136"/>
    </row>
    <row r="6" spans="1:10" ht="12" customHeight="1">
      <c r="A6" s="649" t="s">
        <v>2217</v>
      </c>
      <c r="B6" s="149" t="s">
        <v>2216</v>
      </c>
      <c r="C6" s="150">
        <v>133000</v>
      </c>
      <c r="D6" s="151">
        <v>146000</v>
      </c>
      <c r="E6" s="152"/>
      <c r="F6" s="153"/>
      <c r="G6" s="668">
        <v>96</v>
      </c>
      <c r="H6" s="137"/>
      <c r="I6" s="136"/>
    </row>
    <row r="7" spans="1:10" ht="12" customHeight="1">
      <c r="A7" s="649" t="s">
        <v>2200</v>
      </c>
      <c r="B7" s="149" t="s">
        <v>2201</v>
      </c>
      <c r="C7" s="150">
        <v>203000</v>
      </c>
      <c r="D7" s="151">
        <v>223000</v>
      </c>
      <c r="E7" s="152"/>
      <c r="F7" s="153"/>
      <c r="G7" s="668"/>
      <c r="H7" s="137"/>
      <c r="I7" s="136"/>
    </row>
    <row r="8" spans="1:10" ht="12" hidden="1" customHeight="1">
      <c r="A8" s="649" t="s">
        <v>2325</v>
      </c>
      <c r="B8" s="149" t="s">
        <v>948</v>
      </c>
      <c r="C8" s="150">
        <v>171000</v>
      </c>
      <c r="D8" s="151">
        <v>188000</v>
      </c>
      <c r="E8" s="152"/>
      <c r="F8" s="153"/>
      <c r="G8" s="668"/>
      <c r="H8" s="137"/>
      <c r="I8" s="136"/>
    </row>
    <row r="9" spans="1:10" ht="12" hidden="1" customHeight="1">
      <c r="A9" s="649" t="s">
        <v>946</v>
      </c>
      <c r="B9" s="149" t="s">
        <v>949</v>
      </c>
      <c r="C9" s="150">
        <v>193000</v>
      </c>
      <c r="D9" s="151">
        <v>212000</v>
      </c>
      <c r="E9" s="152"/>
      <c r="F9" s="153"/>
      <c r="G9" s="668"/>
      <c r="H9" s="137"/>
      <c r="I9" s="136"/>
    </row>
    <row r="10" spans="1:10" ht="12" customHeight="1">
      <c r="A10" s="649" t="s">
        <v>2326</v>
      </c>
      <c r="B10" s="149" t="s">
        <v>2207</v>
      </c>
      <c r="C10" s="150">
        <v>214000</v>
      </c>
      <c r="D10" s="151">
        <v>235000</v>
      </c>
      <c r="E10" s="152"/>
      <c r="F10" s="153"/>
      <c r="G10" s="669"/>
      <c r="H10" s="137"/>
      <c r="I10" s="136"/>
    </row>
    <row r="11" spans="1:10" ht="12" hidden="1" customHeight="1">
      <c r="A11" s="649" t="s">
        <v>2327</v>
      </c>
      <c r="B11" s="154" t="s">
        <v>130</v>
      </c>
      <c r="C11" s="150">
        <v>286000</v>
      </c>
      <c r="D11" s="151">
        <v>315000</v>
      </c>
      <c r="E11" s="152"/>
      <c r="F11" s="153"/>
      <c r="G11" s="668"/>
      <c r="H11" s="137"/>
      <c r="I11" s="136"/>
    </row>
    <row r="12" spans="1:10" ht="12" customHeight="1">
      <c r="A12" s="649" t="s">
        <v>2208</v>
      </c>
      <c r="B12" s="154" t="s">
        <v>2209</v>
      </c>
      <c r="C12" s="150">
        <v>310000</v>
      </c>
      <c r="D12" s="151">
        <v>341000</v>
      </c>
      <c r="E12" s="152"/>
      <c r="F12" s="153"/>
      <c r="G12" s="668">
        <v>94</v>
      </c>
      <c r="H12" s="137"/>
      <c r="I12" s="136"/>
    </row>
    <row r="13" spans="1:10" ht="12" hidden="1" customHeight="1">
      <c r="A13" s="649" t="s">
        <v>278</v>
      </c>
      <c r="B13" s="154" t="s">
        <v>282</v>
      </c>
      <c r="C13" s="150">
        <v>203000</v>
      </c>
      <c r="D13" s="151">
        <v>223000</v>
      </c>
      <c r="E13" s="152"/>
      <c r="F13" s="153"/>
      <c r="G13" s="668"/>
      <c r="H13" s="137"/>
      <c r="I13" s="136"/>
    </row>
    <row r="14" spans="1:10" ht="12" hidden="1" customHeight="1">
      <c r="A14" s="649" t="s">
        <v>2322</v>
      </c>
      <c r="B14" s="57" t="s">
        <v>131</v>
      </c>
      <c r="C14" s="150">
        <v>216000</v>
      </c>
      <c r="D14" s="151">
        <v>238000</v>
      </c>
      <c r="E14" s="155"/>
      <c r="F14" s="156"/>
      <c r="G14" s="669"/>
      <c r="H14" s="139"/>
      <c r="I14" s="138"/>
    </row>
    <row r="15" spans="1:10" ht="12" hidden="1" customHeight="1">
      <c r="A15" s="649" t="s">
        <v>279</v>
      </c>
      <c r="B15" s="57" t="s">
        <v>283</v>
      </c>
      <c r="C15" s="150">
        <v>193000</v>
      </c>
      <c r="D15" s="151">
        <v>212000</v>
      </c>
      <c r="E15" s="155"/>
      <c r="F15" s="156"/>
      <c r="G15" s="669"/>
      <c r="H15" s="139"/>
      <c r="I15" s="138"/>
      <c r="J15" s="143" t="s">
        <v>1900</v>
      </c>
    </row>
    <row r="16" spans="1:10" ht="12" hidden="1" customHeight="1">
      <c r="A16" s="649" t="s">
        <v>2328</v>
      </c>
      <c r="B16" s="57" t="s">
        <v>132</v>
      </c>
      <c r="C16" s="150">
        <v>189000</v>
      </c>
      <c r="D16" s="151">
        <v>208000</v>
      </c>
      <c r="E16" s="155"/>
      <c r="F16" s="156"/>
      <c r="G16" s="669"/>
      <c r="H16" s="139"/>
      <c r="I16" s="138"/>
    </row>
    <row r="17" spans="1:10" ht="12" hidden="1" customHeight="1">
      <c r="A17" s="649" t="s">
        <v>2323</v>
      </c>
      <c r="B17" s="57" t="s">
        <v>133</v>
      </c>
      <c r="C17" s="150">
        <v>203000</v>
      </c>
      <c r="D17" s="151">
        <v>223000</v>
      </c>
      <c r="E17" s="155"/>
      <c r="F17" s="156"/>
      <c r="G17" s="669"/>
      <c r="H17" s="139"/>
      <c r="I17" s="138"/>
    </row>
    <row r="18" spans="1:10" ht="12" hidden="1" customHeight="1">
      <c r="A18" s="869" t="s">
        <v>2329</v>
      </c>
      <c r="B18" s="57" t="s">
        <v>284</v>
      </c>
      <c r="C18" s="150">
        <v>289000</v>
      </c>
      <c r="D18" s="151">
        <v>318000</v>
      </c>
      <c r="E18" s="155"/>
      <c r="F18" s="156"/>
      <c r="G18" s="669"/>
      <c r="H18" s="139"/>
      <c r="I18" s="138"/>
      <c r="J18" s="143" t="s">
        <v>1941</v>
      </c>
    </row>
    <row r="19" spans="1:10" ht="12" customHeight="1">
      <c r="A19" s="870" t="s">
        <v>2202</v>
      </c>
      <c r="B19" s="57" t="s">
        <v>2203</v>
      </c>
      <c r="C19" s="150">
        <v>289000</v>
      </c>
      <c r="D19" s="151">
        <v>318000</v>
      </c>
      <c r="E19" s="155"/>
      <c r="F19" s="156"/>
      <c r="G19" s="669">
        <v>3</v>
      </c>
      <c r="H19" s="139"/>
      <c r="I19" s="138"/>
    </row>
    <row r="20" spans="1:10" ht="12" customHeight="1">
      <c r="A20" s="871" t="s">
        <v>1995</v>
      </c>
      <c r="B20" s="57" t="s">
        <v>2204</v>
      </c>
      <c r="C20" s="150">
        <v>321000</v>
      </c>
      <c r="D20" s="151">
        <v>353000</v>
      </c>
      <c r="E20" s="155"/>
      <c r="F20" s="156"/>
      <c r="G20" s="669">
        <v>4</v>
      </c>
      <c r="H20" s="139"/>
      <c r="I20" s="138"/>
    </row>
    <row r="21" spans="1:10" ht="12" hidden="1" customHeight="1">
      <c r="A21" s="835" t="s">
        <v>310</v>
      </c>
      <c r="B21" s="57" t="s">
        <v>311</v>
      </c>
      <c r="C21" s="150">
        <v>133000</v>
      </c>
      <c r="D21" s="151">
        <v>146000</v>
      </c>
      <c r="E21" s="157"/>
      <c r="F21" s="156"/>
      <c r="G21" s="669"/>
      <c r="H21" s="139"/>
      <c r="I21" s="138"/>
    </row>
    <row r="22" spans="1:10" ht="12" hidden="1" customHeight="1">
      <c r="A22" s="835" t="s">
        <v>286</v>
      </c>
      <c r="B22" s="57" t="s">
        <v>134</v>
      </c>
      <c r="C22" s="150">
        <v>161000</v>
      </c>
      <c r="D22" s="151">
        <v>177000</v>
      </c>
      <c r="E22" s="157"/>
      <c r="F22" s="156"/>
      <c r="G22" s="669"/>
      <c r="H22" s="139"/>
      <c r="I22" s="138"/>
    </row>
    <row r="23" spans="1:10" ht="12" hidden="1" customHeight="1">
      <c r="A23" s="835" t="s">
        <v>280</v>
      </c>
      <c r="B23" s="57" t="s">
        <v>135</v>
      </c>
      <c r="C23" s="150">
        <v>171000</v>
      </c>
      <c r="D23" s="151">
        <v>188000</v>
      </c>
      <c r="E23" s="157"/>
      <c r="F23" s="156"/>
      <c r="G23" s="669">
        <v>2</v>
      </c>
      <c r="H23" s="139"/>
      <c r="I23" s="138"/>
    </row>
    <row r="24" spans="1:10" ht="12" hidden="1" customHeight="1">
      <c r="A24" s="835" t="s">
        <v>281</v>
      </c>
      <c r="B24" s="57" t="s">
        <v>285</v>
      </c>
      <c r="C24" s="150">
        <v>150000</v>
      </c>
      <c r="D24" s="151">
        <v>165000</v>
      </c>
      <c r="E24" s="157"/>
      <c r="F24" s="156"/>
      <c r="G24" s="669"/>
      <c r="H24" s="139"/>
      <c r="I24" s="138"/>
    </row>
    <row r="25" spans="1:10" ht="12" customHeight="1">
      <c r="A25" s="279" t="s">
        <v>2210</v>
      </c>
      <c r="B25" s="273" t="s">
        <v>2211</v>
      </c>
      <c r="C25" s="275">
        <v>128000</v>
      </c>
      <c r="D25" s="274">
        <v>141000</v>
      </c>
      <c r="E25" s="276"/>
      <c r="F25" s="277"/>
      <c r="G25" s="670">
        <v>73</v>
      </c>
      <c r="H25" s="139"/>
      <c r="I25" s="138"/>
      <c r="J25" s="278"/>
    </row>
    <row r="26" spans="1:10" ht="12" customHeight="1">
      <c r="A26" s="835" t="s">
        <v>2212</v>
      </c>
      <c r="B26" s="57" t="s">
        <v>2213</v>
      </c>
      <c r="C26" s="150">
        <v>171000</v>
      </c>
      <c r="D26" s="151">
        <v>188000</v>
      </c>
      <c r="E26" s="157"/>
      <c r="F26" s="156"/>
      <c r="G26" s="669">
        <v>44</v>
      </c>
      <c r="H26" s="139"/>
      <c r="I26" s="138"/>
    </row>
    <row r="27" spans="1:10" ht="12" hidden="1" customHeight="1">
      <c r="A27" s="835" t="s">
        <v>947</v>
      </c>
      <c r="B27" s="57" t="s">
        <v>950</v>
      </c>
      <c r="C27" s="150">
        <v>146000</v>
      </c>
      <c r="D27" s="151">
        <v>161000</v>
      </c>
      <c r="E27" s="157"/>
      <c r="F27" s="156"/>
      <c r="G27" s="669"/>
      <c r="H27" s="139"/>
      <c r="I27" s="138"/>
    </row>
    <row r="28" spans="1:10" ht="12" hidden="1" customHeight="1">
      <c r="A28" s="279" t="s">
        <v>2324</v>
      </c>
      <c r="B28" s="273" t="s">
        <v>1234</v>
      </c>
      <c r="C28" s="275">
        <v>139000</v>
      </c>
      <c r="D28" s="274">
        <v>153000</v>
      </c>
      <c r="E28" s="276"/>
      <c r="F28" s="277"/>
      <c r="G28" s="670"/>
      <c r="H28" s="139"/>
      <c r="I28" s="138"/>
      <c r="J28" s="278"/>
    </row>
    <row r="29" spans="1:10" ht="12" customHeight="1" thickBot="1">
      <c r="A29" s="835" t="s">
        <v>2330</v>
      </c>
      <c r="B29" s="57" t="s">
        <v>2214</v>
      </c>
      <c r="C29" s="150">
        <v>171000</v>
      </c>
      <c r="D29" s="151">
        <v>188000</v>
      </c>
      <c r="E29" s="157"/>
      <c r="F29" s="156"/>
      <c r="G29" s="669">
        <v>4</v>
      </c>
      <c r="H29" s="139"/>
      <c r="I29" s="138"/>
    </row>
    <row r="30" spans="1:10" ht="12" hidden="1" customHeight="1" thickBot="1">
      <c r="A30" s="273" t="s">
        <v>930</v>
      </c>
      <c r="B30" s="273" t="s">
        <v>931</v>
      </c>
      <c r="C30" s="275" t="e">
        <f>ROUND((#REF!*107%),-3)</f>
        <v>#REF!</v>
      </c>
      <c r="D30" s="274" t="e">
        <f t="shared" ref="D30" si="1">ROUND((C30*1.1),-3)</f>
        <v>#REF!</v>
      </c>
      <c r="E30" s="276"/>
      <c r="F30" s="277"/>
      <c r="G30" s="670"/>
      <c r="H30" s="139"/>
      <c r="I30" s="138"/>
      <c r="J30" s="278" t="s">
        <v>1900</v>
      </c>
    </row>
    <row r="31" spans="1:10" ht="12" customHeight="1" thickBot="1">
      <c r="A31" s="158" t="s">
        <v>1002</v>
      </c>
      <c r="B31" s="159"/>
      <c r="C31" s="160"/>
      <c r="D31" s="161"/>
      <c r="E31" s="162"/>
      <c r="F31" s="163"/>
      <c r="G31" s="783">
        <f>SUM(G5:G29)</f>
        <v>320</v>
      </c>
      <c r="H31" s="164"/>
      <c r="I31" s="165"/>
    </row>
  </sheetData>
  <autoFilter ref="A3:I31"/>
  <phoneticPr fontId="47" type="noConversion"/>
  <pageMargins left="0.7" right="0.7" top="0.75" bottom="0.75" header="0.3" footer="0.3"/>
  <pageSetup paperSize="9" scale="39" orientation="landscape" horizontalDpi="4294967292" verticalDpi="4294967292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6"/>
  <sheetViews>
    <sheetView workbookViewId="0">
      <selection activeCell="L14" sqref="L14"/>
    </sheetView>
  </sheetViews>
  <sheetFormatPr defaultRowHeight="16.5" customHeight="1"/>
  <cols>
    <col min="1" max="1" width="8.625" style="1" customWidth="1"/>
    <col min="2" max="2" width="7.625" style="1" bestFit="1" customWidth="1"/>
    <col min="3" max="3" width="11" style="1" bestFit="1" customWidth="1"/>
    <col min="4" max="4" width="69.75" style="1" bestFit="1" customWidth="1"/>
    <col min="5" max="5" width="12.625" style="1" bestFit="1" customWidth="1"/>
    <col min="6" max="6" width="8.25" style="1" customWidth="1"/>
    <col min="7" max="16384" width="9" style="1"/>
  </cols>
  <sheetData>
    <row r="1" spans="1:6" ht="16.5" customHeight="1" thickBot="1">
      <c r="A1" s="11" t="s">
        <v>136</v>
      </c>
      <c r="B1" s="12"/>
      <c r="C1" s="12"/>
      <c r="D1" s="12"/>
      <c r="E1" s="13"/>
      <c r="F1" s="14"/>
    </row>
    <row r="2" spans="1:6" ht="16.5" customHeight="1">
      <c r="A2" s="895" t="s">
        <v>137</v>
      </c>
      <c r="B2" s="893" t="s">
        <v>138</v>
      </c>
      <c r="C2" s="893" t="s">
        <v>139</v>
      </c>
      <c r="D2" s="15" t="s">
        <v>140</v>
      </c>
      <c r="E2" s="886" t="s">
        <v>141</v>
      </c>
      <c r="F2" s="29"/>
    </row>
    <row r="3" spans="1:6" ht="16.5" customHeight="1">
      <c r="A3" s="889"/>
      <c r="B3" s="894"/>
      <c r="C3" s="894"/>
      <c r="D3" s="17" t="s">
        <v>142</v>
      </c>
      <c r="E3" s="887"/>
      <c r="F3" s="30"/>
    </row>
    <row r="4" spans="1:6" ht="16.5" customHeight="1">
      <c r="A4" s="896" t="s">
        <v>143</v>
      </c>
      <c r="B4" s="888" t="s">
        <v>144</v>
      </c>
      <c r="C4" s="33" t="s">
        <v>145</v>
      </c>
      <c r="D4" s="34" t="s">
        <v>146</v>
      </c>
      <c r="E4" s="35" t="s">
        <v>147</v>
      </c>
      <c r="F4" s="36" t="s">
        <v>148</v>
      </c>
    </row>
    <row r="5" spans="1:6" ht="16.5" customHeight="1">
      <c r="A5" s="897"/>
      <c r="B5" s="888"/>
      <c r="C5" s="33" t="s">
        <v>149</v>
      </c>
      <c r="D5" s="34" t="s">
        <v>150</v>
      </c>
      <c r="E5" s="35" t="s">
        <v>147</v>
      </c>
      <c r="F5" s="36" t="s">
        <v>148</v>
      </c>
    </row>
    <row r="6" spans="1:6" ht="16.5" customHeight="1">
      <c r="A6" s="897"/>
      <c r="B6" s="888"/>
      <c r="C6" s="33" t="s">
        <v>151</v>
      </c>
      <c r="D6" s="34" t="s">
        <v>152</v>
      </c>
      <c r="E6" s="37" t="s">
        <v>153</v>
      </c>
      <c r="F6" s="36" t="s">
        <v>148</v>
      </c>
    </row>
    <row r="7" spans="1:6" ht="16.5" customHeight="1">
      <c r="A7" s="897"/>
      <c r="B7" s="888"/>
      <c r="C7" s="33" t="s">
        <v>154</v>
      </c>
      <c r="D7" s="34" t="s">
        <v>155</v>
      </c>
      <c r="E7" s="37" t="s">
        <v>153</v>
      </c>
      <c r="F7" s="36" t="s">
        <v>148</v>
      </c>
    </row>
    <row r="8" spans="1:6" ht="16.5" customHeight="1">
      <c r="A8" s="897"/>
      <c r="B8" s="888"/>
      <c r="C8" s="33" t="s">
        <v>156</v>
      </c>
      <c r="D8" s="34" t="s">
        <v>157</v>
      </c>
      <c r="E8" s="37" t="s">
        <v>153</v>
      </c>
      <c r="F8" s="36" t="s">
        <v>148</v>
      </c>
    </row>
    <row r="9" spans="1:6" ht="16.5" customHeight="1">
      <c r="A9" s="897"/>
      <c r="B9" s="888" t="s">
        <v>158</v>
      </c>
      <c r="C9" s="33" t="s">
        <v>159</v>
      </c>
      <c r="D9" s="34" t="s">
        <v>160</v>
      </c>
      <c r="E9" s="37" t="s">
        <v>153</v>
      </c>
      <c r="F9" s="36" t="s">
        <v>148</v>
      </c>
    </row>
    <row r="10" spans="1:6" ht="16.5" customHeight="1">
      <c r="A10" s="897"/>
      <c r="B10" s="888"/>
      <c r="C10" s="33" t="s">
        <v>161</v>
      </c>
      <c r="D10" s="34" t="s">
        <v>162</v>
      </c>
      <c r="E10" s="37" t="s">
        <v>153</v>
      </c>
      <c r="F10" s="36" t="s">
        <v>148</v>
      </c>
    </row>
    <row r="11" spans="1:6" ht="16.5" customHeight="1">
      <c r="A11" s="897"/>
      <c r="B11" s="888"/>
      <c r="C11" s="33" t="s">
        <v>163</v>
      </c>
      <c r="D11" s="34" t="s">
        <v>164</v>
      </c>
      <c r="E11" s="37"/>
      <c r="F11" s="36" t="s">
        <v>148</v>
      </c>
    </row>
    <row r="12" spans="1:6" ht="16.5" customHeight="1">
      <c r="A12" s="897"/>
      <c r="B12" s="888" t="s">
        <v>165</v>
      </c>
      <c r="C12" s="33" t="s">
        <v>166</v>
      </c>
      <c r="D12" s="34" t="s">
        <v>167</v>
      </c>
      <c r="E12" s="37" t="s">
        <v>153</v>
      </c>
      <c r="F12" s="36" t="s">
        <v>148</v>
      </c>
    </row>
    <row r="13" spans="1:6" ht="16.5" customHeight="1">
      <c r="A13" s="897"/>
      <c r="B13" s="888"/>
      <c r="C13" s="33" t="s">
        <v>168</v>
      </c>
      <c r="D13" s="34" t="s">
        <v>169</v>
      </c>
      <c r="E13" s="37" t="s">
        <v>153</v>
      </c>
      <c r="F13" s="36" t="s">
        <v>148</v>
      </c>
    </row>
    <row r="14" spans="1:6" ht="16.5" customHeight="1">
      <c r="A14" s="897"/>
      <c r="B14" s="888"/>
      <c r="C14" s="33" t="s">
        <v>170</v>
      </c>
      <c r="D14" s="34" t="s">
        <v>171</v>
      </c>
      <c r="E14" s="37" t="s">
        <v>153</v>
      </c>
      <c r="F14" s="36" t="s">
        <v>148</v>
      </c>
    </row>
    <row r="15" spans="1:6" ht="16.5" customHeight="1">
      <c r="A15" s="897"/>
      <c r="B15" s="888"/>
      <c r="C15" s="33" t="s">
        <v>172</v>
      </c>
      <c r="D15" s="34" t="s">
        <v>173</v>
      </c>
      <c r="E15" s="37" t="s">
        <v>153</v>
      </c>
      <c r="F15" s="36" t="s">
        <v>148</v>
      </c>
    </row>
    <row r="16" spans="1:6" ht="16.5" customHeight="1">
      <c r="A16" s="897"/>
      <c r="B16" s="891" t="s">
        <v>174</v>
      </c>
      <c r="C16" s="28" t="s">
        <v>175</v>
      </c>
      <c r="D16" s="21" t="s">
        <v>176</v>
      </c>
      <c r="E16" s="20" t="s">
        <v>153</v>
      </c>
      <c r="F16" s="31"/>
    </row>
    <row r="17" spans="1:6" ht="16.5" customHeight="1">
      <c r="A17" s="897"/>
      <c r="B17" s="891"/>
      <c r="C17" s="28" t="s">
        <v>177</v>
      </c>
      <c r="D17" s="21" t="s">
        <v>178</v>
      </c>
      <c r="E17" s="20" t="s">
        <v>153</v>
      </c>
      <c r="F17" s="31"/>
    </row>
    <row r="18" spans="1:6" ht="16.5" customHeight="1">
      <c r="A18" s="897"/>
      <c r="B18" s="891"/>
      <c r="C18" s="28" t="s">
        <v>179</v>
      </c>
      <c r="D18" s="21" t="s">
        <v>180</v>
      </c>
      <c r="E18" s="20" t="s">
        <v>153</v>
      </c>
      <c r="F18" s="31"/>
    </row>
    <row r="19" spans="1:6" ht="16.5" customHeight="1">
      <c r="A19" s="897"/>
      <c r="B19" s="891" t="s">
        <v>181</v>
      </c>
      <c r="C19" s="28" t="s">
        <v>182</v>
      </c>
      <c r="D19" s="21" t="s">
        <v>183</v>
      </c>
      <c r="E19" s="20" t="s">
        <v>153</v>
      </c>
      <c r="F19" s="31"/>
    </row>
    <row r="20" spans="1:6" ht="16.5" customHeight="1">
      <c r="A20" s="897"/>
      <c r="B20" s="891"/>
      <c r="C20" s="28" t="s">
        <v>184</v>
      </c>
      <c r="D20" s="21" t="s">
        <v>185</v>
      </c>
      <c r="E20" s="20" t="s">
        <v>153</v>
      </c>
      <c r="F20" s="31"/>
    </row>
    <row r="21" spans="1:6" ht="16.5" customHeight="1">
      <c r="A21" s="897"/>
      <c r="B21" s="892" t="s">
        <v>186</v>
      </c>
      <c r="C21" s="18" t="s">
        <v>187</v>
      </c>
      <c r="D21" s="19" t="s">
        <v>188</v>
      </c>
      <c r="E21" s="20" t="s">
        <v>153</v>
      </c>
      <c r="F21" s="31"/>
    </row>
    <row r="22" spans="1:6" ht="16.5" customHeight="1">
      <c r="A22" s="897"/>
      <c r="B22" s="892"/>
      <c r="C22" s="18" t="s">
        <v>189</v>
      </c>
      <c r="D22" s="19" t="s">
        <v>190</v>
      </c>
      <c r="E22" s="20" t="s">
        <v>153</v>
      </c>
      <c r="F22" s="31"/>
    </row>
    <row r="23" spans="1:6" ht="16.5" customHeight="1">
      <c r="A23" s="897"/>
      <c r="B23" s="892"/>
      <c r="C23" s="18" t="s">
        <v>191</v>
      </c>
      <c r="D23" s="19" t="s">
        <v>192</v>
      </c>
      <c r="E23" s="20" t="s">
        <v>153</v>
      </c>
      <c r="F23" s="31"/>
    </row>
    <row r="24" spans="1:6" ht="16.5" customHeight="1">
      <c r="A24" s="897"/>
      <c r="B24" s="892" t="s">
        <v>193</v>
      </c>
      <c r="C24" s="18" t="s">
        <v>194</v>
      </c>
      <c r="D24" s="19" t="s">
        <v>195</v>
      </c>
      <c r="E24" s="20" t="s">
        <v>153</v>
      </c>
      <c r="F24" s="31"/>
    </row>
    <row r="25" spans="1:6" ht="16.5" customHeight="1">
      <c r="A25" s="897"/>
      <c r="B25" s="892"/>
      <c r="C25" s="18" t="s">
        <v>196</v>
      </c>
      <c r="D25" s="19" t="s">
        <v>197</v>
      </c>
      <c r="E25" s="20" t="s">
        <v>153</v>
      </c>
      <c r="F25" s="31"/>
    </row>
    <row r="26" spans="1:6" ht="16.5" customHeight="1">
      <c r="A26" s="898"/>
      <c r="B26" s="892"/>
      <c r="C26" s="18" t="s">
        <v>198</v>
      </c>
      <c r="D26" s="19" t="s">
        <v>199</v>
      </c>
      <c r="E26" s="20" t="s">
        <v>153</v>
      </c>
      <c r="F26" s="31"/>
    </row>
    <row r="27" spans="1:6" ht="16.5" customHeight="1">
      <c r="A27" s="899" t="s">
        <v>200</v>
      </c>
      <c r="B27" s="16"/>
      <c r="C27" s="22" t="s">
        <v>201</v>
      </c>
      <c r="D27" s="19" t="s">
        <v>202</v>
      </c>
      <c r="E27" s="20"/>
      <c r="F27" s="31"/>
    </row>
    <row r="28" spans="1:6" ht="16.5" customHeight="1">
      <c r="A28" s="899"/>
      <c r="B28" s="16"/>
      <c r="C28" s="22" t="s">
        <v>203</v>
      </c>
      <c r="D28" s="19" t="s">
        <v>204</v>
      </c>
      <c r="E28" s="20"/>
      <c r="F28" s="31"/>
    </row>
    <row r="29" spans="1:6" ht="16.5" customHeight="1">
      <c r="A29" s="899"/>
      <c r="B29" s="16"/>
      <c r="C29" s="22" t="s">
        <v>205</v>
      </c>
      <c r="D29" s="19" t="s">
        <v>206</v>
      </c>
      <c r="E29" s="20"/>
      <c r="F29" s="31"/>
    </row>
    <row r="30" spans="1:6" ht="16.5" customHeight="1">
      <c r="A30" s="899"/>
      <c r="B30" s="16"/>
      <c r="C30" s="22" t="s">
        <v>207</v>
      </c>
      <c r="D30" s="19" t="s">
        <v>208</v>
      </c>
      <c r="E30" s="20"/>
      <c r="F30" s="31"/>
    </row>
    <row r="31" spans="1:6" ht="16.5" customHeight="1">
      <c r="A31" s="899"/>
      <c r="B31" s="16"/>
      <c r="C31" s="22" t="s">
        <v>209</v>
      </c>
      <c r="D31" s="19" t="s">
        <v>210</v>
      </c>
      <c r="E31" s="20"/>
      <c r="F31" s="31"/>
    </row>
    <row r="32" spans="1:6" ht="16.5" customHeight="1">
      <c r="A32" s="899"/>
      <c r="B32" s="16"/>
      <c r="C32" s="22" t="s">
        <v>211</v>
      </c>
      <c r="D32" s="19" t="s">
        <v>212</v>
      </c>
      <c r="E32" s="20"/>
      <c r="F32" s="31"/>
    </row>
    <row r="33" spans="1:6" ht="16.5" customHeight="1">
      <c r="A33" s="889" t="s">
        <v>213</v>
      </c>
      <c r="B33" s="16"/>
      <c r="C33" s="22" t="s">
        <v>214</v>
      </c>
      <c r="D33" s="19" t="s">
        <v>215</v>
      </c>
      <c r="E33" s="20"/>
      <c r="F33" s="31"/>
    </row>
    <row r="34" spans="1:6" ht="16.5" customHeight="1" thickBot="1">
      <c r="A34" s="890"/>
      <c r="B34" s="23"/>
      <c r="C34" s="24" t="s">
        <v>216</v>
      </c>
      <c r="D34" s="25" t="s">
        <v>217</v>
      </c>
      <c r="E34" s="26"/>
      <c r="F34" s="32"/>
    </row>
    <row r="35" spans="1:6" ht="16.5" customHeight="1">
      <c r="A35" s="27"/>
      <c r="B35" s="27"/>
      <c r="C35" s="27"/>
      <c r="D35" s="27"/>
      <c r="E35" s="27"/>
      <c r="F35" s="27"/>
    </row>
    <row r="36" spans="1:6" ht="16.5" customHeight="1">
      <c r="A36" s="27"/>
      <c r="B36" s="27"/>
      <c r="C36" s="27"/>
      <c r="D36" s="27"/>
      <c r="E36" s="27"/>
      <c r="F36" s="27"/>
    </row>
  </sheetData>
  <mergeCells count="14">
    <mergeCell ref="E2:E3"/>
    <mergeCell ref="B4:B8"/>
    <mergeCell ref="B9:B11"/>
    <mergeCell ref="B12:B15"/>
    <mergeCell ref="A33:A34"/>
    <mergeCell ref="B19:B20"/>
    <mergeCell ref="B21:B23"/>
    <mergeCell ref="B24:B26"/>
    <mergeCell ref="C2:C3"/>
    <mergeCell ref="A2:A3"/>
    <mergeCell ref="B2:B3"/>
    <mergeCell ref="A4:A26"/>
    <mergeCell ref="B16:B18"/>
    <mergeCell ref="A27:A32"/>
  </mergeCells>
  <phoneticPr fontId="47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11</vt:i4>
      </vt:variant>
    </vt:vector>
  </HeadingPairs>
  <TitlesOfParts>
    <vt:vector size="11" baseType="lpstr">
      <vt:lpstr>NB(BNB)</vt:lpstr>
      <vt:lpstr>NB(BNB)-엘리트북</vt:lpstr>
      <vt:lpstr>MWS_모바일웍</vt:lpstr>
      <vt:lpstr>NB(BNB)-아웃바운드모델</vt:lpstr>
      <vt:lpstr>AN사양</vt:lpstr>
      <vt:lpstr>PC(BPC)</vt:lpstr>
      <vt:lpstr>PC사양</vt:lpstr>
      <vt:lpstr>Monitor(BO)</vt:lpstr>
      <vt:lpstr>5X Line-up</vt:lpstr>
      <vt:lpstr>옵션호환표</vt:lpstr>
      <vt:lpstr>도킹호환표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kstiger</dc:creator>
  <cp:lastModifiedBy>owner</cp:lastModifiedBy>
  <cp:lastPrinted>2013-05-10T08:03:39Z</cp:lastPrinted>
  <dcterms:created xsi:type="dcterms:W3CDTF">2012-10-12T08:38:44Z</dcterms:created>
  <dcterms:modified xsi:type="dcterms:W3CDTF">2014-09-18T09:45:21Z</dcterms:modified>
</cp:coreProperties>
</file>